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workspace2\DSP4SH\phase2\"/>
    </mc:Choice>
  </mc:AlternateContent>
  <xr:revisionPtr revIDLastSave="0" documentId="13_ncr:1_{69988392-14AB-44EB-905E-8352EFDACF58}" xr6:coauthVersionLast="47" xr6:coauthVersionMax="47" xr10:uidLastSave="{00000000-0000-0000-0000-000000000000}"/>
  <bookViews>
    <workbookView xWindow="-28920" yWindow="-120" windowWidth="29040" windowHeight="15840" tabRatio="824" firstSheet="1" activeTab="10" xr2:uid="{00000000-000D-0000-FFFF-FFFF00000000}"/>
  </bookViews>
  <sheets>
    <sheet name="Instructions" sheetId="34" r:id="rId1"/>
    <sheet name="TablesOverview" sheetId="14" r:id="rId2"/>
    <sheet name="Project - Site overview" sheetId="9" state="hidden" r:id="rId3"/>
    <sheet name="Project-Plot_overview" sheetId="37" r:id="rId4"/>
    <sheet name="Map_photo_schematic" sheetId="24" state="hidden" r:id="rId5"/>
    <sheet name="Weather" sheetId="23" r:id="rId6"/>
    <sheet name="Site_entry" sheetId="16" state="hidden" r:id="rId7"/>
    <sheet name="Pedon_entry" sheetId="36" r:id="rId8"/>
    <sheet name="Pedon_SH_field_obsv" sheetId="30" state="hidden" r:id="rId9"/>
    <sheet name="Pedons_mgmt" sheetId="32" state="hidden" r:id="rId10"/>
    <sheet name="Layer_description" sheetId="31" r:id="rId11"/>
    <sheet name="Choice Lists" sheetId="29" state="hidden" r:id="rId12"/>
    <sheet name="Layer_lab_msmt" sheetId="28" r:id="rId13"/>
    <sheet name="ChoiceList" sheetId="39" r:id="rId14"/>
    <sheet name="DropDownLists" sheetId="38" state="hidden" r:id="rId15"/>
    <sheet name="KSSL_coop_samples" sheetId="33" state="hidden" r:id="rId16"/>
  </sheets>
  <definedNames>
    <definedName name="_xlnm._FilterDatabase" localSheetId="15" hidden="1">KSSL_coop_samples!$A$2:$AL$2</definedName>
    <definedName name="_xlnm._FilterDatabase" localSheetId="10" hidden="1">Layer_description!$A$8:$BT$623</definedName>
    <definedName name="_xlnm._FilterDatabase" localSheetId="9" hidden="1">Pedons_mgmt!$A$8:$S$32</definedName>
    <definedName name="_xlnm._FilterDatabase" localSheetId="1" hidden="1">TablesOverview!$C$1:$C$303</definedName>
    <definedName name="AFC" localSheetId="11">'Choice Lists'!#REF!</definedName>
    <definedName name="AFC" localSheetId="13">ChoiceList!#REF!</definedName>
    <definedName name="AFC" localSheetId="7">#REF!</definedName>
    <definedName name="AFC" localSheetId="8">#REF!</definedName>
    <definedName name="AFC">#REF!</definedName>
    <definedName name="AFCV" localSheetId="11">'Choice Lists'!#REF!</definedName>
    <definedName name="AFCV" localSheetId="13">ChoiceList!#REF!</definedName>
    <definedName name="AFCV" localSheetId="7">#REF!</definedName>
    <definedName name="AFCV" localSheetId="8">#REF!</definedName>
    <definedName name="AFCV">#REF!</definedName>
    <definedName name="AgronomicFeature" localSheetId="11">'Choice Lists'!#REF!</definedName>
    <definedName name="AgronomicFeature" localSheetId="13">ChoiceList!#REF!</definedName>
    <definedName name="AgronomicFeature" localSheetId="7">#REF!</definedName>
    <definedName name="AgronomicFeature" localSheetId="8">#REF!</definedName>
    <definedName name="AgronomicFeature">#REF!</definedName>
    <definedName name="AgronomicFeatureCodeV" localSheetId="11">'Choice Lists'!$X$63:$Y$75</definedName>
    <definedName name="AgronomicFeatureCodeV" localSheetId="13">ChoiceList!$V$63:$W$75</definedName>
    <definedName name="AgronomicFeatureCodeV" localSheetId="7">#REF!</definedName>
    <definedName name="AgronomicFeatureCodeV" localSheetId="8">#REF!</definedName>
    <definedName name="AgronomicFeatureCodeV">#REF!</definedName>
    <definedName name="App_type" localSheetId="11">#REF!</definedName>
    <definedName name="App_type" localSheetId="13">ChoiceList!#REF!</definedName>
    <definedName name="App_type" localSheetId="7">#REF!</definedName>
    <definedName name="App_type" localSheetId="8">#REF!</definedName>
    <definedName name="App_type" localSheetId="6">#REF!</definedName>
    <definedName name="App_type">#REF!</definedName>
    <definedName name="Application_AgChem" localSheetId="11">#REF!</definedName>
    <definedName name="Application_AgChem" localSheetId="13">ChoiceList!#REF!</definedName>
    <definedName name="Application_AgChem" localSheetId="7">#REF!</definedName>
    <definedName name="Application_AgChem" localSheetId="8">#REF!</definedName>
    <definedName name="Application_AgChem" localSheetId="6">#REF!</definedName>
    <definedName name="Application_AgChem">#REF!</definedName>
    <definedName name="Application_nutrient" localSheetId="11">#REF!</definedName>
    <definedName name="Application_nutrient" localSheetId="13">ChoiceList!#REF!</definedName>
    <definedName name="Application_nutrient" localSheetId="7">#REF!</definedName>
    <definedName name="Application_nutrient" localSheetId="8">#REF!</definedName>
    <definedName name="Application_nutrient" localSheetId="6">#REF!</definedName>
    <definedName name="Application_nutrient">#REF!</definedName>
    <definedName name="BioCrust" localSheetId="11">'Choice Lists'!#REF!</definedName>
    <definedName name="BioCrust" localSheetId="13">ChoiceList!#REF!</definedName>
    <definedName name="BioCrust" localSheetId="7">#REF!</definedName>
    <definedName name="BioCrust" localSheetId="8">#REF!</definedName>
    <definedName name="BioCrust">#REF!</definedName>
    <definedName name="BioCrustV" localSheetId="11">'Choice Lists'!#REF!</definedName>
    <definedName name="BioCrustV" localSheetId="13">ChoiceList!#REF!</definedName>
    <definedName name="BioCrustV" localSheetId="7">#REF!</definedName>
    <definedName name="BioCrustV" localSheetId="8">#REF!</definedName>
    <definedName name="BioCrustV">#REF!</definedName>
    <definedName name="BiologicalCrustClass" localSheetId="11">'Choice Lists'!#REF!</definedName>
    <definedName name="BiologicalCrustClass" localSheetId="13">ChoiceList!#REF!</definedName>
    <definedName name="BiologicalCrustClass" localSheetId="7">#REF!</definedName>
    <definedName name="BiologicalCrustClass" localSheetId="8">#REF!</definedName>
    <definedName name="BiologicalCrustClass">#REF!</definedName>
    <definedName name="BiologicalCrustClassV" localSheetId="11">'Choice Lists'!#REF!</definedName>
    <definedName name="BiologicalCrustClassV" localSheetId="13">ChoiceList!#REF!</definedName>
    <definedName name="BiologicalCrustClassV" localSheetId="7">#REF!</definedName>
    <definedName name="BiologicalCrustClassV" localSheetId="8">#REF!</definedName>
    <definedName name="BiologicalCrustClassV">#REF!</definedName>
    <definedName name="BulkDensityMethod" localSheetId="11">'Choice Lists'!$X$28:$X$34</definedName>
    <definedName name="BulkDensityMethod" localSheetId="13">ChoiceList!$V$28:$V$34</definedName>
    <definedName name="BulkDensityMethod" localSheetId="7">#REF!</definedName>
    <definedName name="BulkDensityMethod" localSheetId="8">#REF!</definedName>
    <definedName name="BulkDensityMethod">#REF!</definedName>
    <definedName name="BulkDensityMethodShort" localSheetId="11">'Choice Lists'!$W$28:$W$34</definedName>
    <definedName name="BulkDensityMethodShort" localSheetId="13">ChoiceList!$U$28:$U$34</definedName>
    <definedName name="BulkDensityMethodShort" localSheetId="7">#REF!</definedName>
    <definedName name="BulkDensityMethodShort" localSheetId="8">#REF!</definedName>
    <definedName name="BulkDensityMethodShort">#REF!</definedName>
    <definedName name="BulkDensityMethodV" localSheetId="11">'Choice Lists'!$W$28:$X$34</definedName>
    <definedName name="BulkDensityMethodV" localSheetId="13">ChoiceList!$U$28:$V$34</definedName>
    <definedName name="BulkDensityMethodV" localSheetId="7">#REF!</definedName>
    <definedName name="BulkDensityMethodV" localSheetId="8">#REF!</definedName>
    <definedName name="BulkDensityMethodV">#REF!</definedName>
    <definedName name="CDC" localSheetId="11">'Choice Lists'!#REF!</definedName>
    <definedName name="CDC" localSheetId="13">ChoiceList!#REF!</definedName>
    <definedName name="CDC" localSheetId="7">#REF!</definedName>
    <definedName name="CDC" localSheetId="8">#REF!</definedName>
    <definedName name="CDC">#REF!</definedName>
    <definedName name="CDCV" localSheetId="11">'Choice Lists'!#REF!</definedName>
    <definedName name="CDCV" localSheetId="13">ChoiceList!#REF!</definedName>
    <definedName name="CDCV" localSheetId="7">#REF!</definedName>
    <definedName name="CDCV" localSheetId="8">#REF!</definedName>
    <definedName name="CDCV">#REF!</definedName>
    <definedName name="Construction" localSheetId="11">#REF!</definedName>
    <definedName name="Construction" localSheetId="13">ChoiceList!#REF!</definedName>
    <definedName name="Construction" localSheetId="7">#REF!</definedName>
    <definedName name="Construction" localSheetId="8">#REF!</definedName>
    <definedName name="Construction" localSheetId="6">#REF!</definedName>
    <definedName name="Construction">#REF!</definedName>
    <definedName name="CropName" localSheetId="11">'Choice Lists'!#REF!</definedName>
    <definedName name="CropName" localSheetId="13">ChoiceList!#REF!</definedName>
    <definedName name="CropName" localSheetId="7">#REF!</definedName>
    <definedName name="CropName" localSheetId="8">#REF!</definedName>
    <definedName name="CropName">#REF!</definedName>
    <definedName name="CrustDevClass" localSheetId="11">'Choice Lists'!#REF!</definedName>
    <definedName name="CrustDevClass" localSheetId="13">ChoiceList!#REF!</definedName>
    <definedName name="CrustDevClass" localSheetId="7">#REF!</definedName>
    <definedName name="CrustDevClass" localSheetId="8">#REF!</definedName>
    <definedName name="CrustDevClass">#REF!</definedName>
    <definedName name="EcologicalSiteLRU" localSheetId="11">'Choice Lists'!#REF!</definedName>
    <definedName name="EcologicalSiteLRU" localSheetId="13">ChoiceList!#REF!</definedName>
    <definedName name="EcologicalSiteLRU" localSheetId="7">#REF!</definedName>
    <definedName name="EcologicalSiteLRU" localSheetId="8">#REF!</definedName>
    <definedName name="EcologicalSiteLRU">#REF!</definedName>
    <definedName name="EcologicalSiteOrigin" localSheetId="11">'Choice Lists'!#REF!</definedName>
    <definedName name="EcologicalSiteOrigin" localSheetId="13">ChoiceList!#REF!</definedName>
    <definedName name="EcologicalSiteOrigin" localSheetId="7">#REF!</definedName>
    <definedName name="EcologicalSiteOrigin" localSheetId="8">#REF!</definedName>
    <definedName name="EcologicalSiteOrigin">#REF!</definedName>
    <definedName name="EcologicalSiteType" localSheetId="11">'Choice Lists'!#REF!</definedName>
    <definedName name="EcologicalSiteType" localSheetId="13">ChoiceList!#REF!</definedName>
    <definedName name="EcologicalSiteType" localSheetId="7">#REF!</definedName>
    <definedName name="EcologicalSiteType" localSheetId="8">#REF!</definedName>
    <definedName name="EcologicalSiteType">#REF!</definedName>
    <definedName name="EcoSiteMLRA" localSheetId="11">'Choice Lists'!#REF!</definedName>
    <definedName name="EcoSiteMLRA" localSheetId="13">ChoiceList!#REF!</definedName>
    <definedName name="EcoSiteMLRA" localSheetId="7">#REF!</definedName>
    <definedName name="EcoSiteMLRA" localSheetId="8">#REF!</definedName>
    <definedName name="EcoSiteMLRA">#REF!</definedName>
    <definedName name="EcoSiteOrigin" localSheetId="11">'Choice Lists'!$X$102:$Y$104</definedName>
    <definedName name="EcoSiteOrigin" localSheetId="13">ChoiceList!$V$102:$W$104</definedName>
    <definedName name="EcoSiteOrigin" localSheetId="7">#REF!</definedName>
    <definedName name="EcoSiteOrigin" localSheetId="8">#REF!</definedName>
    <definedName name="EcoSiteOrigin">#REF!</definedName>
    <definedName name="EcoSiteType" localSheetId="11">'Choice Lists'!$X$115:$Y$116</definedName>
    <definedName name="EcoSiteType" localSheetId="13">ChoiceList!$V$115:$W$116</definedName>
    <definedName name="EcoSiteType" localSheetId="7">#REF!</definedName>
    <definedName name="EcoSiteType" localSheetId="8">#REF!</definedName>
    <definedName name="EcoSiteType">#REF!</definedName>
    <definedName name="Fertilizer" localSheetId="11">#REF!</definedName>
    <definedName name="Fertilizer" localSheetId="13">ChoiceList!#REF!</definedName>
    <definedName name="Fertilizer" localSheetId="7">#REF!</definedName>
    <definedName name="Fertilizer" localSheetId="8">#REF!</definedName>
    <definedName name="Fertilizer" localSheetId="6">#REF!</definedName>
    <definedName name="Fertilizer">#REF!</definedName>
    <definedName name="Grazing" localSheetId="11">#REF!</definedName>
    <definedName name="Grazing" localSheetId="13">ChoiceList!#REF!</definedName>
    <definedName name="Grazing" localSheetId="7">#REF!</definedName>
    <definedName name="Grazing" localSheetId="8">#REF!</definedName>
    <definedName name="Grazing" localSheetId="6">#REF!</definedName>
    <definedName name="Grazing">#REF!</definedName>
    <definedName name="Harvest" localSheetId="11">#REF!</definedName>
    <definedName name="Harvest" localSheetId="13">ChoiceList!#REF!</definedName>
    <definedName name="Harvest" localSheetId="7">#REF!</definedName>
    <definedName name="Harvest" localSheetId="8">#REF!</definedName>
    <definedName name="Harvest" localSheetId="6">#REF!</definedName>
    <definedName name="Harvest">#REF!</definedName>
    <definedName name="Irrigation" localSheetId="11">#REF!</definedName>
    <definedName name="Irrigation" localSheetId="13">ChoiceList!#REF!</definedName>
    <definedName name="Irrigation" localSheetId="7">#REF!</definedName>
    <definedName name="Irrigation" localSheetId="8">#REF!</definedName>
    <definedName name="Irrigation" localSheetId="6">#REF!</definedName>
    <definedName name="Irrigation">#REF!</definedName>
    <definedName name="Kill_vegetation" localSheetId="11">#REF!</definedName>
    <definedName name="Kill_vegetation" localSheetId="13">ChoiceList!#REF!</definedName>
    <definedName name="Kill_vegetation" localSheetId="7">#REF!</definedName>
    <definedName name="Kill_vegetation" localSheetId="8">#REF!</definedName>
    <definedName name="Kill_vegetation" localSheetId="6">#REF!</definedName>
    <definedName name="Kill_vegetation">#REF!</definedName>
    <definedName name="LatitudeDir" localSheetId="11">'Choice Lists'!#REF!</definedName>
    <definedName name="LatitudeDir" localSheetId="13">ChoiceList!#REF!</definedName>
    <definedName name="LatitudeDir" localSheetId="7">#REF!</definedName>
    <definedName name="LatitudeDir" localSheetId="8">#REF!</definedName>
    <definedName name="LatitudeDir">#REF!</definedName>
    <definedName name="LongitudeDir" localSheetId="11">'Choice Lists'!#REF!</definedName>
    <definedName name="LongitudeDir" localSheetId="13">ChoiceList!#REF!</definedName>
    <definedName name="LongitudeDir" localSheetId="7">#REF!</definedName>
    <definedName name="LongitudeDir" localSheetId="8">#REF!</definedName>
    <definedName name="LongitudeDir">#REF!</definedName>
    <definedName name="MLRA_SSO" localSheetId="11">'Choice Lists'!$X$156:$X$279</definedName>
    <definedName name="MLRA_SSO" localSheetId="13">ChoiceList!$V$156:$V$279</definedName>
    <definedName name="MLRA_SSO" localSheetId="7">#REF!</definedName>
    <definedName name="MLRA_SSO" localSheetId="8">#REF!</definedName>
    <definedName name="MLRA_SSO">#REF!</definedName>
    <definedName name="MLRARegionalOffice" localSheetId="11">'Choice Lists'!#REF!</definedName>
    <definedName name="MLRARegionalOffice" localSheetId="13">ChoiceList!#REF!</definedName>
    <definedName name="MLRARegionalOffice" localSheetId="7">#REF!</definedName>
    <definedName name="MLRARegionalOffice" localSheetId="8">#REF!</definedName>
    <definedName name="MLRARegionalOffice">#REF!</definedName>
    <definedName name="MLRARegionalOfficeV" localSheetId="11">'Choice Lists'!#REF!</definedName>
    <definedName name="MLRARegionalOfficeV" localSheetId="13">ChoiceList!#REF!</definedName>
    <definedName name="MLRARegionalOfficeV" localSheetId="7">#REF!</definedName>
    <definedName name="MLRARegionalOfficeV" localSheetId="8">#REF!</definedName>
    <definedName name="MLRARegionalOfficeV">#REF!</definedName>
    <definedName name="MLRASSOV" localSheetId="11">'Choice Lists'!$X$156:$Y$249</definedName>
    <definedName name="MLRASSOV" localSheetId="13">ChoiceList!$V$156:$W$249</definedName>
    <definedName name="MLRASSOV" localSheetId="7">#REF!</definedName>
    <definedName name="MLRASSOV" localSheetId="8">#REF!</definedName>
    <definedName name="MLRASSOV">#REF!</definedName>
    <definedName name="NoYes" localSheetId="11">'Choice Lists'!#REF!</definedName>
    <definedName name="NoYes" localSheetId="13">ChoiceList!#REF!</definedName>
    <definedName name="NoYes" localSheetId="7">#REF!</definedName>
    <definedName name="NoYes" localSheetId="8">#REF!</definedName>
    <definedName name="NoYes">#REF!</definedName>
    <definedName name="OP_irrigation" localSheetId="11">#REF!</definedName>
    <definedName name="OP_irrigation" localSheetId="13">ChoiceList!#REF!</definedName>
    <definedName name="OP_irrigation" localSheetId="7">#REF!</definedName>
    <definedName name="OP_irrigation" localSheetId="8">#REF!</definedName>
    <definedName name="OP_irrigation" localSheetId="6">#REF!</definedName>
    <definedName name="OP_irrigation">#REF!</definedName>
    <definedName name="OP_lookup" localSheetId="11">#REF!</definedName>
    <definedName name="OP_lookup" localSheetId="13">ChoiceList!#REF!</definedName>
    <definedName name="OP_lookup" localSheetId="7">#REF!</definedName>
    <definedName name="OP_lookup" localSheetId="8">#REF!</definedName>
    <definedName name="OP_lookup" localSheetId="6">#REF!</definedName>
    <definedName name="OP_lookup">#REF!</definedName>
    <definedName name="PC" localSheetId="11">'Choice Lists'!#REF!</definedName>
    <definedName name="PC" localSheetId="13">ChoiceList!#REF!</definedName>
    <definedName name="PC" localSheetId="7">#REF!</definedName>
    <definedName name="PC" localSheetId="8">#REF!</definedName>
    <definedName name="PC">#REF!</definedName>
    <definedName name="PCP" localSheetId="11">'Choice Lists'!#REF!</definedName>
    <definedName name="PCP" localSheetId="13">ChoiceList!#REF!</definedName>
    <definedName name="PCP" localSheetId="7">#REF!</definedName>
    <definedName name="PCP" localSheetId="8">#REF!</definedName>
    <definedName name="PCP">#REF!</definedName>
    <definedName name="PCST" localSheetId="11">'Choice Lists'!#REF!</definedName>
    <definedName name="PCST" localSheetId="13">ChoiceList!#REF!</definedName>
    <definedName name="PCST" localSheetId="7">#REF!</definedName>
    <definedName name="PCST" localSheetId="8">#REF!</definedName>
    <definedName name="PCST">#REF!</definedName>
    <definedName name="PCSTV" localSheetId="11">'Choice Lists'!$W$93:$W$96</definedName>
    <definedName name="PCSTV" localSheetId="13">ChoiceList!$U$93:$U$96</definedName>
    <definedName name="PCSTV" localSheetId="7">#REF!</definedName>
    <definedName name="PCSTV" localSheetId="8">#REF!</definedName>
    <definedName name="PCSTV">#REF!</definedName>
    <definedName name="PDC" localSheetId="11">'Choice Lists'!#REF!</definedName>
    <definedName name="PDC" localSheetId="13">ChoiceList!#REF!</definedName>
    <definedName name="PDC" localSheetId="7">#REF!</definedName>
    <definedName name="PDC" localSheetId="8">#REF!</definedName>
    <definedName name="PDC">#REF!</definedName>
    <definedName name="PDCV" localSheetId="11">'Choice Lists'!#REF!</definedName>
    <definedName name="PDCV" localSheetId="13">ChoiceList!#REF!</definedName>
    <definedName name="PDCV" localSheetId="7">#REF!</definedName>
    <definedName name="PDCV" localSheetId="8">#REF!</definedName>
    <definedName name="PDCV">#REF!</definedName>
    <definedName name="PedodermClassPlot" localSheetId="11">'Choice Lists'!$W$113:$W$120</definedName>
    <definedName name="PedodermClassPlot" localSheetId="13">ChoiceList!$U$113:$U$120</definedName>
    <definedName name="PedodermClassPlot" localSheetId="7">#REF!</definedName>
    <definedName name="PedodermClassPlot" localSheetId="8">#REF!</definedName>
    <definedName name="PedodermClassPlot">#REF!</definedName>
    <definedName name="PedodermClassPlotV" localSheetId="11">'Choice Lists'!$W$113:$W$120</definedName>
    <definedName name="PedodermClassPlotV" localSheetId="13">ChoiceList!$U$113:$U$120</definedName>
    <definedName name="PedodermClassPlotV" localSheetId="7">#REF!</definedName>
    <definedName name="PedodermClassPlotV" localSheetId="8">#REF!</definedName>
    <definedName name="PedodermClassPlotV">#REF!</definedName>
    <definedName name="PenetrometerTip" localSheetId="11">'Choice Lists'!$AE$11:$AE$12</definedName>
    <definedName name="PenetrometerTip" localSheetId="13">ChoiceList!$AC$11:$AC$12</definedName>
    <definedName name="PenetrometerTip" localSheetId="7">#REF!</definedName>
    <definedName name="PenetrometerTip" localSheetId="8">#REF!</definedName>
    <definedName name="PenetrometerTip">#REF!</definedName>
    <definedName name="PenetrometerTipV" localSheetId="11">'Choice Lists'!$AE$11:$AF$12</definedName>
    <definedName name="PenetrometerTipV" localSheetId="13">ChoiceList!$AC$11:$AD$12</definedName>
    <definedName name="PenetrometerTipV" localSheetId="7">#REF!</definedName>
    <definedName name="PenetrometerTipV" localSheetId="8">#REF!</definedName>
    <definedName name="PenetrometerTipV">#REF!</definedName>
    <definedName name="Pesticide" localSheetId="11">#REF!</definedName>
    <definedName name="Pesticide" localSheetId="13">ChoiceList!#REF!</definedName>
    <definedName name="Pesticide" localSheetId="7">#REF!</definedName>
    <definedName name="Pesticide" localSheetId="8">#REF!</definedName>
    <definedName name="Pesticide" localSheetId="6">#REF!</definedName>
    <definedName name="Pesticide">#REF!</definedName>
    <definedName name="RCC" localSheetId="11">'Choice Lists'!#REF!</definedName>
    <definedName name="RCC" localSheetId="13">ChoiceList!#REF!</definedName>
    <definedName name="RCC" localSheetId="7">#REF!</definedName>
    <definedName name="RCC" localSheetId="8">#REF!</definedName>
    <definedName name="RCC">#REF!</definedName>
    <definedName name="Residue_addorremove" localSheetId="11">#REF!</definedName>
    <definedName name="Residue_addorremove" localSheetId="13">ChoiceList!#REF!</definedName>
    <definedName name="Residue_addorremove" localSheetId="7">#REF!</definedName>
    <definedName name="Residue_addorremove" localSheetId="8">#REF!</definedName>
    <definedName name="Residue_addorremove" localSheetId="6">#REF!</definedName>
    <definedName name="Residue_addorremove">#REF!</definedName>
    <definedName name="Residue_management" localSheetId="11">#REF!</definedName>
    <definedName name="Residue_management" localSheetId="13">ChoiceList!#REF!</definedName>
    <definedName name="Residue_management" localSheetId="7">#REF!</definedName>
    <definedName name="Residue_management" localSheetId="8">#REF!</definedName>
    <definedName name="Residue_management" localSheetId="6">#REF!</definedName>
    <definedName name="Residue_management">#REF!</definedName>
    <definedName name="ResourceRetention" localSheetId="11">'Choice Lists'!#REF!</definedName>
    <definedName name="ResourceRetention" localSheetId="13">ChoiceList!#REF!</definedName>
    <definedName name="ResourceRetention" localSheetId="7">#REF!</definedName>
    <definedName name="ResourceRetention" localSheetId="8">#REF!</definedName>
    <definedName name="ResourceRetention">#REF!</definedName>
    <definedName name="ResourceRetentionV" localSheetId="11">'Choice Lists'!#REF!</definedName>
    <definedName name="ResourceRetentionV" localSheetId="13">ChoiceList!#REF!</definedName>
    <definedName name="ResourceRetentionV" localSheetId="7">#REF!</definedName>
    <definedName name="ResourceRetentionV" localSheetId="8">#REF!</definedName>
    <definedName name="ResourceRetentionV">#REF!</definedName>
    <definedName name="SamplePlotLayout" localSheetId="11">'Choice Lists'!#REF!</definedName>
    <definedName name="SamplePlotLayout" localSheetId="13">ChoiceList!#REF!</definedName>
    <definedName name="SamplePlotLayout" localSheetId="7">#REF!</definedName>
    <definedName name="SamplePlotLayout" localSheetId="8">#REF!</definedName>
    <definedName name="SamplePlotLayout">#REF!</definedName>
    <definedName name="SamplePlotLayoutV" localSheetId="11">'Choice Lists'!$W$122:$W$125</definedName>
    <definedName name="SamplePlotLayoutV" localSheetId="13">ChoiceList!$U$122:$U$125</definedName>
    <definedName name="SamplePlotLayoutV" localSheetId="7">#REF!</definedName>
    <definedName name="SamplePlotLayoutV" localSheetId="8">#REF!</definedName>
    <definedName name="SamplePlotLayoutV">#REF!</definedName>
    <definedName name="Seeding_drill" localSheetId="11">#REF!</definedName>
    <definedName name="Seeding_drill" localSheetId="13">ChoiceList!#REF!</definedName>
    <definedName name="Seeding_drill" localSheetId="7">#REF!</definedName>
    <definedName name="Seeding_drill" localSheetId="8">#REF!</definedName>
    <definedName name="Seeding_drill" localSheetId="6">#REF!</definedName>
    <definedName name="Seeding_drill">#REF!</definedName>
    <definedName name="Seeding_misc" localSheetId="11">#REF!</definedName>
    <definedName name="Seeding_misc" localSheetId="13">ChoiceList!#REF!</definedName>
    <definedName name="Seeding_misc" localSheetId="7">#REF!</definedName>
    <definedName name="Seeding_misc" localSheetId="8">#REF!</definedName>
    <definedName name="Seeding_misc" localSheetId="6">#REF!</definedName>
    <definedName name="Seeding_misc">#REF!</definedName>
    <definedName name="seeding_planter" localSheetId="11">#REF!</definedName>
    <definedName name="seeding_planter" localSheetId="13">ChoiceList!#REF!</definedName>
    <definedName name="seeding_planter" localSheetId="7">#REF!</definedName>
    <definedName name="seeding_planter" localSheetId="8">#REF!</definedName>
    <definedName name="seeding_planter" localSheetId="6">#REF!</definedName>
    <definedName name="seeding_planter">#REF!</definedName>
    <definedName name="SoilMoistureState" localSheetId="11">'Choice Lists'!$AE$2:$AE$4</definedName>
    <definedName name="SoilMoistureState" localSheetId="13">ChoiceList!$AC$2:$AC$4</definedName>
    <definedName name="SoilMoistureState" localSheetId="7">#REF!</definedName>
    <definedName name="SoilMoistureState" localSheetId="8">#REF!</definedName>
    <definedName name="SoilMoistureState">#REF!</definedName>
    <definedName name="SoilMoistureStateV" localSheetId="11">'Choice Lists'!$AE$2:$AF$4</definedName>
    <definedName name="SoilMoistureStateV" localSheetId="13">ChoiceList!$AC$2:$AD$4</definedName>
    <definedName name="SoilMoistureStateV" localSheetId="7">#REF!</definedName>
    <definedName name="SoilMoistureStateV" localSheetId="8">#REF!</definedName>
    <definedName name="SoilMoistureStateV">#REF!</definedName>
    <definedName name="SoilRedistribution" localSheetId="11">'Choice Lists'!#REF!</definedName>
    <definedName name="SoilRedistribution" localSheetId="13">ChoiceList!#REF!</definedName>
    <definedName name="SoilRedistribution" localSheetId="7">#REF!</definedName>
    <definedName name="SoilRedistribution" localSheetId="8">#REF!</definedName>
    <definedName name="SoilRedistribution">#REF!</definedName>
    <definedName name="SoilRedistributionV" localSheetId="11">'Choice Lists'!#REF!</definedName>
    <definedName name="SoilRedistributionV" localSheetId="13">ChoiceList!#REF!</definedName>
    <definedName name="SoilRedistributionV" localSheetId="7">#REF!</definedName>
    <definedName name="SoilRedistributionV" localSheetId="8">#REF!</definedName>
    <definedName name="SoilRedistributionV">#REF!</definedName>
    <definedName name="SoilStabilityClass30" localSheetId="11">'Choice Lists'!$W$82:$W$84</definedName>
    <definedName name="SoilStabilityClass30" localSheetId="13">ChoiceList!$U$82:$U$84</definedName>
    <definedName name="SoilStabilityClass30" localSheetId="7">#REF!</definedName>
    <definedName name="SoilStabilityClass30" localSheetId="8">#REF!</definedName>
    <definedName name="SoilStabilityClass30">#REF!</definedName>
    <definedName name="SoilStabilityClass30Plus" localSheetId="11">'Choice Lists'!$W$84:$W$87</definedName>
    <definedName name="SoilStabilityClass30Plus" localSheetId="13">ChoiceList!$U$84:$U$87</definedName>
    <definedName name="SoilStabilityClass30Plus" localSheetId="7">#REF!</definedName>
    <definedName name="SoilStabilityClass30Plus" localSheetId="8">#REF!</definedName>
    <definedName name="SoilStabilityClass30Plus">#REF!</definedName>
    <definedName name="SoilStabilityClassAll" localSheetId="11">'Choice Lists'!#REF!</definedName>
    <definedName name="SoilStabilityClassAll" localSheetId="13">ChoiceList!#REF!</definedName>
    <definedName name="SoilStabilityClassAll" localSheetId="7">#REF!</definedName>
    <definedName name="SoilStabilityClassAll" localSheetId="8">#REF!</definedName>
    <definedName name="SoilStabilityClassAll">#REF!</definedName>
    <definedName name="SoilStabilityClassV" localSheetId="11">'Choice Lists'!$W$82:$W$87</definedName>
    <definedName name="SoilStabilityClassV" localSheetId="13">ChoiceList!$U$82:$U$87</definedName>
    <definedName name="SoilStabilityClassV" localSheetId="7">#REF!</definedName>
    <definedName name="SoilStabilityClassV" localSheetId="8">#REF!</definedName>
    <definedName name="SoilStabilityClassV">#REF!</definedName>
    <definedName name="SoilSurfaceCode" localSheetId="11">'Choice Lists'!$W$62:$W$65</definedName>
    <definedName name="SoilSurfaceCode" localSheetId="13">ChoiceList!$U$62:$U$65</definedName>
    <definedName name="SoilSurfaceCode" localSheetId="7">#REF!</definedName>
    <definedName name="SoilSurfaceCode" localSheetId="8">#REF!</definedName>
    <definedName name="SoilSurfaceCode">#REF!</definedName>
    <definedName name="SoilSurfaceCodeV" localSheetId="11">'Choice Lists'!$W$62:$W$65</definedName>
    <definedName name="SoilSurfaceCodeV" localSheetId="13">ChoiceList!$U$62:$U$65</definedName>
    <definedName name="SoilSurfaceCodeV" localSheetId="7">#REF!</definedName>
    <definedName name="SoilSurfaceCodeV" localSheetId="8">#REF!</definedName>
    <definedName name="SoilSurfaceCodeV">#REF!</definedName>
    <definedName name="SoilVisualDisturbanceClass" localSheetId="11">'Choice Lists'!$W$72:$W$75</definedName>
    <definedName name="SoilVisualDisturbanceClass" localSheetId="13">ChoiceList!$U$72:$U$75</definedName>
    <definedName name="SoilVisualDisturbanceClass" localSheetId="7">#REF!</definedName>
    <definedName name="SoilVisualDisturbanceClass" localSheetId="8">#REF!</definedName>
    <definedName name="SoilVisualDisturbanceClass">#REF!</definedName>
    <definedName name="SPL" localSheetId="11">'Choice Lists'!$W$122:$W$125</definedName>
    <definedName name="SPL" localSheetId="13">ChoiceList!$U$122:$U$125</definedName>
    <definedName name="SPL" localSheetId="7">#REF!</definedName>
    <definedName name="SPL" localSheetId="8">#REF!</definedName>
    <definedName name="SPL">#REF!</definedName>
    <definedName name="SPLShort" localSheetId="11">'Choice Lists'!$W$122:$W$125</definedName>
    <definedName name="SPLShort" localSheetId="13">ChoiceList!$U$122:$U$125</definedName>
    <definedName name="SPLShort" localSheetId="7">#REF!</definedName>
    <definedName name="SPLShort" localSheetId="8">#REF!</definedName>
    <definedName name="SPLShort">#REF!</definedName>
    <definedName name="SpringType" localSheetId="11">'Choice Lists'!$W$19:$W$22</definedName>
    <definedName name="SpringType" localSheetId="13">ChoiceList!$U$19:$U$22</definedName>
    <definedName name="SpringType" localSheetId="7">#REF!</definedName>
    <definedName name="SpringType" localSheetId="8">#REF!</definedName>
    <definedName name="SpringType">#REF!</definedName>
    <definedName name="SpringTypeV" localSheetId="11">'Choice Lists'!$W$19:$X$22</definedName>
    <definedName name="SpringTypeV" localSheetId="13">ChoiceList!$U$19:$V$22</definedName>
    <definedName name="SpringTypeV" localSheetId="7">#REF!</definedName>
    <definedName name="SpringTypeV" localSheetId="8">#REF!</definedName>
    <definedName name="SpringTypeV">#REF!</definedName>
    <definedName name="SRC" localSheetId="11">'Choice Lists'!#REF!</definedName>
    <definedName name="SRC" localSheetId="13">ChoiceList!#REF!</definedName>
    <definedName name="SRC" localSheetId="7">#REF!</definedName>
    <definedName name="SRC" localSheetId="8">#REF!</definedName>
    <definedName name="SRC">#REF!</definedName>
    <definedName name="StateFipsCode" localSheetId="11">'Choice Lists'!#REF!</definedName>
    <definedName name="StateFipsCode" localSheetId="13">ChoiceList!#REF!</definedName>
    <definedName name="StateFipsCode" localSheetId="7">#REF!</definedName>
    <definedName name="StateFipsCode" localSheetId="8">#REF!</definedName>
    <definedName name="StateFipsCode">#REF!</definedName>
    <definedName name="Tillage_fieldmulti" localSheetId="11">#REF!</definedName>
    <definedName name="Tillage_fieldmulti" localSheetId="13">ChoiceList!#REF!</definedName>
    <definedName name="Tillage_fieldmulti" localSheetId="7">#REF!</definedName>
    <definedName name="Tillage_fieldmulti" localSheetId="8">#REF!</definedName>
    <definedName name="Tillage_fieldmulti" localSheetId="6">#REF!</definedName>
    <definedName name="Tillage_fieldmulti">#REF!</definedName>
    <definedName name="Tillage_Fieldsingle" localSheetId="11">#REF!</definedName>
    <definedName name="Tillage_Fieldsingle" localSheetId="13">ChoiceList!#REF!</definedName>
    <definedName name="Tillage_Fieldsingle" localSheetId="7">#REF!</definedName>
    <definedName name="Tillage_Fieldsingle" localSheetId="8">#REF!</definedName>
    <definedName name="Tillage_Fieldsingle" localSheetId="6">#REF!</definedName>
    <definedName name="Tillage_Fieldsingle">#REF!</definedName>
    <definedName name="Tillage_row" localSheetId="11">#REF!</definedName>
    <definedName name="Tillage_row" localSheetId="13">ChoiceList!#REF!</definedName>
    <definedName name="Tillage_row" localSheetId="7">#REF!</definedName>
    <definedName name="Tillage_row" localSheetId="8">#REF!</definedName>
    <definedName name="Tillage_row" localSheetId="6">#REF!</definedName>
    <definedName name="Tillage_row">#REF!</definedName>
    <definedName name="TreeShrub_production" localSheetId="11">#REF!</definedName>
    <definedName name="TreeShrub_production" localSheetId="13">ChoiceList!#REF!</definedName>
    <definedName name="TreeShrub_production" localSheetId="7">#REF!</definedName>
    <definedName name="TreeShrub_production" localSheetId="8">#REF!</definedName>
    <definedName name="TreeShrub_production" localSheetId="6">#REF!</definedName>
    <definedName name="TreeShrub_production">#REF!</definedName>
    <definedName name="type" localSheetId="11">#REF!</definedName>
    <definedName name="type" localSheetId="13">ChoiceList!#REF!</definedName>
    <definedName name="type" localSheetId="7">#REF!</definedName>
    <definedName name="type" localSheetId="8">#REF!</definedName>
    <definedName name="type" localSheetId="6">#REF!</definedName>
    <definedName name="type">#REF!</definedName>
    <definedName name="VCP" localSheetId="11">'Choice Lists'!#REF!</definedName>
    <definedName name="VCP" localSheetId="13">ChoiceList!#REF!</definedName>
    <definedName name="VCP" localSheetId="7">#REF!</definedName>
    <definedName name="VCP" localSheetId="8">#REF!</definedName>
    <definedName name="VCP">#REF!</definedName>
    <definedName name="VCPV" localSheetId="11">'Choice Lists'!$W$41:$X$46</definedName>
    <definedName name="VCPV" localSheetId="13">ChoiceList!$U$41:$V$46</definedName>
    <definedName name="VCPV" localSheetId="7">#REF!</definedName>
    <definedName name="VCPV" localSheetId="8">#REF!</definedName>
    <definedName name="VCPV">#REF!</definedName>
    <definedName name="VegCanopyPatch" localSheetId="11">'Choice Lists'!$X$41:$X$46</definedName>
    <definedName name="VegCanopyPatch" localSheetId="13">ChoiceList!$V$41:$V$46</definedName>
    <definedName name="VegCanopyPatch" localSheetId="7">#REF!</definedName>
    <definedName name="VegCanopyPatch" localSheetId="8">#REF!</definedName>
    <definedName name="VegCanopyPatch">#REF!</definedName>
    <definedName name="Vegetation_growthorkill" localSheetId="11">#REF!</definedName>
    <definedName name="Vegetation_growthorkill" localSheetId="13">ChoiceList!#REF!</definedName>
    <definedName name="Vegetation_growthorkill" localSheetId="7">#REF!</definedName>
    <definedName name="Vegetation_growthorkill" localSheetId="8">#REF!</definedName>
    <definedName name="Vegetation_growthorkill" localSheetId="6">#REF!</definedName>
    <definedName name="Vegetation_growthorkill">#REF!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03" i="28" l="1"/>
  <c r="I303" i="28"/>
  <c r="D303" i="28"/>
  <c r="J303" i="28" s="1"/>
  <c r="X302" i="28"/>
  <c r="I302" i="28"/>
  <c r="D302" i="28"/>
  <c r="J302" i="28" s="1"/>
  <c r="X301" i="28"/>
  <c r="I301" i="28"/>
  <c r="D301" i="28"/>
  <c r="J301" i="28" s="1"/>
  <c r="X300" i="28"/>
  <c r="I300" i="28"/>
  <c r="D300" i="28"/>
  <c r="J300" i="28" s="1"/>
  <c r="X299" i="28"/>
  <c r="I299" i="28"/>
  <c r="D299" i="28"/>
  <c r="J299" i="28" s="1"/>
  <c r="X298" i="28"/>
  <c r="I298" i="28"/>
  <c r="D298" i="28"/>
  <c r="J298" i="28" s="1"/>
  <c r="X297" i="28"/>
  <c r="I297" i="28"/>
  <c r="D297" i="28"/>
  <c r="J297" i="28" s="1"/>
  <c r="X296" i="28"/>
  <c r="I296" i="28"/>
  <c r="D296" i="28"/>
  <c r="J296" i="28" s="1"/>
  <c r="X295" i="28"/>
  <c r="I295" i="28"/>
  <c r="D295" i="28"/>
  <c r="J295" i="28" s="1"/>
  <c r="X294" i="28"/>
  <c r="I294" i="28"/>
  <c r="D294" i="28"/>
  <c r="J294" i="28" s="1"/>
  <c r="X293" i="28"/>
  <c r="I293" i="28"/>
  <c r="D293" i="28"/>
  <c r="J293" i="28" s="1"/>
  <c r="X292" i="28"/>
  <c r="I292" i="28"/>
  <c r="D292" i="28"/>
  <c r="J292" i="28" s="1"/>
  <c r="X291" i="28"/>
  <c r="I291" i="28"/>
  <c r="D291" i="28"/>
  <c r="J291" i="28" s="1"/>
  <c r="X290" i="28"/>
  <c r="I290" i="28"/>
  <c r="D290" i="28"/>
  <c r="J290" i="28" s="1"/>
  <c r="X289" i="28"/>
  <c r="I289" i="28"/>
  <c r="D289" i="28"/>
  <c r="J289" i="28" s="1"/>
  <c r="X288" i="28"/>
  <c r="I288" i="28"/>
  <c r="D288" i="28"/>
  <c r="J288" i="28" s="1"/>
  <c r="X287" i="28"/>
  <c r="I287" i="28"/>
  <c r="D287" i="28"/>
  <c r="J287" i="28" s="1"/>
  <c r="X286" i="28"/>
  <c r="I286" i="28"/>
  <c r="D286" i="28"/>
  <c r="J286" i="28" s="1"/>
  <c r="X285" i="28"/>
  <c r="I285" i="28"/>
  <c r="D285" i="28"/>
  <c r="J285" i="28" s="1"/>
  <c r="X284" i="28"/>
  <c r="I284" i="28"/>
  <c r="D284" i="28"/>
  <c r="J284" i="28" s="1"/>
  <c r="X283" i="28"/>
  <c r="I283" i="28"/>
  <c r="D283" i="28"/>
  <c r="J283" i="28" s="1"/>
  <c r="X282" i="28"/>
  <c r="I282" i="28"/>
  <c r="D282" i="28"/>
  <c r="J282" i="28" s="1"/>
  <c r="X281" i="28"/>
  <c r="I281" i="28"/>
  <c r="D281" i="28"/>
  <c r="J281" i="28" s="1"/>
  <c r="X280" i="28"/>
  <c r="I280" i="28"/>
  <c r="D280" i="28"/>
  <c r="J280" i="28" s="1"/>
  <c r="X279" i="28"/>
  <c r="I279" i="28"/>
  <c r="D279" i="28"/>
  <c r="J279" i="28" s="1"/>
  <c r="X278" i="28"/>
  <c r="I278" i="28"/>
  <c r="D278" i="28"/>
  <c r="J278" i="28" s="1"/>
  <c r="X277" i="28"/>
  <c r="I277" i="28"/>
  <c r="D277" i="28"/>
  <c r="J277" i="28" s="1"/>
  <c r="X276" i="28"/>
  <c r="I276" i="28"/>
  <c r="D276" i="28"/>
  <c r="J276" i="28" s="1"/>
  <c r="X275" i="28"/>
  <c r="I275" i="28"/>
  <c r="D275" i="28"/>
  <c r="J275" i="28" s="1"/>
  <c r="X274" i="28"/>
  <c r="I274" i="28"/>
  <c r="D274" i="28"/>
  <c r="J274" i="28" s="1"/>
  <c r="X273" i="28"/>
  <c r="I273" i="28"/>
  <c r="D273" i="28"/>
  <c r="J273" i="28" s="1"/>
  <c r="X272" i="28"/>
  <c r="I272" i="28"/>
  <c r="D272" i="28"/>
  <c r="J272" i="28" s="1"/>
  <c r="X271" i="28"/>
  <c r="I271" i="28"/>
  <c r="D271" i="28"/>
  <c r="J271" i="28" s="1"/>
  <c r="X270" i="28"/>
  <c r="I270" i="28"/>
  <c r="D270" i="28"/>
  <c r="J270" i="28" s="1"/>
  <c r="X269" i="28"/>
  <c r="I269" i="28"/>
  <c r="D269" i="28"/>
  <c r="J269" i="28" s="1"/>
  <c r="X268" i="28"/>
  <c r="I268" i="28"/>
  <c r="D268" i="28"/>
  <c r="J268" i="28" s="1"/>
  <c r="X267" i="28"/>
  <c r="I267" i="28"/>
  <c r="D267" i="28"/>
  <c r="J267" i="28" s="1"/>
  <c r="X266" i="28"/>
  <c r="I266" i="28"/>
  <c r="D266" i="28"/>
  <c r="J266" i="28" s="1"/>
  <c r="X265" i="28"/>
  <c r="I265" i="28"/>
  <c r="D265" i="28"/>
  <c r="J265" i="28" s="1"/>
  <c r="X264" i="28"/>
  <c r="I264" i="28"/>
  <c r="D264" i="28"/>
  <c r="J264" i="28" s="1"/>
  <c r="X263" i="28"/>
  <c r="I263" i="28"/>
  <c r="D263" i="28"/>
  <c r="J263" i="28" s="1"/>
  <c r="X262" i="28"/>
  <c r="I262" i="28"/>
  <c r="D262" i="28"/>
  <c r="J262" i="28" s="1"/>
  <c r="X261" i="28"/>
  <c r="I261" i="28"/>
  <c r="D261" i="28"/>
  <c r="J261" i="28" s="1"/>
  <c r="X260" i="28"/>
  <c r="I260" i="28"/>
  <c r="D260" i="28"/>
  <c r="J260" i="28" s="1"/>
  <c r="X259" i="28"/>
  <c r="I259" i="28"/>
  <c r="D259" i="28"/>
  <c r="J259" i="28" s="1"/>
  <c r="X258" i="28"/>
  <c r="I258" i="28"/>
  <c r="D258" i="28"/>
  <c r="J258" i="28" s="1"/>
  <c r="X257" i="28"/>
  <c r="I257" i="28"/>
  <c r="D257" i="28"/>
  <c r="J257" i="28" s="1"/>
  <c r="X256" i="28"/>
  <c r="I256" i="28"/>
  <c r="D256" i="28"/>
  <c r="J256" i="28" s="1"/>
  <c r="X255" i="28"/>
  <c r="I255" i="28"/>
  <c r="D255" i="28"/>
  <c r="J255" i="28" s="1"/>
  <c r="X254" i="28"/>
  <c r="I254" i="28"/>
  <c r="D254" i="28"/>
  <c r="J254" i="28" s="1"/>
  <c r="X253" i="28"/>
  <c r="I253" i="28"/>
  <c r="D253" i="28"/>
  <c r="J253" i="28" s="1"/>
  <c r="X252" i="28"/>
  <c r="I252" i="28"/>
  <c r="D252" i="28"/>
  <c r="J252" i="28" s="1"/>
  <c r="X251" i="28"/>
  <c r="I251" i="28"/>
  <c r="D251" i="28"/>
  <c r="J251" i="28" s="1"/>
  <c r="X250" i="28"/>
  <c r="I250" i="28"/>
  <c r="D250" i="28"/>
  <c r="J250" i="28" s="1"/>
  <c r="X249" i="28"/>
  <c r="I249" i="28"/>
  <c r="D249" i="28"/>
  <c r="J249" i="28" s="1"/>
  <c r="X248" i="28"/>
  <c r="I248" i="28"/>
  <c r="D248" i="28"/>
  <c r="J248" i="28" s="1"/>
  <c r="X247" i="28"/>
  <c r="I247" i="28"/>
  <c r="D247" i="28"/>
  <c r="J247" i="28" s="1"/>
  <c r="X246" i="28"/>
  <c r="I246" i="28"/>
  <c r="D246" i="28"/>
  <c r="J246" i="28" s="1"/>
  <c r="X245" i="28"/>
  <c r="I245" i="28"/>
  <c r="D245" i="28"/>
  <c r="J245" i="28" s="1"/>
  <c r="X244" i="28"/>
  <c r="I244" i="28"/>
  <c r="D244" i="28"/>
  <c r="J244" i="28" s="1"/>
  <c r="X243" i="28"/>
  <c r="I243" i="28"/>
  <c r="D243" i="28"/>
  <c r="J243" i="28" s="1"/>
  <c r="X242" i="28"/>
  <c r="I242" i="28"/>
  <c r="D242" i="28"/>
  <c r="J242" i="28" s="1"/>
  <c r="X241" i="28"/>
  <c r="I241" i="28"/>
  <c r="D241" i="28"/>
  <c r="J241" i="28" s="1"/>
  <c r="X240" i="28"/>
  <c r="I240" i="28"/>
  <c r="D240" i="28"/>
  <c r="J240" i="28" s="1"/>
  <c r="X239" i="28"/>
  <c r="I239" i="28"/>
  <c r="D239" i="28"/>
  <c r="J239" i="28" s="1"/>
  <c r="X238" i="28"/>
  <c r="I238" i="28"/>
  <c r="D238" i="28"/>
  <c r="J238" i="28" s="1"/>
  <c r="X237" i="28"/>
  <c r="I237" i="28"/>
  <c r="D237" i="28"/>
  <c r="J237" i="28" s="1"/>
  <c r="X236" i="28"/>
  <c r="I236" i="28"/>
  <c r="D236" i="28"/>
  <c r="J236" i="28" s="1"/>
  <c r="X235" i="28"/>
  <c r="I235" i="28"/>
  <c r="D235" i="28"/>
  <c r="J235" i="28" s="1"/>
  <c r="X234" i="28"/>
  <c r="I234" i="28"/>
  <c r="D234" i="28"/>
  <c r="J234" i="28" s="1"/>
  <c r="X233" i="28"/>
  <c r="I233" i="28"/>
  <c r="D233" i="28"/>
  <c r="J233" i="28" s="1"/>
  <c r="X232" i="28"/>
  <c r="I232" i="28"/>
  <c r="D232" i="28"/>
  <c r="J232" i="28" s="1"/>
  <c r="X231" i="28"/>
  <c r="I231" i="28"/>
  <c r="D231" i="28"/>
  <c r="J231" i="28" s="1"/>
  <c r="X230" i="28"/>
  <c r="I230" i="28"/>
  <c r="D230" i="28"/>
  <c r="J230" i="28" s="1"/>
  <c r="X229" i="28"/>
  <c r="I229" i="28"/>
  <c r="D229" i="28"/>
  <c r="J229" i="28" s="1"/>
  <c r="X228" i="28"/>
  <c r="I228" i="28"/>
  <c r="D228" i="28"/>
  <c r="J228" i="28" s="1"/>
  <c r="X227" i="28"/>
  <c r="I227" i="28"/>
  <c r="D227" i="28"/>
  <c r="J227" i="28" s="1"/>
  <c r="X226" i="28"/>
  <c r="I226" i="28"/>
  <c r="D226" i="28"/>
  <c r="J226" i="28" s="1"/>
  <c r="X225" i="28"/>
  <c r="I225" i="28"/>
  <c r="D225" i="28"/>
  <c r="J225" i="28" s="1"/>
  <c r="X224" i="28"/>
  <c r="I224" i="28"/>
  <c r="D224" i="28"/>
  <c r="J224" i="28" s="1"/>
  <c r="X223" i="28"/>
  <c r="I223" i="28"/>
  <c r="D223" i="28"/>
  <c r="J223" i="28" s="1"/>
  <c r="X222" i="28"/>
  <c r="I222" i="28"/>
  <c r="D222" i="28"/>
  <c r="J222" i="28" s="1"/>
  <c r="X221" i="28"/>
  <c r="I221" i="28"/>
  <c r="D221" i="28"/>
  <c r="J221" i="28" s="1"/>
  <c r="X220" i="28"/>
  <c r="I220" i="28"/>
  <c r="D220" i="28"/>
  <c r="J220" i="28" s="1"/>
  <c r="X219" i="28"/>
  <c r="I219" i="28"/>
  <c r="D219" i="28"/>
  <c r="J219" i="28" s="1"/>
  <c r="X218" i="28"/>
  <c r="I218" i="28"/>
  <c r="D218" i="28"/>
  <c r="J218" i="28" s="1"/>
  <c r="X217" i="28"/>
  <c r="I217" i="28"/>
  <c r="D217" i="28"/>
  <c r="J217" i="28" s="1"/>
  <c r="X216" i="28"/>
  <c r="I216" i="28"/>
  <c r="D216" i="28"/>
  <c r="J216" i="28" s="1"/>
  <c r="X215" i="28"/>
  <c r="I215" i="28"/>
  <c r="D215" i="28"/>
  <c r="J215" i="28" s="1"/>
  <c r="X214" i="28"/>
  <c r="I214" i="28"/>
  <c r="D214" i="28"/>
  <c r="J214" i="28" s="1"/>
  <c r="X213" i="28"/>
  <c r="I213" i="28"/>
  <c r="D213" i="28"/>
  <c r="J213" i="28" s="1"/>
  <c r="X212" i="28"/>
  <c r="I212" i="28"/>
  <c r="D212" i="28"/>
  <c r="J212" i="28" s="1"/>
  <c r="X211" i="28"/>
  <c r="I211" i="28"/>
  <c r="D211" i="28"/>
  <c r="J211" i="28" s="1"/>
  <c r="X210" i="28"/>
  <c r="I210" i="28"/>
  <c r="D210" i="28"/>
  <c r="J210" i="28" s="1"/>
  <c r="X209" i="28"/>
  <c r="I209" i="28"/>
  <c r="D209" i="28"/>
  <c r="J209" i="28" s="1"/>
  <c r="X208" i="28"/>
  <c r="I208" i="28"/>
  <c r="D208" i="28"/>
  <c r="J208" i="28" s="1"/>
  <c r="X207" i="28"/>
  <c r="I207" i="28"/>
  <c r="D207" i="28"/>
  <c r="J207" i="28" s="1"/>
  <c r="X206" i="28"/>
  <c r="I206" i="28"/>
  <c r="D206" i="28"/>
  <c r="J206" i="28" s="1"/>
  <c r="X205" i="28"/>
  <c r="I205" i="28"/>
  <c r="D205" i="28"/>
  <c r="J205" i="28" s="1"/>
  <c r="X204" i="28"/>
  <c r="I204" i="28"/>
  <c r="D204" i="28"/>
  <c r="J204" i="28" s="1"/>
  <c r="X203" i="28"/>
  <c r="I203" i="28"/>
  <c r="D203" i="28"/>
  <c r="J203" i="28" s="1"/>
  <c r="X202" i="28"/>
  <c r="I202" i="28"/>
  <c r="D202" i="28"/>
  <c r="J202" i="28" s="1"/>
  <c r="X201" i="28"/>
  <c r="I201" i="28"/>
  <c r="D201" i="28"/>
  <c r="J201" i="28" s="1"/>
  <c r="X200" i="28"/>
  <c r="I200" i="28"/>
  <c r="D200" i="28"/>
  <c r="J200" i="28" s="1"/>
  <c r="X199" i="28"/>
  <c r="I199" i="28"/>
  <c r="D199" i="28"/>
  <c r="J199" i="28" s="1"/>
  <c r="X198" i="28"/>
  <c r="I198" i="28"/>
  <c r="D198" i="28"/>
  <c r="J198" i="28" s="1"/>
  <c r="X197" i="28"/>
  <c r="I197" i="28"/>
  <c r="D197" i="28"/>
  <c r="J197" i="28" s="1"/>
  <c r="X196" i="28"/>
  <c r="I196" i="28"/>
  <c r="D196" i="28"/>
  <c r="J196" i="28" s="1"/>
  <c r="X195" i="28"/>
  <c r="I195" i="28"/>
  <c r="D195" i="28"/>
  <c r="J195" i="28" s="1"/>
  <c r="X194" i="28"/>
  <c r="I194" i="28"/>
  <c r="D194" i="28"/>
  <c r="J194" i="28" s="1"/>
  <c r="X193" i="28"/>
  <c r="I193" i="28"/>
  <c r="D193" i="28"/>
  <c r="J193" i="28" s="1"/>
  <c r="X192" i="28"/>
  <c r="I192" i="28"/>
  <c r="D192" i="28"/>
  <c r="J192" i="28" s="1"/>
  <c r="X191" i="28"/>
  <c r="I191" i="28"/>
  <c r="D191" i="28"/>
  <c r="J191" i="28" s="1"/>
  <c r="X190" i="28"/>
  <c r="I190" i="28"/>
  <c r="D190" i="28"/>
  <c r="J190" i="28" s="1"/>
  <c r="X189" i="28"/>
  <c r="I189" i="28"/>
  <c r="D189" i="28"/>
  <c r="J189" i="28" s="1"/>
  <c r="X188" i="28"/>
  <c r="I188" i="28"/>
  <c r="D188" i="28"/>
  <c r="J188" i="28" s="1"/>
  <c r="X187" i="28"/>
  <c r="I187" i="28"/>
  <c r="D187" i="28"/>
  <c r="J187" i="28" s="1"/>
  <c r="X186" i="28"/>
  <c r="I186" i="28"/>
  <c r="D186" i="28"/>
  <c r="J186" i="28" s="1"/>
  <c r="X185" i="28"/>
  <c r="I185" i="28"/>
  <c r="D185" i="28"/>
  <c r="J185" i="28" s="1"/>
  <c r="X184" i="28"/>
  <c r="I184" i="28"/>
  <c r="D184" i="28"/>
  <c r="J184" i="28" s="1"/>
  <c r="X183" i="28"/>
  <c r="W183" i="28"/>
  <c r="I183" i="28"/>
  <c r="D183" i="28"/>
  <c r="J183" i="28" s="1"/>
  <c r="X182" i="28"/>
  <c r="W182" i="28"/>
  <c r="I182" i="28"/>
  <c r="D182" i="28"/>
  <c r="J182" i="28" s="1"/>
  <c r="X181" i="28"/>
  <c r="W181" i="28"/>
  <c r="I181" i="28"/>
  <c r="D181" i="28"/>
  <c r="J181" i="28" s="1"/>
  <c r="X180" i="28"/>
  <c r="W180" i="28"/>
  <c r="I180" i="28"/>
  <c r="D180" i="28"/>
  <c r="J180" i="28" s="1"/>
  <c r="X179" i="28"/>
  <c r="W179" i="28"/>
  <c r="I179" i="28"/>
  <c r="D179" i="28"/>
  <c r="J179" i="28" s="1"/>
  <c r="X178" i="28"/>
  <c r="W178" i="28"/>
  <c r="I178" i="28"/>
  <c r="D178" i="28"/>
  <c r="J178" i="28" s="1"/>
  <c r="X177" i="28"/>
  <c r="W177" i="28"/>
  <c r="I177" i="28"/>
  <c r="D177" i="28"/>
  <c r="J177" i="28" s="1"/>
  <c r="X176" i="28"/>
  <c r="W176" i="28"/>
  <c r="I176" i="28"/>
  <c r="D176" i="28"/>
  <c r="J176" i="28" s="1"/>
  <c r="X175" i="28"/>
  <c r="W175" i="28"/>
  <c r="I175" i="28"/>
  <c r="D175" i="28"/>
  <c r="J175" i="28" s="1"/>
  <c r="X174" i="28"/>
  <c r="W174" i="28"/>
  <c r="I174" i="28"/>
  <c r="D174" i="28"/>
  <c r="J174" i="28" s="1"/>
  <c r="X173" i="28"/>
  <c r="W173" i="28"/>
  <c r="I173" i="28"/>
  <c r="D173" i="28"/>
  <c r="J173" i="28" s="1"/>
  <c r="X172" i="28"/>
  <c r="W172" i="28"/>
  <c r="I172" i="28"/>
  <c r="D172" i="28"/>
  <c r="J172" i="28" s="1"/>
  <c r="X171" i="28"/>
  <c r="W171" i="28"/>
  <c r="I171" i="28"/>
  <c r="D171" i="28"/>
  <c r="J171" i="28" s="1"/>
  <c r="X170" i="28"/>
  <c r="W170" i="28"/>
  <c r="I170" i="28"/>
  <c r="D170" i="28"/>
  <c r="J170" i="28" s="1"/>
  <c r="X169" i="28"/>
  <c r="W169" i="28"/>
  <c r="I169" i="28"/>
  <c r="D169" i="28"/>
  <c r="J169" i="28" s="1"/>
  <c r="X168" i="28"/>
  <c r="W168" i="28"/>
  <c r="I168" i="28"/>
  <c r="D168" i="28"/>
  <c r="J168" i="28" s="1"/>
  <c r="X167" i="28"/>
  <c r="W167" i="28"/>
  <c r="I167" i="28"/>
  <c r="D167" i="28"/>
  <c r="J167" i="28" s="1"/>
  <c r="X166" i="28"/>
  <c r="W166" i="28"/>
  <c r="I166" i="28"/>
  <c r="D166" i="28"/>
  <c r="J166" i="28" s="1"/>
  <c r="X165" i="28"/>
  <c r="W165" i="28"/>
  <c r="I165" i="28"/>
  <c r="D165" i="28"/>
  <c r="J165" i="28" s="1"/>
  <c r="X164" i="28"/>
  <c r="W164" i="28"/>
  <c r="I164" i="28"/>
  <c r="D164" i="28"/>
  <c r="J164" i="28" s="1"/>
  <c r="X163" i="28"/>
  <c r="W163" i="28"/>
  <c r="I163" i="28"/>
  <c r="D163" i="28"/>
  <c r="J163" i="28" s="1"/>
  <c r="X162" i="28"/>
  <c r="W162" i="28"/>
  <c r="I162" i="28"/>
  <c r="D162" i="28"/>
  <c r="J162" i="28" s="1"/>
  <c r="X161" i="28"/>
  <c r="W161" i="28"/>
  <c r="I161" i="28"/>
  <c r="D161" i="28"/>
  <c r="J161" i="28" s="1"/>
  <c r="X160" i="28"/>
  <c r="W160" i="28"/>
  <c r="I160" i="28"/>
  <c r="D160" i="28"/>
  <c r="J160" i="28" s="1"/>
  <c r="X159" i="28"/>
  <c r="W159" i="28"/>
  <c r="I159" i="28"/>
  <c r="D159" i="28"/>
  <c r="J159" i="28" s="1"/>
  <c r="X158" i="28"/>
  <c r="W158" i="28"/>
  <c r="I158" i="28"/>
  <c r="D158" i="28"/>
  <c r="J158" i="28" s="1"/>
  <c r="X157" i="28"/>
  <c r="W157" i="28"/>
  <c r="I157" i="28"/>
  <c r="D157" i="28"/>
  <c r="J157" i="28" s="1"/>
  <c r="X156" i="28"/>
  <c r="W156" i="28"/>
  <c r="I156" i="28"/>
  <c r="D156" i="28"/>
  <c r="J156" i="28" s="1"/>
  <c r="X155" i="28"/>
  <c r="W155" i="28"/>
  <c r="I155" i="28"/>
  <c r="D155" i="28"/>
  <c r="J155" i="28" s="1"/>
  <c r="X154" i="28"/>
  <c r="W154" i="28"/>
  <c r="I154" i="28"/>
  <c r="D154" i="28"/>
  <c r="J154" i="28" s="1"/>
  <c r="X153" i="28"/>
  <c r="W153" i="28"/>
  <c r="I153" i="28"/>
  <c r="D153" i="28"/>
  <c r="J153" i="28" s="1"/>
  <c r="X152" i="28"/>
  <c r="W152" i="28"/>
  <c r="I152" i="28"/>
  <c r="D152" i="28"/>
  <c r="J152" i="28" s="1"/>
  <c r="X151" i="28"/>
  <c r="W151" i="28"/>
  <c r="I151" i="28"/>
  <c r="D151" i="28"/>
  <c r="J151" i="28" s="1"/>
  <c r="X150" i="28"/>
  <c r="W150" i="28"/>
  <c r="I150" i="28"/>
  <c r="D150" i="28"/>
  <c r="J150" i="28" s="1"/>
  <c r="X149" i="28"/>
  <c r="W149" i="28"/>
  <c r="I149" i="28"/>
  <c r="D149" i="28"/>
  <c r="J149" i="28" s="1"/>
  <c r="X148" i="28"/>
  <c r="W148" i="28"/>
  <c r="I148" i="28"/>
  <c r="D148" i="28"/>
  <c r="J148" i="28" s="1"/>
  <c r="X147" i="28"/>
  <c r="W147" i="28"/>
  <c r="I147" i="28"/>
  <c r="D147" i="28"/>
  <c r="J147" i="28" s="1"/>
  <c r="X146" i="28"/>
  <c r="W146" i="28"/>
  <c r="I146" i="28"/>
  <c r="D146" i="28"/>
  <c r="J146" i="28" s="1"/>
  <c r="X145" i="28"/>
  <c r="W145" i="28"/>
  <c r="I145" i="28"/>
  <c r="D145" i="28"/>
  <c r="J145" i="28" s="1"/>
  <c r="X144" i="28"/>
  <c r="W144" i="28"/>
  <c r="I144" i="28"/>
  <c r="D144" i="28"/>
  <c r="J144" i="28" s="1"/>
  <c r="X143" i="28"/>
  <c r="W143" i="28"/>
  <c r="I143" i="28"/>
  <c r="D143" i="28"/>
  <c r="J143" i="28" s="1"/>
  <c r="X142" i="28"/>
  <c r="W142" i="28"/>
  <c r="I142" i="28"/>
  <c r="D142" i="28"/>
  <c r="J142" i="28" s="1"/>
  <c r="X141" i="28"/>
  <c r="W141" i="28"/>
  <c r="I141" i="28"/>
  <c r="D141" i="28"/>
  <c r="J141" i="28" s="1"/>
  <c r="X140" i="28"/>
  <c r="W140" i="28"/>
  <c r="I140" i="28"/>
  <c r="D140" i="28"/>
  <c r="J140" i="28" s="1"/>
  <c r="X139" i="28"/>
  <c r="W139" i="28"/>
  <c r="I139" i="28"/>
  <c r="D139" i="28"/>
  <c r="J139" i="28" s="1"/>
  <c r="X138" i="28"/>
  <c r="W138" i="28"/>
  <c r="I138" i="28"/>
  <c r="D138" i="28"/>
  <c r="J138" i="28" s="1"/>
  <c r="X137" i="28"/>
  <c r="W137" i="28"/>
  <c r="I137" i="28"/>
  <c r="D137" i="28"/>
  <c r="J137" i="28" s="1"/>
  <c r="X136" i="28"/>
  <c r="W136" i="28"/>
  <c r="I136" i="28"/>
  <c r="D136" i="28"/>
  <c r="J136" i="28" s="1"/>
  <c r="X135" i="28"/>
  <c r="W135" i="28"/>
  <c r="I135" i="28"/>
  <c r="D135" i="28"/>
  <c r="J135" i="28" s="1"/>
  <c r="X134" i="28"/>
  <c r="W134" i="28"/>
  <c r="I134" i="28"/>
  <c r="D134" i="28"/>
  <c r="J134" i="28" s="1"/>
  <c r="X133" i="28"/>
  <c r="W133" i="28"/>
  <c r="I133" i="28"/>
  <c r="D133" i="28"/>
  <c r="J133" i="28" s="1"/>
  <c r="X132" i="28"/>
  <c r="W132" i="28"/>
  <c r="I132" i="28"/>
  <c r="D132" i="28"/>
  <c r="J132" i="28" s="1"/>
  <c r="X131" i="28"/>
  <c r="W131" i="28"/>
  <c r="I131" i="28"/>
  <c r="D131" i="28"/>
  <c r="J131" i="28" s="1"/>
  <c r="X130" i="28"/>
  <c r="W130" i="28"/>
  <c r="I130" i="28"/>
  <c r="D130" i="28"/>
  <c r="J130" i="28" s="1"/>
  <c r="X129" i="28"/>
  <c r="W129" i="28"/>
  <c r="I129" i="28"/>
  <c r="D129" i="28"/>
  <c r="J129" i="28" s="1"/>
  <c r="X128" i="28"/>
  <c r="W128" i="28"/>
  <c r="I128" i="28"/>
  <c r="D128" i="28"/>
  <c r="J128" i="28" s="1"/>
  <c r="X127" i="28"/>
  <c r="W127" i="28"/>
  <c r="I127" i="28"/>
  <c r="D127" i="28"/>
  <c r="J127" i="28" s="1"/>
  <c r="X126" i="28"/>
  <c r="W126" i="28"/>
  <c r="I126" i="28"/>
  <c r="D126" i="28"/>
  <c r="J126" i="28" s="1"/>
  <c r="X125" i="28"/>
  <c r="W125" i="28"/>
  <c r="I125" i="28"/>
  <c r="D125" i="28"/>
  <c r="J125" i="28" s="1"/>
  <c r="X124" i="28"/>
  <c r="W124" i="28"/>
  <c r="I124" i="28"/>
  <c r="D124" i="28"/>
  <c r="J124" i="28" s="1"/>
  <c r="X123" i="28"/>
  <c r="W123" i="28"/>
  <c r="I123" i="28"/>
  <c r="D123" i="28"/>
  <c r="J123" i="28" s="1"/>
  <c r="X122" i="28"/>
  <c r="W122" i="28"/>
  <c r="I122" i="28"/>
  <c r="D122" i="28"/>
  <c r="J122" i="28" s="1"/>
  <c r="X121" i="28"/>
  <c r="W121" i="28"/>
  <c r="I121" i="28"/>
  <c r="D121" i="28"/>
  <c r="J121" i="28" s="1"/>
  <c r="X120" i="28"/>
  <c r="W120" i="28"/>
  <c r="I120" i="28"/>
  <c r="D120" i="28"/>
  <c r="J120" i="28" s="1"/>
  <c r="X119" i="28"/>
  <c r="W119" i="28"/>
  <c r="I119" i="28"/>
  <c r="D119" i="28"/>
  <c r="J119" i="28" s="1"/>
  <c r="X118" i="28"/>
  <c r="W118" i="28"/>
  <c r="I118" i="28"/>
  <c r="D118" i="28"/>
  <c r="J118" i="28" s="1"/>
  <c r="X117" i="28"/>
  <c r="W117" i="28"/>
  <c r="I117" i="28"/>
  <c r="D117" i="28"/>
  <c r="J117" i="28" s="1"/>
  <c r="X116" i="28"/>
  <c r="W116" i="28"/>
  <c r="I116" i="28"/>
  <c r="D116" i="28"/>
  <c r="J116" i="28" s="1"/>
  <c r="X115" i="28"/>
  <c r="W115" i="28"/>
  <c r="I115" i="28"/>
  <c r="D115" i="28"/>
  <c r="J115" i="28" s="1"/>
  <c r="X114" i="28"/>
  <c r="W114" i="28"/>
  <c r="I114" i="28"/>
  <c r="D114" i="28"/>
  <c r="J114" i="28" s="1"/>
  <c r="X113" i="28"/>
  <c r="W113" i="28"/>
  <c r="I113" i="28"/>
  <c r="D113" i="28"/>
  <c r="J113" i="28" s="1"/>
  <c r="X112" i="28"/>
  <c r="W112" i="28"/>
  <c r="I112" i="28"/>
  <c r="D112" i="28"/>
  <c r="J112" i="28" s="1"/>
  <c r="X111" i="28"/>
  <c r="W111" i="28"/>
  <c r="I111" i="28"/>
  <c r="D111" i="28"/>
  <c r="J111" i="28" s="1"/>
  <c r="X110" i="28"/>
  <c r="W110" i="28"/>
  <c r="I110" i="28"/>
  <c r="D110" i="28"/>
  <c r="J110" i="28" s="1"/>
  <c r="X109" i="28"/>
  <c r="W109" i="28"/>
  <c r="I109" i="28"/>
  <c r="D109" i="28"/>
  <c r="J109" i="28" s="1"/>
  <c r="X108" i="28"/>
  <c r="W108" i="28"/>
  <c r="I108" i="28"/>
  <c r="D108" i="28"/>
  <c r="J108" i="28" s="1"/>
  <c r="X107" i="28"/>
  <c r="W107" i="28"/>
  <c r="I107" i="28"/>
  <c r="D107" i="28"/>
  <c r="J107" i="28" s="1"/>
  <c r="X106" i="28"/>
  <c r="W106" i="28"/>
  <c r="I106" i="28"/>
  <c r="D106" i="28"/>
  <c r="J106" i="28" s="1"/>
  <c r="X105" i="28"/>
  <c r="W105" i="28"/>
  <c r="I105" i="28"/>
  <c r="D105" i="28"/>
  <c r="J105" i="28" s="1"/>
  <c r="X104" i="28"/>
  <c r="W104" i="28"/>
  <c r="I104" i="28"/>
  <c r="D104" i="28"/>
  <c r="J104" i="28" s="1"/>
  <c r="X103" i="28"/>
  <c r="W103" i="28"/>
  <c r="I103" i="28"/>
  <c r="D103" i="28"/>
  <c r="J103" i="28" s="1"/>
  <c r="X102" i="28"/>
  <c r="W102" i="28"/>
  <c r="I102" i="28"/>
  <c r="D102" i="28"/>
  <c r="J102" i="28" s="1"/>
  <c r="X101" i="28"/>
  <c r="W101" i="28"/>
  <c r="I101" i="28"/>
  <c r="D101" i="28"/>
  <c r="J101" i="28" s="1"/>
  <c r="X100" i="28"/>
  <c r="W100" i="28"/>
  <c r="I100" i="28"/>
  <c r="D100" i="28"/>
  <c r="J100" i="28" s="1"/>
  <c r="X99" i="28"/>
  <c r="W99" i="28"/>
  <c r="I99" i="28"/>
  <c r="D99" i="28"/>
  <c r="J99" i="28" s="1"/>
  <c r="X98" i="28"/>
  <c r="W98" i="28"/>
  <c r="I98" i="28"/>
  <c r="D98" i="28"/>
  <c r="J98" i="28" s="1"/>
  <c r="X97" i="28"/>
  <c r="W97" i="28"/>
  <c r="I97" i="28"/>
  <c r="D97" i="28"/>
  <c r="J97" i="28" s="1"/>
  <c r="X96" i="28"/>
  <c r="W96" i="28"/>
  <c r="I96" i="28"/>
  <c r="D96" i="28"/>
  <c r="J96" i="28" s="1"/>
  <c r="X95" i="28"/>
  <c r="W95" i="28"/>
  <c r="I95" i="28"/>
  <c r="D95" i="28"/>
  <c r="J95" i="28" s="1"/>
  <c r="X94" i="28"/>
  <c r="W94" i="28"/>
  <c r="I94" i="28"/>
  <c r="D94" i="28"/>
  <c r="J94" i="28" s="1"/>
  <c r="X93" i="28"/>
  <c r="W93" i="28"/>
  <c r="I93" i="28"/>
  <c r="D93" i="28"/>
  <c r="J93" i="28" s="1"/>
  <c r="X92" i="28"/>
  <c r="W92" i="28"/>
  <c r="I92" i="28"/>
  <c r="D92" i="28"/>
  <c r="J92" i="28" s="1"/>
  <c r="X91" i="28"/>
  <c r="W91" i="28"/>
  <c r="I91" i="28"/>
  <c r="D91" i="28"/>
  <c r="J91" i="28" s="1"/>
  <c r="X90" i="28"/>
  <c r="W90" i="28"/>
  <c r="I90" i="28"/>
  <c r="D90" i="28"/>
  <c r="J90" i="28" s="1"/>
  <c r="X89" i="28"/>
  <c r="W89" i="28"/>
  <c r="I89" i="28"/>
  <c r="D89" i="28"/>
  <c r="J89" i="28" s="1"/>
  <c r="X88" i="28"/>
  <c r="W88" i="28"/>
  <c r="I88" i="28"/>
  <c r="D88" i="28"/>
  <c r="J88" i="28" s="1"/>
  <c r="X87" i="28"/>
  <c r="W87" i="28"/>
  <c r="I87" i="28"/>
  <c r="D87" i="28"/>
  <c r="J87" i="28" s="1"/>
  <c r="X86" i="28"/>
  <c r="W86" i="28"/>
  <c r="I86" i="28"/>
  <c r="D86" i="28"/>
  <c r="J86" i="28" s="1"/>
  <c r="X85" i="28"/>
  <c r="W85" i="28"/>
  <c r="I85" i="28"/>
  <c r="D85" i="28"/>
  <c r="J85" i="28" s="1"/>
  <c r="X84" i="28"/>
  <c r="W84" i="28"/>
  <c r="I84" i="28"/>
  <c r="D84" i="28"/>
  <c r="J84" i="28" s="1"/>
  <c r="X83" i="28"/>
  <c r="W83" i="28"/>
  <c r="I83" i="28"/>
  <c r="D83" i="28"/>
  <c r="J83" i="28" s="1"/>
  <c r="X82" i="28"/>
  <c r="W82" i="28"/>
  <c r="I82" i="28"/>
  <c r="D82" i="28"/>
  <c r="J82" i="28" s="1"/>
  <c r="X81" i="28"/>
  <c r="W81" i="28"/>
  <c r="I81" i="28"/>
  <c r="D81" i="28"/>
  <c r="J81" i="28" s="1"/>
  <c r="X80" i="28"/>
  <c r="W80" i="28"/>
  <c r="I80" i="28"/>
  <c r="D80" i="28"/>
  <c r="J80" i="28" s="1"/>
  <c r="X79" i="28"/>
  <c r="W79" i="28"/>
  <c r="I79" i="28"/>
  <c r="D79" i="28"/>
  <c r="J79" i="28" s="1"/>
  <c r="X78" i="28"/>
  <c r="W78" i="28"/>
  <c r="I78" i="28"/>
  <c r="D78" i="28"/>
  <c r="J78" i="28" s="1"/>
  <c r="X77" i="28"/>
  <c r="W77" i="28"/>
  <c r="I77" i="28"/>
  <c r="D77" i="28"/>
  <c r="J77" i="28" s="1"/>
  <c r="X76" i="28"/>
  <c r="W76" i="28"/>
  <c r="I76" i="28"/>
  <c r="D76" i="28"/>
  <c r="J76" i="28" s="1"/>
  <c r="X75" i="28"/>
  <c r="W75" i="28"/>
  <c r="I75" i="28"/>
  <c r="D75" i="28"/>
  <c r="J75" i="28" s="1"/>
  <c r="X74" i="28"/>
  <c r="W74" i="28"/>
  <c r="I74" i="28"/>
  <c r="D74" i="28"/>
  <c r="J74" i="28" s="1"/>
  <c r="X73" i="28"/>
  <c r="W73" i="28"/>
  <c r="I73" i="28"/>
  <c r="D73" i="28"/>
  <c r="J73" i="28" s="1"/>
  <c r="X72" i="28"/>
  <c r="W72" i="28"/>
  <c r="I72" i="28"/>
  <c r="D72" i="28"/>
  <c r="J72" i="28" s="1"/>
  <c r="X71" i="28"/>
  <c r="W71" i="28"/>
  <c r="I71" i="28"/>
  <c r="D71" i="28"/>
  <c r="J71" i="28" s="1"/>
  <c r="X70" i="28"/>
  <c r="W70" i="28"/>
  <c r="I70" i="28"/>
  <c r="D70" i="28"/>
  <c r="J70" i="28" s="1"/>
  <c r="X69" i="28"/>
  <c r="W69" i="28"/>
  <c r="I69" i="28"/>
  <c r="D69" i="28"/>
  <c r="J69" i="28" s="1"/>
  <c r="X68" i="28"/>
  <c r="W68" i="28"/>
  <c r="I68" i="28"/>
  <c r="D68" i="28"/>
  <c r="J68" i="28" s="1"/>
  <c r="X67" i="28"/>
  <c r="W67" i="28"/>
  <c r="I67" i="28"/>
  <c r="D67" i="28"/>
  <c r="J67" i="28" s="1"/>
  <c r="X66" i="28"/>
  <c r="W66" i="28"/>
  <c r="I66" i="28"/>
  <c r="D66" i="28"/>
  <c r="J66" i="28" s="1"/>
  <c r="X65" i="28"/>
  <c r="W65" i="28"/>
  <c r="I65" i="28"/>
  <c r="D65" i="28"/>
  <c r="J65" i="28" s="1"/>
  <c r="X64" i="28"/>
  <c r="W64" i="28"/>
  <c r="I64" i="28"/>
  <c r="D64" i="28"/>
  <c r="J64" i="28" s="1"/>
  <c r="X63" i="28"/>
  <c r="W63" i="28"/>
  <c r="I63" i="28"/>
  <c r="D63" i="28"/>
  <c r="J63" i="28" s="1"/>
  <c r="X62" i="28"/>
  <c r="W62" i="28"/>
  <c r="I62" i="28"/>
  <c r="D62" i="28"/>
  <c r="J62" i="28" s="1"/>
  <c r="X61" i="28"/>
  <c r="W61" i="28"/>
  <c r="I61" i="28"/>
  <c r="D61" i="28"/>
  <c r="J61" i="28" s="1"/>
  <c r="X60" i="28"/>
  <c r="W60" i="28"/>
  <c r="I60" i="28"/>
  <c r="D60" i="28"/>
  <c r="J60" i="28" s="1"/>
  <c r="X59" i="28"/>
  <c r="W59" i="28"/>
  <c r="I59" i="28"/>
  <c r="D59" i="28"/>
  <c r="J59" i="28" s="1"/>
  <c r="X58" i="28"/>
  <c r="W58" i="28"/>
  <c r="I58" i="28"/>
  <c r="D58" i="28"/>
  <c r="J58" i="28" s="1"/>
  <c r="X57" i="28"/>
  <c r="W57" i="28"/>
  <c r="I57" i="28"/>
  <c r="D57" i="28"/>
  <c r="J57" i="28" s="1"/>
  <c r="X56" i="28"/>
  <c r="W56" i="28"/>
  <c r="I56" i="28"/>
  <c r="D56" i="28"/>
  <c r="J56" i="28" s="1"/>
  <c r="X55" i="28"/>
  <c r="W55" i="28"/>
  <c r="I55" i="28"/>
  <c r="D55" i="28"/>
  <c r="J55" i="28" s="1"/>
  <c r="X54" i="28"/>
  <c r="W54" i="28"/>
  <c r="I54" i="28"/>
  <c r="D54" i="28"/>
  <c r="J54" i="28" s="1"/>
  <c r="X53" i="28"/>
  <c r="W53" i="28"/>
  <c r="I53" i="28"/>
  <c r="D53" i="28"/>
  <c r="J53" i="28" s="1"/>
  <c r="X52" i="28"/>
  <c r="W52" i="28"/>
  <c r="I52" i="28"/>
  <c r="D52" i="28"/>
  <c r="J52" i="28" s="1"/>
  <c r="X51" i="28"/>
  <c r="W51" i="28"/>
  <c r="I51" i="28"/>
  <c r="D51" i="28"/>
  <c r="J51" i="28" s="1"/>
  <c r="X50" i="28"/>
  <c r="W50" i="28"/>
  <c r="I50" i="28"/>
  <c r="D50" i="28"/>
  <c r="J50" i="28" s="1"/>
  <c r="X49" i="28"/>
  <c r="W49" i="28"/>
  <c r="I49" i="28"/>
  <c r="D49" i="28"/>
  <c r="J49" i="28" s="1"/>
  <c r="X48" i="28"/>
  <c r="W48" i="28"/>
  <c r="I48" i="28"/>
  <c r="D48" i="28"/>
  <c r="J48" i="28" s="1"/>
  <c r="X47" i="28"/>
  <c r="W47" i="28"/>
  <c r="I47" i="28"/>
  <c r="D47" i="28"/>
  <c r="J47" i="28" s="1"/>
  <c r="X46" i="28"/>
  <c r="W46" i="28"/>
  <c r="I46" i="28"/>
  <c r="D46" i="28"/>
  <c r="J46" i="28" s="1"/>
  <c r="X45" i="28"/>
  <c r="W45" i="28"/>
  <c r="I45" i="28"/>
  <c r="D45" i="28"/>
  <c r="J45" i="28" s="1"/>
  <c r="X44" i="28"/>
  <c r="W44" i="28"/>
  <c r="I44" i="28"/>
  <c r="D44" i="28"/>
  <c r="J44" i="28" s="1"/>
  <c r="X43" i="28"/>
  <c r="W43" i="28"/>
  <c r="I43" i="28"/>
  <c r="D43" i="28"/>
  <c r="J43" i="28" s="1"/>
  <c r="X42" i="28"/>
  <c r="W42" i="28"/>
  <c r="I42" i="28"/>
  <c r="D42" i="28"/>
  <c r="J42" i="28" s="1"/>
  <c r="X41" i="28"/>
  <c r="W41" i="28"/>
  <c r="I41" i="28"/>
  <c r="D41" i="28"/>
  <c r="J41" i="28" s="1"/>
  <c r="X40" i="28"/>
  <c r="W40" i="28"/>
  <c r="I40" i="28"/>
  <c r="D40" i="28"/>
  <c r="J40" i="28" s="1"/>
  <c r="X39" i="28"/>
  <c r="W39" i="28"/>
  <c r="I39" i="28"/>
  <c r="D39" i="28"/>
  <c r="J39" i="28" s="1"/>
  <c r="X38" i="28"/>
  <c r="W38" i="28"/>
  <c r="I38" i="28"/>
  <c r="D38" i="28"/>
  <c r="J38" i="28" s="1"/>
  <c r="X37" i="28"/>
  <c r="W37" i="28"/>
  <c r="I37" i="28"/>
  <c r="D37" i="28"/>
  <c r="J37" i="28" s="1"/>
  <c r="X36" i="28"/>
  <c r="W36" i="28"/>
  <c r="I36" i="28"/>
  <c r="D36" i="28"/>
  <c r="J36" i="28" s="1"/>
  <c r="X35" i="28"/>
  <c r="W35" i="28"/>
  <c r="I35" i="28"/>
  <c r="D35" i="28"/>
  <c r="J35" i="28" s="1"/>
  <c r="X34" i="28"/>
  <c r="W34" i="28"/>
  <c r="I34" i="28"/>
  <c r="D34" i="28"/>
  <c r="J34" i="28" s="1"/>
  <c r="X33" i="28"/>
  <c r="W33" i="28"/>
  <c r="I33" i="28"/>
  <c r="D33" i="28"/>
  <c r="J33" i="28" s="1"/>
  <c r="X32" i="28"/>
  <c r="W32" i="28"/>
  <c r="I32" i="28"/>
  <c r="D32" i="28"/>
  <c r="J32" i="28" s="1"/>
  <c r="X31" i="28"/>
  <c r="W31" i="28"/>
  <c r="I31" i="28"/>
  <c r="D31" i="28"/>
  <c r="J31" i="28" s="1"/>
  <c r="X30" i="28"/>
  <c r="W30" i="28"/>
  <c r="I30" i="28"/>
  <c r="D30" i="28"/>
  <c r="J30" i="28" s="1"/>
  <c r="X29" i="28"/>
  <c r="W29" i="28"/>
  <c r="I29" i="28"/>
  <c r="D29" i="28"/>
  <c r="J29" i="28" s="1"/>
  <c r="X28" i="28"/>
  <c r="W28" i="28"/>
  <c r="I28" i="28"/>
  <c r="D28" i="28"/>
  <c r="J28" i="28" s="1"/>
  <c r="X27" i="28"/>
  <c r="W27" i="28"/>
  <c r="I27" i="28"/>
  <c r="D27" i="28"/>
  <c r="J27" i="28" s="1"/>
  <c r="X26" i="28"/>
  <c r="W26" i="28"/>
  <c r="I26" i="28"/>
  <c r="D26" i="28"/>
  <c r="J26" i="28" s="1"/>
  <c r="X25" i="28"/>
  <c r="W25" i="28"/>
  <c r="I25" i="28"/>
  <c r="D25" i="28"/>
  <c r="J25" i="28" s="1"/>
  <c r="X24" i="28"/>
  <c r="W24" i="28"/>
  <c r="I24" i="28"/>
  <c r="D24" i="28"/>
  <c r="J24" i="28" s="1"/>
  <c r="X23" i="28"/>
  <c r="W23" i="28"/>
  <c r="I23" i="28"/>
  <c r="D23" i="28"/>
  <c r="J23" i="28" s="1"/>
  <c r="X22" i="28"/>
  <c r="W22" i="28"/>
  <c r="I22" i="28"/>
  <c r="D22" i="28"/>
  <c r="J22" i="28" s="1"/>
  <c r="X21" i="28"/>
  <c r="W21" i="28"/>
  <c r="I21" i="28"/>
  <c r="D21" i="28"/>
  <c r="J21" i="28" s="1"/>
  <c r="X20" i="28"/>
  <c r="W20" i="28"/>
  <c r="I20" i="28"/>
  <c r="D20" i="28"/>
  <c r="J20" i="28" s="1"/>
  <c r="X19" i="28"/>
  <c r="W19" i="28"/>
  <c r="I19" i="28"/>
  <c r="D19" i="28"/>
  <c r="J19" i="28" s="1"/>
  <c r="X18" i="28"/>
  <c r="W18" i="28"/>
  <c r="I18" i="28"/>
  <c r="D18" i="28"/>
  <c r="J18" i="28" s="1"/>
  <c r="X17" i="28"/>
  <c r="W17" i="28"/>
  <c r="I17" i="28"/>
  <c r="D17" i="28"/>
  <c r="J17" i="28" s="1"/>
  <c r="X16" i="28"/>
  <c r="W16" i="28"/>
  <c r="I16" i="28"/>
  <c r="D16" i="28"/>
  <c r="J16" i="28" s="1"/>
  <c r="X15" i="28"/>
  <c r="W15" i="28"/>
  <c r="I15" i="28"/>
  <c r="D15" i="28"/>
  <c r="J15" i="28" s="1"/>
  <c r="X14" i="28"/>
  <c r="W14" i="28"/>
  <c r="I14" i="28"/>
  <c r="D14" i="28"/>
  <c r="J14" i="28" s="1"/>
  <c r="X13" i="28"/>
  <c r="W13" i="28"/>
  <c r="I13" i="28"/>
  <c r="D13" i="28"/>
  <c r="J13" i="28" s="1"/>
  <c r="X12" i="28"/>
  <c r="W12" i="28"/>
  <c r="I12" i="28"/>
  <c r="D12" i="28"/>
  <c r="J12" i="28" s="1"/>
  <c r="X11" i="28"/>
  <c r="W11" i="28"/>
  <c r="I11" i="28"/>
  <c r="D11" i="28"/>
  <c r="J11" i="28" s="1"/>
  <c r="X10" i="28"/>
  <c r="W10" i="28"/>
  <c r="I10" i="28"/>
  <c r="D10" i="28"/>
  <c r="J10" i="28" s="1"/>
  <c r="D351" i="31"/>
  <c r="F351" i="31" s="1"/>
  <c r="D350" i="31"/>
  <c r="F350" i="31" s="1"/>
  <c r="D349" i="31"/>
  <c r="F349" i="31" s="1"/>
  <c r="D348" i="31"/>
  <c r="F348" i="31" s="1"/>
  <c r="D347" i="31"/>
  <c r="F347" i="31" s="1"/>
  <c r="D346" i="31"/>
  <c r="F346" i="31" s="1"/>
  <c r="D345" i="31"/>
  <c r="F345" i="31" s="1"/>
  <c r="D344" i="31"/>
  <c r="F344" i="31" s="1"/>
  <c r="D343" i="31"/>
  <c r="F343" i="31" s="1"/>
  <c r="D342" i="31"/>
  <c r="F342" i="31" s="1"/>
  <c r="D341" i="31"/>
  <c r="F341" i="31" s="1"/>
  <c r="D340" i="31"/>
  <c r="F340" i="31" s="1"/>
  <c r="D339" i="31"/>
  <c r="F339" i="31" s="1"/>
  <c r="D338" i="31"/>
  <c r="F338" i="31" s="1"/>
  <c r="D337" i="31"/>
  <c r="F337" i="31" s="1"/>
  <c r="D336" i="31"/>
  <c r="F336" i="31" s="1"/>
  <c r="D335" i="31"/>
  <c r="F335" i="31" s="1"/>
  <c r="D334" i="31"/>
  <c r="F334" i="31" s="1"/>
  <c r="D333" i="31"/>
  <c r="F333" i="31" s="1"/>
  <c r="D332" i="31"/>
  <c r="F332" i="31" s="1"/>
  <c r="D331" i="31"/>
  <c r="F331" i="31" s="1"/>
  <c r="D330" i="31"/>
  <c r="F330" i="31" s="1"/>
  <c r="D329" i="31"/>
  <c r="F329" i="31" s="1"/>
  <c r="D328" i="31"/>
  <c r="F328" i="31" s="1"/>
  <c r="D327" i="31"/>
  <c r="F327" i="31" s="1"/>
  <c r="D326" i="31"/>
  <c r="F326" i="31" s="1"/>
  <c r="D325" i="31"/>
  <c r="F325" i="31" s="1"/>
  <c r="D324" i="31"/>
  <c r="F324" i="31" s="1"/>
  <c r="D323" i="31"/>
  <c r="F323" i="31" s="1"/>
  <c r="D322" i="31"/>
  <c r="F322" i="31" s="1"/>
  <c r="D321" i="31"/>
  <c r="F321" i="31" s="1"/>
  <c r="D320" i="31"/>
  <c r="F320" i="31" s="1"/>
  <c r="D319" i="31"/>
  <c r="F319" i="31" s="1"/>
  <c r="D318" i="31"/>
  <c r="F318" i="31" s="1"/>
  <c r="D317" i="31"/>
  <c r="F317" i="31" s="1"/>
  <c r="D316" i="31"/>
  <c r="F316" i="31" s="1"/>
  <c r="D315" i="31"/>
  <c r="F315" i="31" s="1"/>
  <c r="D314" i="31"/>
  <c r="F314" i="31" s="1"/>
  <c r="D313" i="31"/>
  <c r="F313" i="31" s="1"/>
  <c r="D312" i="31"/>
  <c r="F312" i="31" s="1"/>
  <c r="D311" i="31"/>
  <c r="F311" i="31" s="1"/>
  <c r="D310" i="31"/>
  <c r="F310" i="31" s="1"/>
  <c r="D309" i="31"/>
  <c r="F309" i="31" s="1"/>
  <c r="D308" i="31"/>
  <c r="F308" i="31" s="1"/>
  <c r="D307" i="31"/>
  <c r="F307" i="31" s="1"/>
  <c r="D306" i="31"/>
  <c r="F306" i="31" s="1"/>
  <c r="D305" i="31"/>
  <c r="F305" i="31" s="1"/>
  <c r="D304" i="31"/>
  <c r="F304" i="31" s="1"/>
  <c r="D303" i="31"/>
  <c r="F303" i="31" s="1"/>
  <c r="D302" i="31"/>
  <c r="F302" i="31" s="1"/>
  <c r="D301" i="31"/>
  <c r="F301" i="31" s="1"/>
  <c r="D300" i="31"/>
  <c r="F300" i="31" s="1"/>
  <c r="D299" i="31"/>
  <c r="F299" i="31" s="1"/>
  <c r="D298" i="31"/>
  <c r="F298" i="31" s="1"/>
  <c r="D297" i="31"/>
  <c r="F297" i="31" s="1"/>
  <c r="D296" i="31"/>
  <c r="F296" i="31" s="1"/>
  <c r="D295" i="31"/>
  <c r="F295" i="31" s="1"/>
  <c r="D294" i="31"/>
  <c r="F294" i="31" s="1"/>
  <c r="D293" i="31"/>
  <c r="F293" i="31" s="1"/>
  <c r="D292" i="31"/>
  <c r="F292" i="31" s="1"/>
  <c r="D291" i="31"/>
  <c r="F291" i="31" s="1"/>
  <c r="D290" i="31"/>
  <c r="F290" i="31" s="1"/>
  <c r="D289" i="31"/>
  <c r="F289" i="31" s="1"/>
  <c r="D288" i="31"/>
  <c r="F288" i="31" s="1"/>
  <c r="D287" i="31"/>
  <c r="F287" i="31" s="1"/>
  <c r="D286" i="31"/>
  <c r="F286" i="31" s="1"/>
  <c r="D285" i="31"/>
  <c r="F285" i="31" s="1"/>
  <c r="D284" i="31"/>
  <c r="F284" i="31" s="1"/>
  <c r="D283" i="31"/>
  <c r="F283" i="31" s="1"/>
  <c r="D282" i="31"/>
  <c r="F282" i="31" s="1"/>
  <c r="D281" i="31"/>
  <c r="F281" i="31" s="1"/>
  <c r="D280" i="31"/>
  <c r="F280" i="31" s="1"/>
  <c r="D279" i="31"/>
  <c r="F279" i="31" s="1"/>
  <c r="D278" i="31"/>
  <c r="F278" i="31" s="1"/>
  <c r="D277" i="31"/>
  <c r="F277" i="31" s="1"/>
  <c r="D276" i="31"/>
  <c r="F276" i="31" s="1"/>
  <c r="D275" i="31"/>
  <c r="F275" i="31" s="1"/>
  <c r="D274" i="31"/>
  <c r="F274" i="31" s="1"/>
  <c r="D273" i="31"/>
  <c r="F273" i="31" s="1"/>
  <c r="D272" i="31"/>
  <c r="F272" i="31" s="1"/>
  <c r="D271" i="31"/>
  <c r="F271" i="31" s="1"/>
  <c r="D270" i="31"/>
  <c r="F270" i="31" s="1"/>
  <c r="D269" i="31"/>
  <c r="F269" i="31" s="1"/>
  <c r="D268" i="31"/>
  <c r="F268" i="31" s="1"/>
  <c r="D267" i="31"/>
  <c r="F267" i="31" s="1"/>
  <c r="D266" i="31"/>
  <c r="F266" i="31" s="1"/>
  <c r="D265" i="31"/>
  <c r="F265" i="31" s="1"/>
  <c r="D264" i="31"/>
  <c r="F264" i="31" s="1"/>
  <c r="D263" i="31"/>
  <c r="F263" i="31" s="1"/>
  <c r="D262" i="31"/>
  <c r="F262" i="31" s="1"/>
  <c r="D261" i="31"/>
  <c r="F261" i="31" s="1"/>
  <c r="D260" i="31"/>
  <c r="F260" i="31" s="1"/>
  <c r="D259" i="31"/>
  <c r="F259" i="31" s="1"/>
  <c r="D258" i="31"/>
  <c r="F258" i="31" s="1"/>
  <c r="D257" i="31"/>
  <c r="F257" i="31" s="1"/>
  <c r="D256" i="31"/>
  <c r="F256" i="31" s="1"/>
  <c r="D255" i="31"/>
  <c r="F255" i="31" s="1"/>
  <c r="D254" i="31"/>
  <c r="F254" i="31" s="1"/>
  <c r="D253" i="31"/>
  <c r="F253" i="31" s="1"/>
  <c r="D252" i="31"/>
  <c r="F252" i="31" s="1"/>
  <c r="D251" i="31"/>
  <c r="F251" i="31" s="1"/>
  <c r="D250" i="31"/>
  <c r="F250" i="31" s="1"/>
  <c r="D249" i="31"/>
  <c r="F249" i="31" s="1"/>
  <c r="D248" i="31"/>
  <c r="F248" i="31" s="1"/>
  <c r="D247" i="31"/>
  <c r="F247" i="31" s="1"/>
  <c r="D246" i="31"/>
  <c r="F246" i="31" s="1"/>
  <c r="D245" i="31"/>
  <c r="F245" i="31" s="1"/>
  <c r="D244" i="31"/>
  <c r="F244" i="31" s="1"/>
  <c r="D243" i="31"/>
  <c r="F243" i="31" s="1"/>
  <c r="D242" i="31"/>
  <c r="F242" i="31" s="1"/>
  <c r="D241" i="31"/>
  <c r="F241" i="31" s="1"/>
  <c r="D240" i="31"/>
  <c r="F240" i="31" s="1"/>
  <c r="D239" i="31"/>
  <c r="F239" i="31" s="1"/>
  <c r="D238" i="31"/>
  <c r="F238" i="31" s="1"/>
  <c r="D237" i="31"/>
  <c r="F237" i="31" s="1"/>
  <c r="D236" i="31"/>
  <c r="F236" i="31" s="1"/>
  <c r="D235" i="31"/>
  <c r="F235" i="31" s="1"/>
  <c r="D234" i="31"/>
  <c r="F234" i="31" s="1"/>
  <c r="D233" i="31"/>
  <c r="F233" i="31" s="1"/>
  <c r="D232" i="31"/>
  <c r="F232" i="31" s="1"/>
  <c r="D231" i="31"/>
  <c r="F231" i="31" s="1"/>
  <c r="D230" i="31"/>
  <c r="F230" i="31" s="1"/>
  <c r="D229" i="31"/>
  <c r="F229" i="31" s="1"/>
  <c r="D228" i="31"/>
  <c r="F228" i="31" s="1"/>
  <c r="D227" i="31"/>
  <c r="F227" i="31" s="1"/>
  <c r="D226" i="31"/>
  <c r="F226" i="31" s="1"/>
  <c r="D225" i="31"/>
  <c r="F225" i="31" s="1"/>
  <c r="D224" i="31"/>
  <c r="F224" i="31" s="1"/>
  <c r="D223" i="31"/>
  <c r="F223" i="31" s="1"/>
  <c r="D222" i="31"/>
  <c r="F222" i="31" s="1"/>
  <c r="D221" i="31"/>
  <c r="F221" i="31" s="1"/>
  <c r="D220" i="31"/>
  <c r="F220" i="31" s="1"/>
  <c r="D219" i="31"/>
  <c r="F219" i="31" s="1"/>
  <c r="D218" i="31"/>
  <c r="F218" i="31" s="1"/>
  <c r="D217" i="31"/>
  <c r="F217" i="31" s="1"/>
  <c r="D216" i="31"/>
  <c r="F216" i="31" s="1"/>
  <c r="D215" i="31"/>
  <c r="F215" i="31" s="1"/>
  <c r="D214" i="31"/>
  <c r="F214" i="31" s="1"/>
  <c r="D213" i="31"/>
  <c r="F213" i="31" s="1"/>
  <c r="D212" i="31"/>
  <c r="F212" i="31" s="1"/>
  <c r="D211" i="31"/>
  <c r="F211" i="31" s="1"/>
  <c r="D210" i="31"/>
  <c r="F210" i="31" s="1"/>
  <c r="D209" i="31"/>
  <c r="F209" i="31" s="1"/>
  <c r="D208" i="31"/>
  <c r="F208" i="31" s="1"/>
  <c r="D207" i="31"/>
  <c r="F207" i="31" s="1"/>
  <c r="D206" i="31"/>
  <c r="F206" i="31" s="1"/>
  <c r="D205" i="31"/>
  <c r="F205" i="31" s="1"/>
  <c r="D204" i="31"/>
  <c r="F204" i="31" s="1"/>
  <c r="D203" i="31"/>
  <c r="F203" i="31" s="1"/>
  <c r="D202" i="31"/>
  <c r="F202" i="31" s="1"/>
  <c r="D201" i="31"/>
  <c r="F201" i="31" s="1"/>
  <c r="D200" i="31"/>
  <c r="F200" i="31" s="1"/>
  <c r="D199" i="31"/>
  <c r="F199" i="31" s="1"/>
  <c r="D198" i="31"/>
  <c r="F198" i="31" s="1"/>
  <c r="D197" i="31"/>
  <c r="F197" i="31" s="1"/>
  <c r="D196" i="31"/>
  <c r="F196" i="31" s="1"/>
  <c r="D195" i="31"/>
  <c r="F195" i="31" s="1"/>
  <c r="D194" i="31"/>
  <c r="F194" i="31" s="1"/>
  <c r="D193" i="31"/>
  <c r="F193" i="31" s="1"/>
  <c r="D192" i="31"/>
  <c r="F192" i="31" s="1"/>
  <c r="D191" i="31"/>
  <c r="F191" i="31" s="1"/>
  <c r="D190" i="31"/>
  <c r="F190" i="31" s="1"/>
  <c r="D189" i="31"/>
  <c r="F188" i="31" s="1"/>
  <c r="D188" i="31"/>
  <c r="F187" i="31" s="1"/>
  <c r="D187" i="31"/>
  <c r="F186" i="31" s="1"/>
  <c r="D186" i="31"/>
  <c r="F185" i="31" s="1"/>
  <c r="D185" i="31"/>
  <c r="F184" i="31" s="1"/>
  <c r="D184" i="31"/>
  <c r="F189" i="31" s="1"/>
  <c r="D183" i="31"/>
  <c r="F183" i="31" s="1"/>
  <c r="D182" i="31"/>
  <c r="F182" i="31" s="1"/>
  <c r="D181" i="31"/>
  <c r="F181" i="31" s="1"/>
  <c r="D180" i="31"/>
  <c r="F180" i="31" s="1"/>
  <c r="D179" i="31"/>
  <c r="F179" i="31" s="1"/>
  <c r="D178" i="31"/>
  <c r="F178" i="31" s="1"/>
  <c r="D177" i="31"/>
  <c r="F177" i="31" s="1"/>
  <c r="D176" i="31"/>
  <c r="F176" i="31" s="1"/>
  <c r="D175" i="31"/>
  <c r="F175" i="31" s="1"/>
  <c r="D174" i="31"/>
  <c r="F174" i="31" s="1"/>
  <c r="D173" i="31"/>
  <c r="F173" i="31" s="1"/>
  <c r="D172" i="31"/>
  <c r="F172" i="31" s="1"/>
  <c r="D171" i="31"/>
  <c r="F171" i="31" s="1"/>
  <c r="D170" i="31"/>
  <c r="F170" i="31" s="1"/>
  <c r="D169" i="31"/>
  <c r="F169" i="31" s="1"/>
  <c r="D168" i="31"/>
  <c r="F168" i="31" s="1"/>
  <c r="D167" i="31"/>
  <c r="F167" i="31" s="1"/>
  <c r="D166" i="31"/>
  <c r="F166" i="31" s="1"/>
  <c r="D165" i="31"/>
  <c r="F165" i="31" s="1"/>
  <c r="D164" i="31"/>
  <c r="F164" i="31" s="1"/>
  <c r="D163" i="31"/>
  <c r="F163" i="31" s="1"/>
  <c r="D162" i="31"/>
  <c r="F162" i="31" s="1"/>
  <c r="D161" i="31"/>
  <c r="F161" i="31" s="1"/>
  <c r="D160" i="31"/>
  <c r="F160" i="31" s="1"/>
  <c r="D159" i="31"/>
  <c r="F159" i="31" s="1"/>
  <c r="D158" i="31"/>
  <c r="F158" i="31" s="1"/>
  <c r="D157" i="31"/>
  <c r="F157" i="31" s="1"/>
  <c r="D156" i="31"/>
  <c r="F156" i="31" s="1"/>
  <c r="D155" i="31"/>
  <c r="F155" i="31" s="1"/>
  <c r="D154" i="31"/>
  <c r="F154" i="31" s="1"/>
  <c r="D107" i="31"/>
  <c r="F107" i="31" s="1"/>
  <c r="D106" i="31"/>
  <c r="F106" i="31" s="1"/>
  <c r="D105" i="31"/>
  <c r="F105" i="31" s="1"/>
  <c r="D104" i="31"/>
  <c r="F104" i="31" s="1"/>
  <c r="D103" i="31"/>
  <c r="F103" i="31" s="1"/>
  <c r="D102" i="31"/>
  <c r="F102" i="31" s="1"/>
  <c r="D101" i="31"/>
  <c r="F101" i="31" s="1"/>
  <c r="D100" i="31"/>
  <c r="F100" i="31" s="1"/>
  <c r="D99" i="31"/>
  <c r="F99" i="31" s="1"/>
  <c r="D98" i="31"/>
  <c r="F98" i="31" s="1"/>
  <c r="D97" i="31"/>
  <c r="F97" i="31" s="1"/>
  <c r="D96" i="31"/>
  <c r="F96" i="31" s="1"/>
  <c r="D95" i="31"/>
  <c r="F95" i="31" s="1"/>
  <c r="D94" i="31"/>
  <c r="F94" i="31" s="1"/>
  <c r="D93" i="31"/>
  <c r="F93" i="31" s="1"/>
  <c r="D92" i="31"/>
  <c r="F92" i="31" s="1"/>
  <c r="D91" i="31"/>
  <c r="F91" i="31" s="1"/>
  <c r="D90" i="31"/>
  <c r="F90" i="31" s="1"/>
  <c r="D89" i="31"/>
  <c r="F89" i="31" s="1"/>
  <c r="D88" i="31"/>
  <c r="F88" i="31" s="1"/>
  <c r="D87" i="31"/>
  <c r="F87" i="31" s="1"/>
  <c r="D86" i="31"/>
  <c r="F86" i="31" s="1"/>
  <c r="D85" i="31"/>
  <c r="F85" i="31" s="1"/>
  <c r="D84" i="31"/>
  <c r="F84" i="31" s="1"/>
  <c r="D83" i="31"/>
  <c r="F83" i="31" s="1"/>
  <c r="D82" i="31"/>
  <c r="F82" i="31" s="1"/>
  <c r="D81" i="31"/>
  <c r="F81" i="31" s="1"/>
  <c r="D80" i="31"/>
  <c r="F80" i="31" s="1"/>
  <c r="D79" i="31"/>
  <c r="F79" i="31" s="1"/>
  <c r="D78" i="31"/>
  <c r="F78" i="31" s="1"/>
  <c r="D77" i="31"/>
  <c r="F77" i="31" s="1"/>
  <c r="D76" i="31"/>
  <c r="F76" i="31" s="1"/>
  <c r="D75" i="31"/>
  <c r="F75" i="31" s="1"/>
  <c r="D74" i="31"/>
  <c r="F74" i="31" s="1"/>
  <c r="D73" i="31"/>
  <c r="F73" i="31" s="1"/>
  <c r="D72" i="31"/>
  <c r="F72" i="31" s="1"/>
  <c r="D71" i="31"/>
  <c r="F71" i="31" s="1"/>
  <c r="D70" i="31"/>
  <c r="F70" i="31" s="1"/>
  <c r="D69" i="31"/>
  <c r="F69" i="31" s="1"/>
  <c r="D68" i="31"/>
  <c r="F68" i="31" s="1"/>
  <c r="D67" i="31"/>
  <c r="F67" i="31" s="1"/>
  <c r="D66" i="31"/>
  <c r="F66" i="31" s="1"/>
  <c r="D65" i="31"/>
  <c r="F65" i="31" s="1"/>
  <c r="D64" i="31"/>
  <c r="F64" i="31" s="1"/>
  <c r="D63" i="31"/>
  <c r="F63" i="31" s="1"/>
  <c r="D62" i="31"/>
  <c r="F62" i="31" s="1"/>
  <c r="D61" i="31"/>
  <c r="F61" i="31" s="1"/>
  <c r="D60" i="31"/>
  <c r="F60" i="31" s="1"/>
  <c r="D59" i="31"/>
  <c r="F59" i="31" s="1"/>
  <c r="D58" i="31"/>
  <c r="F58" i="31" s="1"/>
  <c r="D57" i="31"/>
  <c r="F57" i="31" s="1"/>
  <c r="D56" i="31"/>
  <c r="F56" i="31" s="1"/>
  <c r="D55" i="31"/>
  <c r="F55" i="31" s="1"/>
  <c r="D54" i="31"/>
  <c r="F54" i="31" s="1"/>
  <c r="D53" i="31"/>
  <c r="F53" i="31" s="1"/>
  <c r="D52" i="31"/>
  <c r="F52" i="31" s="1"/>
  <c r="D51" i="31"/>
  <c r="F51" i="31" s="1"/>
  <c r="D50" i="31"/>
  <c r="F50" i="31" s="1"/>
  <c r="D49" i="31"/>
  <c r="F49" i="31" s="1"/>
  <c r="D48" i="31"/>
  <c r="F48" i="31" s="1"/>
  <c r="D47" i="31"/>
  <c r="F47" i="31" s="1"/>
  <c r="D46" i="31"/>
  <c r="F46" i="31" s="1"/>
  <c r="D45" i="31"/>
  <c r="F45" i="31" s="1"/>
  <c r="D44" i="31"/>
  <c r="F44" i="31" s="1"/>
  <c r="D43" i="31"/>
  <c r="F43" i="31" s="1"/>
  <c r="D42" i="31"/>
  <c r="F42" i="31" s="1"/>
  <c r="D41" i="31"/>
  <c r="F41" i="31" s="1"/>
  <c r="D40" i="31"/>
  <c r="F40" i="31" s="1"/>
  <c r="D39" i="31"/>
  <c r="F39" i="31" s="1"/>
  <c r="D38" i="31"/>
  <c r="F38" i="31" s="1"/>
  <c r="D37" i="31"/>
  <c r="F37" i="31" s="1"/>
  <c r="D36" i="31"/>
  <c r="F36" i="31" s="1"/>
  <c r="D35" i="31"/>
  <c r="F35" i="31" s="1"/>
  <c r="D34" i="31"/>
  <c r="F34" i="31" s="1"/>
  <c r="D33" i="31"/>
  <c r="F33" i="31" s="1"/>
  <c r="D32" i="31"/>
  <c r="F32" i="31" s="1"/>
  <c r="D31" i="31"/>
  <c r="F31" i="31" s="1"/>
  <c r="D30" i="31"/>
  <c r="F30" i="31" s="1"/>
  <c r="D29" i="31"/>
  <c r="F29" i="31" s="1"/>
  <c r="D28" i="31"/>
  <c r="F28" i="31" s="1"/>
  <c r="D27" i="31"/>
  <c r="F27" i="31" s="1"/>
  <c r="D26" i="31"/>
  <c r="F26" i="31" s="1"/>
  <c r="D25" i="31"/>
  <c r="F25" i="31" s="1"/>
  <c r="D24" i="31"/>
  <c r="F24" i="31" s="1"/>
  <c r="D23" i="31"/>
  <c r="F23" i="31" s="1"/>
  <c r="D22" i="31"/>
  <c r="F22" i="31" s="1"/>
  <c r="D21" i="31"/>
  <c r="F21" i="31" s="1"/>
  <c r="D20" i="31"/>
  <c r="F20" i="31" s="1"/>
  <c r="D19" i="31"/>
  <c r="F19" i="31" s="1"/>
  <c r="D18" i="31"/>
  <c r="F18" i="31" s="1"/>
  <c r="D17" i="31"/>
  <c r="F17" i="31" s="1"/>
  <c r="D16" i="31"/>
  <c r="F16" i="31" s="1"/>
  <c r="D15" i="31"/>
  <c r="F15" i="31" s="1"/>
  <c r="D14" i="31"/>
  <c r="F14" i="31" s="1"/>
  <c r="D13" i="31"/>
  <c r="F13" i="31" s="1"/>
  <c r="D12" i="31"/>
  <c r="F12" i="31" s="1"/>
  <c r="D11" i="31"/>
  <c r="F11" i="31" s="1"/>
  <c r="D10" i="31"/>
  <c r="F10" i="31" s="1"/>
  <c r="D9" i="31"/>
  <c r="F9" i="31" s="1"/>
  <c r="D120" i="36"/>
  <c r="D119" i="36"/>
  <c r="D118" i="36"/>
  <c r="D117" i="36"/>
  <c r="D116" i="36"/>
  <c r="D115" i="36"/>
  <c r="D114" i="36"/>
  <c r="D113" i="36"/>
  <c r="D112" i="36"/>
  <c r="D111" i="36"/>
  <c r="D110" i="36"/>
  <c r="D109" i="36"/>
  <c r="D108" i="36"/>
  <c r="D107" i="36"/>
  <c r="D106" i="36"/>
  <c r="D105" i="36"/>
  <c r="D104" i="36"/>
  <c r="D103" i="36"/>
  <c r="D102" i="36"/>
  <c r="D101" i="36"/>
  <c r="D100" i="36"/>
  <c r="D99" i="36"/>
  <c r="D98" i="36"/>
  <c r="D97" i="36"/>
  <c r="D96" i="36"/>
  <c r="D95" i="36"/>
  <c r="D94" i="36"/>
  <c r="D93" i="36"/>
  <c r="D92" i="36"/>
  <c r="D91" i="36"/>
  <c r="D90" i="36"/>
  <c r="D89" i="36"/>
  <c r="D88" i="36"/>
  <c r="D62" i="36"/>
  <c r="D61" i="36"/>
  <c r="D60" i="36"/>
  <c r="D59" i="36"/>
  <c r="D58" i="36"/>
  <c r="D57" i="36"/>
  <c r="D56" i="36"/>
  <c r="D55" i="36"/>
  <c r="D54" i="36"/>
  <c r="D53" i="36"/>
  <c r="D52" i="36"/>
  <c r="D51" i="36"/>
  <c r="D50" i="36"/>
  <c r="D49" i="36"/>
  <c r="D48" i="36"/>
  <c r="D47" i="36"/>
  <c r="D46" i="36"/>
  <c r="D45" i="36"/>
  <c r="D44" i="36"/>
  <c r="D43" i="36"/>
  <c r="D42" i="36"/>
  <c r="D41" i="36"/>
  <c r="D40" i="36"/>
  <c r="D39" i="36"/>
  <c r="D38" i="36"/>
  <c r="D37" i="36"/>
  <c r="D36" i="36"/>
  <c r="D35" i="36"/>
  <c r="D34" i="36"/>
  <c r="D33" i="36"/>
  <c r="D32" i="36"/>
  <c r="D31" i="36"/>
  <c r="D30" i="36"/>
  <c r="D29" i="36"/>
  <c r="D28" i="36"/>
  <c r="D27" i="36"/>
  <c r="D26" i="36"/>
  <c r="D25" i="36"/>
  <c r="D24" i="36"/>
  <c r="D23" i="36"/>
  <c r="D22" i="36"/>
  <c r="D21" i="36"/>
  <c r="D20" i="36"/>
  <c r="D19" i="36"/>
  <c r="D18" i="36"/>
  <c r="D17" i="36"/>
  <c r="D16" i="36"/>
  <c r="D15" i="36"/>
  <c r="D14" i="36"/>
  <c r="D13" i="36"/>
  <c r="D12" i="36"/>
  <c r="D11" i="36"/>
  <c r="D10" i="36"/>
  <c r="D9" i="36"/>
  <c r="F25" i="30" l="1"/>
  <c r="E25" i="30"/>
  <c r="F24" i="30"/>
  <c r="E24" i="30"/>
  <c r="F23" i="30"/>
  <c r="E23" i="30"/>
  <c r="F22" i="30"/>
  <c r="E22" i="30"/>
  <c r="F21" i="30"/>
  <c r="E21" i="30"/>
  <c r="F20" i="30"/>
  <c r="E20" i="30"/>
  <c r="F19" i="30"/>
  <c r="E19" i="30"/>
  <c r="F18" i="30"/>
  <c r="E18" i="30"/>
  <c r="F17" i="30"/>
  <c r="E17" i="30"/>
  <c r="F16" i="30"/>
  <c r="E16" i="30"/>
  <c r="F15" i="30"/>
  <c r="E15" i="30"/>
  <c r="F14" i="30"/>
  <c r="E14" i="30"/>
  <c r="F13" i="30"/>
  <c r="E13" i="30"/>
  <c r="F12" i="30"/>
  <c r="E12" i="30"/>
  <c r="F11" i="30"/>
  <c r="E11" i="30"/>
  <c r="F10" i="30"/>
  <c r="E10" i="30"/>
  <c r="F9" i="30"/>
  <c r="E9" i="30"/>
  <c r="F8" i="30"/>
  <c r="E8" i="30"/>
  <c r="F7" i="30"/>
  <c r="E7" i="30"/>
  <c r="F6" i="30"/>
  <c r="E6" i="30"/>
  <c r="F5" i="30"/>
  <c r="E5" i="30"/>
  <c r="F4" i="30"/>
  <c r="E4" i="30"/>
  <c r="F3" i="30"/>
  <c r="E3" i="30"/>
  <c r="F2" i="30"/>
  <c r="E2" i="30"/>
  <c r="B25" i="9" l="1"/>
  <c r="D24" i="9" l="1"/>
  <c r="D23" i="9"/>
  <c r="D22" i="9"/>
  <c r="C24" i="9"/>
  <c r="C23" i="9"/>
  <c r="C22" i="9"/>
  <c r="B24" i="9"/>
  <c r="B23" i="9"/>
  <c r="B22" i="9"/>
  <c r="D30" i="9"/>
  <c r="D29" i="9"/>
  <c r="D28" i="9"/>
  <c r="C30" i="9"/>
  <c r="C29" i="9"/>
  <c r="C28" i="9"/>
  <c r="B30" i="9"/>
  <c r="B29" i="9"/>
  <c r="B28" i="9"/>
  <c r="D27" i="9"/>
  <c r="D26" i="9"/>
  <c r="C27" i="9"/>
  <c r="C26" i="9"/>
  <c r="B27" i="9"/>
  <c r="B26" i="9"/>
  <c r="D25" i="9"/>
  <c r="C2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Adeleke, Ekundayo - FPAC-NRCS, LINCOLN, NE</author>
  </authors>
  <commentList>
    <comment ref="B4" authorId="0" shapeId="0" xr:uid="{7A79BAD9-6F47-4A5B-9F32-384A5DBF8E45}">
      <text>
        <r>
          <rPr>
            <b/>
            <sz val="9"/>
            <color indexed="81"/>
            <rFont val="Tahoma"/>
            <family val="2"/>
          </rPr>
          <t>Adeleke, Ekundayo - FPAC-NRCS, LINCOLN, NE:</t>
        </r>
        <r>
          <rPr>
            <sz val="9"/>
            <color indexed="81"/>
            <rFont val="Tahoma"/>
            <family val="2"/>
          </rPr>
          <t xml:space="preserve">
This is an example of data expected. Kindly replace with your data</t>
        </r>
      </text>
    </comment>
    <comment ref="H4" authorId="0" shapeId="0" xr:uid="{910FDF21-669F-4661-BB2F-3D2AEB61936F}">
      <text>
        <r>
          <rPr>
            <b/>
            <sz val="9"/>
            <color indexed="81"/>
            <rFont val="Tahoma"/>
            <family val="2"/>
          </rPr>
          <t>Adeleke, Ekundayo - FPAC-NRCS, LINCOLN, NE:</t>
        </r>
        <r>
          <rPr>
            <sz val="9"/>
            <color indexed="81"/>
            <rFont val="Tahoma"/>
            <family val="2"/>
          </rPr>
          <t xml:space="preserve">
This is an example of detail expected. Kindly replace this with your project design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Adeleke, Ekundayo - FPAC-NRCS, LINCOLN, NE</author>
  </authors>
  <commentList>
    <comment ref="A9" authorId="0" shapeId="0" xr:uid="{676BEF9F-849C-4DD9-AA32-77F8F96ABB78}">
      <text>
        <r>
          <rPr>
            <b/>
            <sz val="9"/>
            <color indexed="81"/>
            <rFont val="Tahoma"/>
            <family val="2"/>
          </rPr>
          <t>Adeleke, Ekundayo - FPAC-NRCS, LINCOLN, NE:</t>
        </r>
        <r>
          <rPr>
            <sz val="9"/>
            <color indexed="81"/>
            <rFont val="Tahoma"/>
            <family val="2"/>
          </rPr>
          <t xml:space="preserve">
These observations are dummy data of what is expected.
Kindly remove it before using the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Adeleke, Ekundayo - FPAC-NRCS, LINCOLN, NE</author>
  </authors>
  <commentList>
    <comment ref="A9" authorId="0" shapeId="0" xr:uid="{4D79D02B-C99D-4F10-88B1-34B54CCDB3FD}">
      <text>
        <r>
          <rPr>
            <b/>
            <sz val="9"/>
            <color indexed="81"/>
            <rFont val="Tahoma"/>
            <family val="2"/>
          </rPr>
          <t>Adeleke, Ekundayo - FPAC-NRCS, LINCOLN, NE:</t>
        </r>
        <r>
          <rPr>
            <sz val="9"/>
            <color indexed="81"/>
            <rFont val="Tahoma"/>
            <family val="2"/>
          </rPr>
          <t xml:space="preserve">
These observations are sample data of what is expected.
Kindly remove it before using the template</t>
        </r>
      </text>
    </comment>
  </commentList>
</comments>
</file>

<file path=xl/sharedStrings.xml><?xml version="1.0" encoding="utf-8"?>
<sst xmlns="http://schemas.openxmlformats.org/spreadsheetml/2006/main" count="19887" uniqueCount="4389">
  <si>
    <t>Dynamic soil properties for soil health (DSP4SH)</t>
  </si>
  <si>
    <t>Data entry template</t>
  </si>
  <si>
    <t>General Information (Read these instructions before using the template):</t>
  </si>
  <si>
    <t>Use a single file for the entire project.</t>
  </si>
  <si>
    <t>Click each column header to reveal additional pop-up information or description of each variable. The units for each column is also added above the column.</t>
  </si>
  <si>
    <t>All the data entry tabs have been populated with mock data to depict example of enteries that are expected. Replace the mock entries with your data</t>
  </si>
  <si>
    <t>Table</t>
  </si>
  <si>
    <t>Description</t>
  </si>
  <si>
    <t>TablesOverview</t>
  </si>
  <si>
    <t>Overview and description of the tables and columns including units and references.</t>
  </si>
  <si>
    <t>Project_Site_overview</t>
  </si>
  <si>
    <t>Field/site plot location withmanagement information and any data gathered at the plot scale</t>
  </si>
  <si>
    <t xml:space="preserve">Map_photo_schematic </t>
  </si>
  <si>
    <t>Maps, annotated photos, or schematics that show the arrangement of site/fields/plots</t>
  </si>
  <si>
    <t>Weather</t>
  </si>
  <si>
    <t xml:space="preserve">Weather information for the project site/field/plot; </t>
  </si>
  <si>
    <t xml:space="preserve">Pedon_entry </t>
  </si>
  <si>
    <t>Information and data (surface) collected at individual pedon location (x,y)</t>
  </si>
  <si>
    <t>Specific Information:</t>
  </si>
  <si>
    <t xml:space="preserve">Begin data entry by filling the Project-Site overview tab with your site's information and data. </t>
  </si>
  <si>
    <t>Insert map(s) of the project schematic in the Map_photo_schematic tab</t>
  </si>
  <si>
    <r>
      <rPr>
        <b/>
        <sz val="11"/>
        <color theme="1"/>
        <rFont val="Times New Roman"/>
        <family val="1"/>
      </rPr>
      <t>Contact</t>
    </r>
    <r>
      <rPr>
        <sz val="11"/>
        <color theme="1"/>
        <rFont val="Times New Roman"/>
        <family val="1"/>
      </rPr>
      <t>:</t>
    </r>
  </si>
  <si>
    <t>Table Name: with notes</t>
  </si>
  <si>
    <t>Method and explanation</t>
  </si>
  <si>
    <t>Label with Units</t>
  </si>
  <si>
    <t>Data type</t>
  </si>
  <si>
    <t>Table Name</t>
  </si>
  <si>
    <t>The name  of the columns present in each table</t>
  </si>
  <si>
    <t xml:space="preserve">Brief description or reference of method utilized  </t>
  </si>
  <si>
    <t>Project</t>
  </si>
  <si>
    <t>Full project name</t>
  </si>
  <si>
    <t>short text</t>
  </si>
  <si>
    <t>Varchar</t>
  </si>
  <si>
    <t>DSP_Project_ID</t>
  </si>
  <si>
    <t>Short abbreviation (3 - 7 characters) that differentiate the project</t>
  </si>
  <si>
    <t>PI</t>
  </si>
  <si>
    <t>Principal Investigator(s) for each project (long term institution point on contact)</t>
  </si>
  <si>
    <t>full name</t>
  </si>
  <si>
    <t>Personnel</t>
  </si>
  <si>
    <t>Key points of contact for project</t>
  </si>
  <si>
    <t>full names</t>
  </si>
  <si>
    <t>Site</t>
  </si>
  <si>
    <t>Indepent Locations where multiple DSP4SH plots were collected</t>
  </si>
  <si>
    <t>Target Soil_name</t>
  </si>
  <si>
    <t>all soils in project</t>
  </si>
  <si>
    <t>Soil name that matches Official Series Description</t>
  </si>
  <si>
    <t>Target Soil_symbol</t>
  </si>
  <si>
    <t>symbol for each soil</t>
  </si>
  <si>
    <t>2-3 character abbreviation</t>
  </si>
  <si>
    <t>Management System_name</t>
  </si>
  <si>
    <t>all management sytems  (or ecological state/community phase) used to stratify DSP assessment</t>
  </si>
  <si>
    <t>Management System</t>
  </si>
  <si>
    <t>Management Sytem_symbol</t>
  </si>
  <si>
    <t>management/condition symbol for each soil</t>
  </si>
  <si>
    <t>1-3 character abbreviation</t>
  </si>
  <si>
    <t>****link to Management Metadata - any PII or owner/manager contacts will be kept with the metadata</t>
  </si>
  <si>
    <t>DSP_Plot ID</t>
  </si>
  <si>
    <t>Management system and plot number combined</t>
  </si>
  <si>
    <t>Plot ID</t>
  </si>
  <si>
    <t>MLRA</t>
  </si>
  <si>
    <t xml:space="preserve">The major land resource area </t>
  </si>
  <si>
    <t>Integer</t>
  </si>
  <si>
    <t>Location_info</t>
  </si>
  <si>
    <t>text description (120 characters) of the location of the site</t>
  </si>
  <si>
    <t>Site_x</t>
  </si>
  <si>
    <t>site location (central to all pedons and field observations)  - WGS 84 (&lt;5m accuracy) - decimal degree to at least 6 decimals</t>
  </si>
  <si>
    <t>longitude - decimal degrees</t>
  </si>
  <si>
    <t>Site_y</t>
  </si>
  <si>
    <t>site location (central to all pedons and field observations) - WGS 84 (&lt;5m accuracy) - decimal degree to at least 6 decimals</t>
  </si>
  <si>
    <t>latitude - decimal degrees</t>
  </si>
  <si>
    <t>Weather_primary</t>
  </si>
  <si>
    <t>weather site ID that is most representative of each site</t>
  </si>
  <si>
    <t>Weather_secondary</t>
  </si>
  <si>
    <t>weather site ID to use as back up when primary is not available</t>
  </si>
  <si>
    <t xml:space="preserve">Date </t>
  </si>
  <si>
    <t>date of sample collection e.g. MM,DD,YYYY</t>
  </si>
  <si>
    <t>Date</t>
  </si>
  <si>
    <t>Collectors</t>
  </si>
  <si>
    <t>individuals that collected sample</t>
  </si>
  <si>
    <t>Crop</t>
  </si>
  <si>
    <t>common name of crop being grown at the time of sampling</t>
  </si>
  <si>
    <t>Elevation</t>
  </si>
  <si>
    <t>Elevation of Site - m above sea level</t>
  </si>
  <si>
    <t>Elevation (m)</t>
  </si>
  <si>
    <t>Slope_percent</t>
  </si>
  <si>
    <t>% slope across the site/plot of data collection</t>
  </si>
  <si>
    <t>Slope %</t>
  </si>
  <si>
    <t>Ecological_site</t>
  </si>
  <si>
    <t>Ecological site based on MLRA or enter site from ESD</t>
  </si>
  <si>
    <t>Ecological_site_id</t>
  </si>
  <si>
    <t>Ecological site ID number based on MLRA</t>
  </si>
  <si>
    <t>Ecological_state</t>
  </si>
  <si>
    <t>If appropriate and/or known enter state from ESD</t>
  </si>
  <si>
    <t>Ecological_state_id</t>
  </si>
  <si>
    <t>if appropriate and/or known enter state id from ESD</t>
  </si>
  <si>
    <t>PedodermClass</t>
  </si>
  <si>
    <t>based on A field Guide to Pedoderm and Pattern Classes - see choice lists</t>
  </si>
  <si>
    <t>ResourceRetentionClass</t>
  </si>
  <si>
    <t>Resource Redistirution Class</t>
  </si>
  <si>
    <t>Resource_Retention_bareAreawidth</t>
  </si>
  <si>
    <t>the largest size of bare areas (cm)</t>
  </si>
  <si>
    <t>PhysicalCrust_dom</t>
  </si>
  <si>
    <t>Physical Crust Type that dominates the site - based on NASIS choice lists and definitions</t>
  </si>
  <si>
    <t>PhysicalCrust_sec</t>
  </si>
  <si>
    <t>BiologicalCrust_dom</t>
  </si>
  <si>
    <t>Biological Crust Development Class is secondary at the site - based on NASIS choice lists and definitions</t>
  </si>
  <si>
    <t>BiologicalCrust_sec</t>
  </si>
  <si>
    <t>Biological Crust Development Class  of secondary importance - based on NASIS choice lists and definitions</t>
  </si>
  <si>
    <t>Crust_Dev_Clss</t>
  </si>
  <si>
    <t>Map_photo_schematic</t>
  </si>
  <si>
    <t xml:space="preserve">Map and photos depicting the sites and fields layout </t>
  </si>
  <si>
    <t>Weather_Station_ID</t>
  </si>
  <si>
    <t>Station identifier</t>
  </si>
  <si>
    <t>Weather Latitude decimal deg</t>
  </si>
  <si>
    <t>Latitude of weather station, decimal degrees</t>
  </si>
  <si>
    <t>decimal degrees</t>
  </si>
  <si>
    <t>Weather Longitude decimal deg</t>
  </si>
  <si>
    <t>Longitude of weather station, decimal degrees</t>
  </si>
  <si>
    <t>Weather Elevation m</t>
  </si>
  <si>
    <t>Elevation of weather station, meters</t>
  </si>
  <si>
    <t>Distance from site m</t>
  </si>
  <si>
    <t>Distance from research site, meters</t>
  </si>
  <si>
    <t>Direction from site</t>
  </si>
  <si>
    <t>Direction from station to research site</t>
  </si>
  <si>
    <t>Weather Station URL</t>
  </si>
  <si>
    <t>Location of data</t>
  </si>
  <si>
    <t>DSP_Plot_ID</t>
  </si>
  <si>
    <t>Pedon_Num</t>
  </si>
  <si>
    <t>Pedon number within individualSite/field/Plot</t>
  </si>
  <si>
    <t>DSP Pedon ID</t>
  </si>
  <si>
    <t>Unique Pedon ID with DSP information</t>
  </si>
  <si>
    <t>UserPedonID</t>
  </si>
  <si>
    <t>NASIS and Kssl unique pedon ID - UserSiteID plus character based on pedon_no</t>
  </si>
  <si>
    <t>Collector</t>
  </si>
  <si>
    <t>name of individuals locating and sampling pedon</t>
  </si>
  <si>
    <t>pedon_x</t>
  </si>
  <si>
    <t>pedon location - WGS 84 (&lt;5m accuracy) - decimal degree to at least 5 decimals</t>
  </si>
  <si>
    <t>pedon_y</t>
  </si>
  <si>
    <t>Agron_Feature</t>
  </si>
  <si>
    <t>Agronomic Feature (withhin field or plot, such as furrow or wheeltrack) - see column choices</t>
  </si>
  <si>
    <t>Residue</t>
  </si>
  <si>
    <t>text description of residue - most usefull if short descriptors are standardized within each project</t>
  </si>
  <si>
    <t>Slope_Percent</t>
  </si>
  <si>
    <t>slope (%) at each pedon</t>
  </si>
  <si>
    <t>% Slope</t>
  </si>
  <si>
    <t>Slope Shape</t>
  </si>
  <si>
    <t>Soil</t>
  </si>
  <si>
    <t xml:space="preserve"> Soil Series name assigned after sampling and analysis - not required immediately, can be added later</t>
  </si>
  <si>
    <t>Crust_Cev_Clss</t>
  </si>
  <si>
    <t>DSP_Pedon</t>
  </si>
  <si>
    <t>Pedon symbol assigned by cooperator</t>
  </si>
  <si>
    <t>Date Sampled</t>
  </si>
  <si>
    <t xml:space="preserve">Date of DSP Sampling </t>
  </si>
  <si>
    <t>DSP_Pedon_ID</t>
  </si>
  <si>
    <t xml:space="preserve"> DSP information with unique Pedon ID </t>
  </si>
  <si>
    <t>layer_no</t>
  </si>
  <si>
    <t>hzdesg</t>
  </si>
  <si>
    <t>Horizon symbol (nomenclature) from field description</t>
  </si>
  <si>
    <t>hrzdep_t</t>
  </si>
  <si>
    <t>Upper depth (cm) of sample/layer taken</t>
  </si>
  <si>
    <t>hrzdep_b</t>
  </si>
  <si>
    <t>Lower depth (cm) of sample/layer taken</t>
  </si>
  <si>
    <t>Field_Texture</t>
  </si>
  <si>
    <t>Texture class - field estimated texture class or subclass based on USDA soil triangle</t>
  </si>
  <si>
    <t>Coarse_Frag_volume</t>
  </si>
  <si>
    <t>Coarse fragment amount (%)</t>
  </si>
  <si>
    <t>% Coarse Fragment Volume</t>
  </si>
  <si>
    <t>Clay_pct</t>
  </si>
  <si>
    <t>Field texture - clay estimate</t>
  </si>
  <si>
    <t>% Clay</t>
  </si>
  <si>
    <t>Color_Moist_Hue</t>
  </si>
  <si>
    <t>Soil matrix color with Munsell notation - Moist color hue</t>
  </si>
  <si>
    <t xml:space="preserve">Color_Moist_Value </t>
  </si>
  <si>
    <t>Soil matrix color with Munsell notation - Moist color value</t>
  </si>
  <si>
    <t>Color_Moist_Chroma</t>
  </si>
  <si>
    <t>Soil matrix color with Munsell notation - Moist color chroma</t>
  </si>
  <si>
    <t>Color_Dry_Hue</t>
  </si>
  <si>
    <t>Soil matrix color with Munsell notation - Dry color hue</t>
  </si>
  <si>
    <t xml:space="preserve">Color_Dry_Value </t>
  </si>
  <si>
    <t>Soil matrix color with Munsell notation - Dry color value</t>
  </si>
  <si>
    <t>Color_Dry_Chroma</t>
  </si>
  <si>
    <t>Soil matrix color with Munsell notation - Dry color chroma</t>
  </si>
  <si>
    <t>Depletions_Knd</t>
  </si>
  <si>
    <t>Kind of redox depletions</t>
  </si>
  <si>
    <t>Depletions_Col_H</t>
  </si>
  <si>
    <t>Redoximorphic feature - color hue</t>
  </si>
  <si>
    <t>Depletions_Col_V</t>
  </si>
  <si>
    <t>Redoximorphic feature - color value</t>
  </si>
  <si>
    <t>Depletions_Col_C</t>
  </si>
  <si>
    <t>Redoximorphic feature - color color</t>
  </si>
  <si>
    <t>Ped_Surf_Feat_Knd</t>
  </si>
  <si>
    <t>Ped_Surf_Feat_Amt</t>
  </si>
  <si>
    <t>Ped and void surface features - Amount class (according to Field Book for Describing and Sampling Soils)</t>
  </si>
  <si>
    <t>Ped_Surf_Feat_Loc</t>
  </si>
  <si>
    <t>Ped and void surface features - Location (according to Field Book for Describing and Sampling Soils)</t>
  </si>
  <si>
    <t>Conc_Knd</t>
  </si>
  <si>
    <t>Conc_Qty</t>
  </si>
  <si>
    <t>Quantity of the Concentrations (according to Field Book for Describing and Sampling Soils)</t>
  </si>
  <si>
    <t>Conc_Size</t>
  </si>
  <si>
    <t>Size of the Concentrations (according to Field Book for Describing and Sampling Soils)</t>
  </si>
  <si>
    <t>Conc_Cont</t>
  </si>
  <si>
    <t>Contrast of the Concentrations (according to Field Book for Describing and Sampling Soils)</t>
  </si>
  <si>
    <t>Conc_Col_H</t>
  </si>
  <si>
    <t>Color - hue of the Concentrations (according to Field Book for Describing and Sampling Soils)</t>
  </si>
  <si>
    <t>Conc_Col_V</t>
  </si>
  <si>
    <t>Color - value of the Concentrations (according to Field Book for Describing and Sampling Soils)</t>
  </si>
  <si>
    <t>Conc_Col_C</t>
  </si>
  <si>
    <t>Color - chroma of the Concentrations (according to Field Book for Describing and Sampling Soils)</t>
  </si>
  <si>
    <t>Conc_Mst</t>
  </si>
  <si>
    <t>Moisture state of the Concentrations (according to Field Book for Describing and Sampling Soils)</t>
  </si>
  <si>
    <t>Conc_Shp</t>
  </si>
  <si>
    <t>Shape of the Concentrations (according to Field Book for Describing and Sampling Soils)</t>
  </si>
  <si>
    <t>Conc_Loc</t>
  </si>
  <si>
    <t>Locations of the Concentrations (according to Field Book for Describing and Sampling Soils)</t>
  </si>
  <si>
    <t>Structure_Grade</t>
  </si>
  <si>
    <t>Structure_Size</t>
  </si>
  <si>
    <t>Size of soil structure (according to Field Book for Describing and Sampling Soils)</t>
  </si>
  <si>
    <t>Structure_Type</t>
  </si>
  <si>
    <t>Type of soil structure (according to Field Book for Describing and Sampling Soils)</t>
  </si>
  <si>
    <t>Consistence_RupRes</t>
  </si>
  <si>
    <t>Roots_Qty1</t>
  </si>
  <si>
    <t>Roots_Sz1</t>
  </si>
  <si>
    <t>Roots - Size of roots for the soil area assessed (according to Field Book for Describing and Sampling Soils)</t>
  </si>
  <si>
    <t>Roots_Qty2</t>
  </si>
  <si>
    <t>Roots - Quantity of roots for each size class (according to Field Book for Describing and Sampling Soils)</t>
  </si>
  <si>
    <t>Roots_Sz2</t>
  </si>
  <si>
    <t>Roots_Qty3</t>
  </si>
  <si>
    <t>Roots_Sz3</t>
  </si>
  <si>
    <t>Roots_Loc</t>
  </si>
  <si>
    <t>Roots - Location (according to Field Book for Describing and Sampling Soils)</t>
  </si>
  <si>
    <t>Pores_Qty1</t>
  </si>
  <si>
    <t>Pores_Sz1</t>
  </si>
  <si>
    <t>Pores - Size (according to Field Book for Describing and Sampling Soils)</t>
  </si>
  <si>
    <t>Pores_Qty2</t>
  </si>
  <si>
    <t>Pores - Quantity (according to Field Book for Describing and Sampling Soils)</t>
  </si>
  <si>
    <t>Pores_Sz2</t>
  </si>
  <si>
    <t>Pores_Qty3</t>
  </si>
  <si>
    <t>Pores_Sz3</t>
  </si>
  <si>
    <t>Pores_Shp</t>
  </si>
  <si>
    <t>Pores - Dominant type of pores (according to Field Book for Describing and Sampling Soils)</t>
  </si>
  <si>
    <t>LayerID</t>
  </si>
  <si>
    <t>User site ID with layer sequence</t>
  </si>
  <si>
    <t>DSP_sample_ID</t>
  </si>
  <si>
    <t>DSP Pedon ID with layer sequence</t>
  </si>
  <si>
    <t>Total Sand (%)</t>
  </si>
  <si>
    <t>%</t>
  </si>
  <si>
    <t>Total Silt (%)</t>
  </si>
  <si>
    <t>Total Clay (%)</t>
  </si>
  <si>
    <t>Texture</t>
  </si>
  <si>
    <t>The USDA textural class or subclass of the fine-earth fraction (≤2mm) that is determined in the laboratory</t>
  </si>
  <si>
    <t>Bulk_Density</t>
  </si>
  <si>
    <t>Core bulk density (g cm-3)</t>
  </si>
  <si>
    <t>alt_BD</t>
  </si>
  <si>
    <t>Alternate bulk density method (g cm-3)</t>
  </si>
  <si>
    <t>Water_Content</t>
  </si>
  <si>
    <t>Gravimetric water content</t>
  </si>
  <si>
    <t>SOC_pct</t>
  </si>
  <si>
    <t>TN_pct</t>
  </si>
  <si>
    <t>Total nitrogen (%), measured with combustion</t>
  </si>
  <si>
    <t>KSSL_WSA</t>
  </si>
  <si>
    <t>mm</t>
  </si>
  <si>
    <t>Water stable soil aggregate fraction ranging from 2mm - 8mm diameter size</t>
  </si>
  <si>
    <t>Water stable soil aggregate fraction ranging from 0.5mm - 2mm diameter size</t>
  </si>
  <si>
    <t>Water stable soil aggregate fraction ranging from 250µm - 500µm diameter size</t>
  </si>
  <si>
    <t>µm</t>
  </si>
  <si>
    <t>Water stable soil aggregate fraction ranging from 53µm - 250µm diameter size</t>
  </si>
  <si>
    <t>EC</t>
  </si>
  <si>
    <t>Electrical conductivity</t>
  </si>
  <si>
    <t>pH</t>
  </si>
  <si>
    <t>Soil-water suspension (1:1). The pH of a sample measured in distilled water at a 1:1 soil:solution ratio</t>
  </si>
  <si>
    <t>Soil_Respiration</t>
  </si>
  <si>
    <t>mg CO2</t>
  </si>
  <si>
    <t>Bglucosidase</t>
  </si>
  <si>
    <t>Bglucosaminidase</t>
  </si>
  <si>
    <t>Alkaline Phosphatase</t>
  </si>
  <si>
    <t>Acid Phosphatase</t>
  </si>
  <si>
    <t>Phosphodiesterase</t>
  </si>
  <si>
    <t>Arylsulfatase</t>
  </si>
  <si>
    <t>POX_C</t>
  </si>
  <si>
    <t>ACE</t>
  </si>
  <si>
    <t>WEOC (mg/kg)</t>
  </si>
  <si>
    <t>Water extractable organic carbon (mg/kg)</t>
  </si>
  <si>
    <t>WEON (mg/kg)</t>
  </si>
  <si>
    <t>Water extractable organic nitrogen (mg/kg)</t>
  </si>
  <si>
    <t>lay_id</t>
  </si>
  <si>
    <t>KSSL_labsampnum</t>
  </si>
  <si>
    <t>Unique sample ID generated and added by NSSC staff (equivalent to natural_key on KSSL table)</t>
  </si>
  <si>
    <t>PLFA_ID</t>
  </si>
  <si>
    <t>link individual samples to SHAC PLFA samples</t>
  </si>
  <si>
    <r>
      <t xml:space="preserve">Table Project-Site Overview: </t>
    </r>
    <r>
      <rPr>
        <sz val="14"/>
        <color theme="1"/>
        <rFont val="Calibri"/>
        <family val="2"/>
        <scheme val="minor"/>
      </rPr>
      <t>Summary of information associated with the Project and Sites used for this study</t>
    </r>
  </si>
  <si>
    <t>SS DSP and Soil Health Rep</t>
  </si>
  <si>
    <t>Description of Project Design (text):</t>
  </si>
  <si>
    <t>S2018KS</t>
  </si>
  <si>
    <t xml:space="preserve">All sites were located in Western Kansas on the Keith silt loam.  The Keith series consists of very deep, well drained, soils that formed in calcareous loess. Keith soils are on upland hillslopes, tableland plains, and valley terraces. Slopes range from 0 to 6 percent. Mean annual precipitation is about 46 centimeters (18 inches) and the mean annual air temperature is 11 degrees C (52 degrees F). Soil samples were collected in the fall of 2018 to characterize physical soil health properties.  Three treatments of Native (never-tilled), Conservation Focused (&gt;10year no-till, with cover cropping or diverse crop rotations), and Conventional (tillage, 1-2 crop rotation).  Each set of treatments was located in three seperate areas across Thomas, Rawlings, and Sheridan counties in western Kansas.  Each treatment site was cored at three triangulated locations, with 30 m between each coring location.  Six cores 100 cm deep were pulled at each point of the triangle.  One core was used for the morphological descriptions which delineated the horizons for sub-sampling.  </t>
  </si>
  <si>
    <t>Lab_proj_name</t>
  </si>
  <si>
    <t>Pis</t>
  </si>
  <si>
    <t>Dr. DeAnn Presley</t>
  </si>
  <si>
    <t>Dr. Peter Tomlinson</t>
  </si>
  <si>
    <t>Savanna Crossman</t>
  </si>
  <si>
    <t>Laura Starr</t>
  </si>
  <si>
    <t>Target Soils</t>
  </si>
  <si>
    <t>Soil Name</t>
  </si>
  <si>
    <t>Abbreviation</t>
  </si>
  <si>
    <t>Keith</t>
  </si>
  <si>
    <t>Ke</t>
  </si>
  <si>
    <t>Mgm Systems</t>
  </si>
  <si>
    <t>Management System Name</t>
  </si>
  <si>
    <t>Native</t>
  </si>
  <si>
    <t>N</t>
  </si>
  <si>
    <t>Conservation Focused</t>
  </si>
  <si>
    <t>CF</t>
  </si>
  <si>
    <t>Conventional</t>
  </si>
  <si>
    <t>C</t>
  </si>
  <si>
    <t>Sites/Fields - w/in soil and systems</t>
  </si>
  <si>
    <t>each of these will link to site-mgmt info</t>
  </si>
  <si>
    <t>ALL DSP PLOT IDs</t>
  </si>
  <si>
    <t xml:space="preserve">Short abbreviation that differentiates the project </t>
  </si>
  <si>
    <t>Primary investigator(s) for each project (long term institution point of contact)</t>
  </si>
  <si>
    <t>Key point(s) of contact for project</t>
  </si>
  <si>
    <t>Symbol of each soil</t>
  </si>
  <si>
    <t>Weather site ID that is most representative of each site</t>
  </si>
  <si>
    <t>Weather site ID to use as back up when primary is not available</t>
  </si>
  <si>
    <t>Text description (120 characters) of the location of the site</t>
  </si>
  <si>
    <t>Site location (central to all pedons and field observations)  - WGS 84 (&lt;5m accuracy) longitude - decimal degree to at least 5 decimals</t>
  </si>
  <si>
    <t>Site location (central to all pedons and field observations) - WGS 84 (&lt;5m accuracy) latitude - decimal degree to at least 5 decimals</t>
  </si>
  <si>
    <t>Date of sample collection</t>
  </si>
  <si>
    <t>Individuals that collected sample</t>
  </si>
  <si>
    <t>Common name of crop being grown at the time of sampling</t>
  </si>
  <si>
    <t>Elevation of Site - above sea level</t>
  </si>
  <si>
    <t>Ecological site based on MLRA</t>
  </si>
  <si>
    <t>If appropriate and/or known enter state ID from ESD</t>
  </si>
  <si>
    <t>Based on A field Guide to Pedoderm and Pattern Classes - see choice lists</t>
  </si>
  <si>
    <t>The largest size of bare areas</t>
  </si>
  <si>
    <t>How well is the crust developed (in general across the plot/site)</t>
  </si>
  <si>
    <t>text or number as text</t>
  </si>
  <si>
    <t>decimal degree</t>
  </si>
  <si>
    <t>mm/dd/yyyy</t>
  </si>
  <si>
    <t>meters (m)</t>
  </si>
  <si>
    <t>percent (%)</t>
  </si>
  <si>
    <t>centimeters (cm)</t>
  </si>
  <si>
    <t>Column Name</t>
  </si>
  <si>
    <t>Target Soil_Name</t>
  </si>
  <si>
    <t>Target Soil_Symbol</t>
  </si>
  <si>
    <t>Mgm Systems_Name</t>
  </si>
  <si>
    <t>Pedoderm_Class</t>
  </si>
  <si>
    <t>Resource_Retention_Class</t>
  </si>
  <si>
    <t>Resource_Redistirution_Class</t>
  </si>
  <si>
    <t>Data</t>
  </si>
  <si>
    <t>KeN1</t>
  </si>
  <si>
    <t>Native rangeland, never been tilled to their knowledge (over 40 years)</t>
  </si>
  <si>
    <t>DeAnn Presley, Peter Tomlinson, Savanna Crossman</t>
  </si>
  <si>
    <t>KeN2</t>
  </si>
  <si>
    <t>No knowledge of tillage in last 33+ years, occasional herbicide treatment for broadleaf, 1 cut of hay per year for last five years</t>
  </si>
  <si>
    <t>KeN3</t>
  </si>
  <si>
    <t>ATWOOD</t>
  </si>
  <si>
    <t>Native rangeland, never been tilled to his knowledge (over 80 years).  100-125 700lb steers to a 0.5mile x 1mile pasture</t>
  </si>
  <si>
    <t>11/16/2018</t>
  </si>
  <si>
    <t xml:space="preserve">James East, Sahel Scotch, Steve Savanna </t>
  </si>
  <si>
    <t>0-6</t>
  </si>
  <si>
    <t>KeCF1</t>
  </si>
  <si>
    <t>No-Till since 2001 with cover cropping.  Cover cropped every three years since 2006.  Typically planted to corn, oats, or wheat.</t>
  </si>
  <si>
    <t>Terminated Cover crop</t>
  </si>
  <si>
    <t>0-1</t>
  </si>
  <si>
    <t>KeCF3</t>
  </si>
  <si>
    <t xml:space="preserve">20 years+ of No-till with 100% residue post-harvest. Covercropping is not typical of the area due to high water holding capacities of the soils paired with low and highly variable annual precipitation.  He has found covercropping to be less efficient at recharging the soil profile than fallow, and has documented yield losses from cover cropping.  Kastens has done covercropping research since 2010, spending over $50,000 to reach this conclusion, thought they still do some small trials currently.  The crop rotation is diverse as it includes a winter grass, summer grass, and legume.  Wheat, corn, yellow peas represent a typical crop rotation. </t>
  </si>
  <si>
    <t>KeC1</t>
  </si>
  <si>
    <t>Eco-Fallow Rotation.  Summer fallow is reg tillage, driled to wheat, spray stubble after harvest.  No-till corn, then fallow. (Fallow is the tillage part and wheat stubble is cleaned) No disc, just a sweep plow</t>
  </si>
  <si>
    <t>KeC2</t>
  </si>
  <si>
    <t>Tilled once every 3 years.  Sorghum '15, tilled summer 2016, wheat '16, corn '18</t>
  </si>
  <si>
    <t>Corn stubble</t>
  </si>
  <si>
    <t>KeC3</t>
  </si>
  <si>
    <t>Conventional tillage estimated at every two years until 2018, 2018 was first year of no-till.  Recently purchased fields."Tillage Until 2018" </t>
  </si>
  <si>
    <t>0-3</t>
  </si>
  <si>
    <t>In the example provided below, the map represents one of the three maps generated while the inset diagram depicts the site schematics of the three counties where sites are located.</t>
  </si>
  <si>
    <t>Weather_Latitude_decimal_deg</t>
  </si>
  <si>
    <t>Weather_Longitude_decimal_deg</t>
  </si>
  <si>
    <t>Weather_Elevation_m</t>
  </si>
  <si>
    <t>Distance_from_Field_m</t>
  </si>
  <si>
    <t>Direction_from_Field</t>
  </si>
  <si>
    <t>Weather_Station_URL</t>
  </si>
  <si>
    <t>For Sites</t>
  </si>
  <si>
    <t>NE</t>
  </si>
  <si>
    <t>http://scacis.rcc-acis.org/</t>
  </si>
  <si>
    <t>NW</t>
  </si>
  <si>
    <r>
      <t xml:space="preserve">Table Site_entry: </t>
    </r>
    <r>
      <rPr>
        <sz val="14"/>
        <color theme="1"/>
        <rFont val="Calibri"/>
        <family val="2"/>
        <scheme val="minor"/>
      </rPr>
      <t>Information about each location, field or site (plot)</t>
    </r>
  </si>
  <si>
    <t>Calander Year the sample was collected in - 4 digits</t>
  </si>
  <si>
    <t>Two Character Abbreviation of the State where samples were collected</t>
  </si>
  <si>
    <t>Country FIPS code (required for shipping samples)</t>
  </si>
  <si>
    <t>Soil Survey Site number - 3 digit number, pad with 0's (order of site sampled in county, check with soil survey office)</t>
  </si>
  <si>
    <t xml:space="preserve">User Site ID (unique ID in Lims and NASIS) </t>
  </si>
  <si>
    <t>If appropriate and/or known enter state id from ESD</t>
  </si>
  <si>
    <t>Year</t>
  </si>
  <si>
    <t>State</t>
  </si>
  <si>
    <t>FIPS</t>
  </si>
  <si>
    <t>SS_site_no</t>
  </si>
  <si>
    <t>User_Site_ID</t>
  </si>
  <si>
    <t>KS</t>
  </si>
  <si>
    <t>ZZZ</t>
  </si>
  <si>
    <t>###</t>
  </si>
  <si>
    <t>S2018KS153101</t>
  </si>
  <si>
    <t>S2018KS153104</t>
  </si>
  <si>
    <t>S2018KS153107</t>
  </si>
  <si>
    <t>S2018KS179104</t>
  </si>
  <si>
    <t>S2018KS179107</t>
  </si>
  <si>
    <t>S2018KS179110</t>
  </si>
  <si>
    <t>S2018KS193101</t>
  </si>
  <si>
    <t>S2018KS193104</t>
  </si>
  <si>
    <t>Unique Site ID - characters (or number as text) that denotes independent locations</t>
  </si>
  <si>
    <t>Unique Pedon ID with DSP_Plot_ID and Pedon_Num</t>
  </si>
  <si>
    <t>If entered into NASIS (if collected with soil survey); leave blank if not used</t>
  </si>
  <si>
    <t>Name of individuals locating and sampling pedon</t>
  </si>
  <si>
    <t>Pedon location (x,y) - refers to distinct point location of pedon (e.g soil pit where samples were collected) seperated from adjourning soils. Please use GPS with datum of the world geodetic system 1984 (WGS-84) to assign a latitude and longtitude reference for the this point.</t>
  </si>
  <si>
    <t>Infiltration</t>
  </si>
  <si>
    <t>Infiltration-Cornell method</t>
  </si>
  <si>
    <t>Agronomic Feature (withhin field or plot, such as furrow or wheeltrack)</t>
  </si>
  <si>
    <t>Standardized text description of residue within each project</t>
  </si>
  <si>
    <t xml:space="preserve">slope shape at each pedon </t>
  </si>
  <si>
    <t>Soil assigned after sampling and analysis</t>
  </si>
  <si>
    <t>Based on A field Guide to Pedoderm and Pattern Classes</t>
  </si>
  <si>
    <t>Biological Crust Development Class that dominates each pedon</t>
  </si>
  <si>
    <t>Biological Crust - Development Class  of secondary importance</t>
  </si>
  <si>
    <t>How well is the crust developed</t>
  </si>
  <si>
    <t>cm/hr</t>
  </si>
  <si>
    <t>Cornell_Infiltrometer</t>
  </si>
  <si>
    <t>Slope_Shape</t>
  </si>
  <si>
    <t>CR</t>
  </si>
  <si>
    <t>NA</t>
  </si>
  <si>
    <t>Site_Field_ID</t>
  </si>
  <si>
    <t>PedonID</t>
  </si>
  <si>
    <t>Residue_cover</t>
  </si>
  <si>
    <t>Surface_crust</t>
  </si>
  <si>
    <t xml:space="preserve">Compaction </t>
  </si>
  <si>
    <t>Structure</t>
  </si>
  <si>
    <t>Roots_pores</t>
  </si>
  <si>
    <t xml:space="preserve">biological_activity </t>
  </si>
  <si>
    <t>soil_color</t>
  </si>
  <si>
    <t>State_field</t>
  </si>
  <si>
    <t>Single_ring_infiltration</t>
  </si>
  <si>
    <t>Cornell_infiltrometer</t>
  </si>
  <si>
    <t>S2018KS_Ke</t>
  </si>
  <si>
    <t>S2018KS179105</t>
  </si>
  <si>
    <t>S2018KS179106</t>
  </si>
  <si>
    <t>S2018KS179108</t>
  </si>
  <si>
    <t>S2018KS179109</t>
  </si>
  <si>
    <t>S2018KS179111</t>
  </si>
  <si>
    <t>S2018KS179112</t>
  </si>
  <si>
    <t>S2018KS193102</t>
  </si>
  <si>
    <t>S2018KS193103</t>
  </si>
  <si>
    <t>S2018KS193105</t>
  </si>
  <si>
    <t>S2018KS193106</t>
  </si>
  <si>
    <t>S2018KS153102</t>
  </si>
  <si>
    <t>S2018KS153103</t>
  </si>
  <si>
    <t>S2018KS153105</t>
  </si>
  <si>
    <t>S2018KS153106</t>
  </si>
  <si>
    <t>S2018KS153108</t>
  </si>
  <si>
    <t>S2018KS153109</t>
  </si>
  <si>
    <r>
      <rPr>
        <b/>
        <sz val="14"/>
        <color theme="1"/>
        <rFont val="Calibri"/>
        <family val="2"/>
        <scheme val="minor"/>
      </rPr>
      <t>Table Pedons_mgmt</t>
    </r>
    <r>
      <rPr>
        <sz val="14"/>
        <color theme="1"/>
        <rFont val="Calibri"/>
        <family val="2"/>
        <scheme val="minor"/>
      </rPr>
      <t>: Information about management system and climatic status of each site.</t>
    </r>
  </si>
  <si>
    <t>Management symbol only or combined with ecological state</t>
  </si>
  <si>
    <t>Management symbol used to stratify DSP assessment</t>
  </si>
  <si>
    <t>management sytems  (or ecological state/community phase) used to stratify DSP assessment</t>
  </si>
  <si>
    <t>Tillage condition for each soil</t>
  </si>
  <si>
    <t>Desciption of the management system</t>
  </si>
  <si>
    <t>Management system assigned to stratify DSP assessment</t>
  </si>
  <si>
    <t>Unique name of the DSP site assigned by the cooperator</t>
  </si>
  <si>
    <t>Pedon number within individual Site</t>
  </si>
  <si>
    <t>Unique project name that differentiates the project equivalent of DSP_project</t>
  </si>
  <si>
    <t>Combination of the project name and soil series</t>
  </si>
  <si>
    <t>Particle size class</t>
  </si>
  <si>
    <t>Field texture class</t>
  </si>
  <si>
    <t xml:space="preserve">Mean annual precipitation </t>
  </si>
  <si>
    <t xml:space="preserve">Mean annual temperature </t>
  </si>
  <si>
    <t>Lab texture class</t>
  </si>
  <si>
    <t>Two Character Abbreviation of the US State where samples were collected</t>
  </si>
  <si>
    <t>DSP_pedon</t>
  </si>
  <si>
    <t>Label_full</t>
  </si>
  <si>
    <t>Label</t>
  </si>
  <si>
    <t>PLFA_ID_Surface</t>
  </si>
  <si>
    <t>LU</t>
  </si>
  <si>
    <t>till</t>
  </si>
  <si>
    <t>trt</t>
  </si>
  <si>
    <t>explanation</t>
  </si>
  <si>
    <t>state</t>
  </si>
  <si>
    <t>Pedon</t>
  </si>
  <si>
    <t>DSPs4SH_project</t>
  </si>
  <si>
    <t>partsize_class</t>
  </si>
  <si>
    <t>Gen_surf</t>
  </si>
  <si>
    <t>Gen_MAP</t>
  </si>
  <si>
    <t>Gen_MAT</t>
  </si>
  <si>
    <t>Texture_Class</t>
  </si>
  <si>
    <t>SHM - no-till</t>
  </si>
  <si>
    <t>SHM</t>
  </si>
  <si>
    <t>KS-153-SW-101-1-0_5-2018</t>
  </si>
  <si>
    <t>CROP</t>
  </si>
  <si>
    <t>No-till</t>
  </si>
  <si>
    <t>No-till - diverse rotation</t>
  </si>
  <si>
    <t>AG-CROP</t>
  </si>
  <si>
    <t>KansasState</t>
  </si>
  <si>
    <t>Kansas - Keith</t>
  </si>
  <si>
    <t>fine-silty</t>
  </si>
  <si>
    <t>Silt Loam</t>
  </si>
  <si>
    <t>KS-153-SW-102-1-0_5-2018</t>
  </si>
  <si>
    <t>KS-153-SW-103-1-0_5-2018</t>
  </si>
  <si>
    <t>BAU</t>
  </si>
  <si>
    <t>KS-153-SW-104-1-0_5-2018</t>
  </si>
  <si>
    <t>Till</t>
  </si>
  <si>
    <t>Till converting to no-till</t>
  </si>
  <si>
    <t>KS-153-SW-105-1-0_5-2018</t>
  </si>
  <si>
    <t>KS-153-SW-106-1-0_5-2018</t>
  </si>
  <si>
    <t>Ref - Native</t>
  </si>
  <si>
    <t>Ref</t>
  </si>
  <si>
    <t>KS-153-SW-107-1-0_5-2018</t>
  </si>
  <si>
    <t>RANGE</t>
  </si>
  <si>
    <t>Perennial</t>
  </si>
  <si>
    <t>Native Rangeland (&gt;80years)</t>
  </si>
  <si>
    <t>Reference</t>
  </si>
  <si>
    <t>KS-153-SW-108-1-0_5-2018</t>
  </si>
  <si>
    <t>KS-153-SW-109-1-0_5-2018</t>
  </si>
  <si>
    <t>KS-179-SW-104-1-0_5-2018</t>
  </si>
  <si>
    <t>No-Till  with cover crop -  corn, oats, or wheat.</t>
  </si>
  <si>
    <t>KS-179-SW-105-1-0_10-2018</t>
  </si>
  <si>
    <t>KS-179-SW-106-1-0_5-2018</t>
  </si>
  <si>
    <t>KS-179-SW-107-1-0_5-2018</t>
  </si>
  <si>
    <t>Native Rangeland (&gt;40 years)</t>
  </si>
  <si>
    <t>KS-179-SW-108-1-0_5-2018</t>
  </si>
  <si>
    <t>KS-179-SW-109-1-0_5-2018</t>
  </si>
  <si>
    <t>KS-179-SW-110-1-0_5-2018</t>
  </si>
  <si>
    <t>Till with rotation (eco-fallow)</t>
  </si>
  <si>
    <t>KS-179-SW-111-1-0_5-2018</t>
  </si>
  <si>
    <t>KS-179-SW-112-1-0_5-2018</t>
  </si>
  <si>
    <t>KS-193-SW-101-1-0_5-2018</t>
  </si>
  <si>
    <t>Tilled once every 3 years.  Sorghum/wheat/corn</t>
  </si>
  <si>
    <t>KS-193-SW-102-1-0_5-2018</t>
  </si>
  <si>
    <t>KS-193-SW-103-1-0_5-2018</t>
  </si>
  <si>
    <t>KS-193-SW-104-1-0_5-2018</t>
  </si>
  <si>
    <t>Native Rangeland - w 1 haying</t>
  </si>
  <si>
    <t>KS-193-SW-105-1-0_5-2018</t>
  </si>
  <si>
    <t>KS-193-SW-106-1-0_5-2018R</t>
  </si>
  <si>
    <t xml:space="preserve">DSP information with unique Pedon ID </t>
  </si>
  <si>
    <t>Coarse fragment amount</t>
  </si>
  <si>
    <t xml:space="preserve">Ped and void surface features - Kind of non-redoximorphic features </t>
  </si>
  <si>
    <t xml:space="preserve">Ped and void surface features - Amount class </t>
  </si>
  <si>
    <t xml:space="preserve">Ped and void surface features - Location </t>
  </si>
  <si>
    <t xml:space="preserve">Kind of Concentrations - composition and physical state in soil </t>
  </si>
  <si>
    <t xml:space="preserve">Quantity of the Concentrations </t>
  </si>
  <si>
    <t xml:space="preserve">Size of the Concentrations </t>
  </si>
  <si>
    <t xml:space="preserve">Contrast of the Concentrations </t>
  </si>
  <si>
    <t xml:space="preserve">Color - hue of the Concentrations </t>
  </si>
  <si>
    <t xml:space="preserve">Color - value of the Concentrations </t>
  </si>
  <si>
    <t xml:space="preserve">Color - chroma of the Concentrations </t>
  </si>
  <si>
    <t xml:space="preserve">Moisture state of the Concentrations </t>
  </si>
  <si>
    <t xml:space="preserve">Shape of the Concentrations </t>
  </si>
  <si>
    <t xml:space="preserve">Locations of the Concentrations </t>
  </si>
  <si>
    <t xml:space="preserve">Grade (expression) of soil structure </t>
  </si>
  <si>
    <t xml:space="preserve">Size of soil structure </t>
  </si>
  <si>
    <t xml:space="preserve">Type of soil structure </t>
  </si>
  <si>
    <t xml:space="preserve">Roots - Quantity of roots for each size class </t>
  </si>
  <si>
    <t xml:space="preserve">Roots - Size of roots for the soil area assessed </t>
  </si>
  <si>
    <t xml:space="preserve">Roots - Location </t>
  </si>
  <si>
    <t xml:space="preserve">Pores - Quantity </t>
  </si>
  <si>
    <t xml:space="preserve">Pores - Size </t>
  </si>
  <si>
    <t xml:space="preserve">Pores - Dominant type of pores </t>
  </si>
  <si>
    <t>Required</t>
  </si>
  <si>
    <t>integer</t>
  </si>
  <si>
    <t>cm</t>
  </si>
  <si>
    <t>Ap1</t>
  </si>
  <si>
    <t>10YR</t>
  </si>
  <si>
    <t>M</t>
  </si>
  <si>
    <t>PL</t>
  </si>
  <si>
    <t>F</t>
  </si>
  <si>
    <t>T</t>
  </si>
  <si>
    <t>DT</t>
  </si>
  <si>
    <t>Ap2</t>
  </si>
  <si>
    <t>SBK</t>
  </si>
  <si>
    <t>Bt1</t>
  </si>
  <si>
    <t>PR</t>
  </si>
  <si>
    <t>Bt2</t>
  </si>
  <si>
    <t>Btk1</t>
  </si>
  <si>
    <t>VE</t>
  </si>
  <si>
    <t>Btk2</t>
  </si>
  <si>
    <t>TU</t>
  </si>
  <si>
    <t>Bt</t>
  </si>
  <si>
    <t>V</t>
  </si>
  <si>
    <t>Btk</t>
  </si>
  <si>
    <t>Bk1</t>
  </si>
  <si>
    <t>Bk2</t>
  </si>
  <si>
    <t>Bk</t>
  </si>
  <si>
    <t>P</t>
  </si>
  <si>
    <t>VF</t>
  </si>
  <si>
    <t>A1</t>
  </si>
  <si>
    <t>GR</t>
  </si>
  <si>
    <t>A2</t>
  </si>
  <si>
    <t>Ap</t>
  </si>
  <si>
    <t>A</t>
  </si>
  <si>
    <t>S</t>
  </si>
  <si>
    <t>CO</t>
  </si>
  <si>
    <t>D</t>
  </si>
  <si>
    <t>Btk3</t>
  </si>
  <si>
    <t>FT</t>
  </si>
  <si>
    <t>Bt3</t>
  </si>
  <si>
    <t>Bt4</t>
  </si>
  <si>
    <t>Laboratory determined USDA proportion fine-earth fraction (≤2mm): Total Sand (%)</t>
  </si>
  <si>
    <t>Laboratory determined USDA proportion fine-earth fraction (≤2mm): Total Silt (%)</t>
  </si>
  <si>
    <t>Laboratory determined USDA proportion fine-earth fraction (≤2mm): Total Clay (%)</t>
  </si>
  <si>
    <t xml:space="preserve">Alternate bulk density method </t>
  </si>
  <si>
    <t xml:space="preserve">Total carbon (%), measured with combustion and corrected for CaCO3 </t>
  </si>
  <si>
    <t>pH with Soil-water suspension (1:1)</t>
  </si>
  <si>
    <t>Unique sample ID generated by KSSL (equivalent to natural_key on KSSL table)</t>
  </si>
  <si>
    <t>Unique PLFA sample ID generated by SHAC at Missouri</t>
  </si>
  <si>
    <t>if recorded</t>
  </si>
  <si>
    <t>text</t>
  </si>
  <si>
    <t xml:space="preserve"> KSSL_LabSampleNo</t>
  </si>
  <si>
    <t>KS-153-SW-101-2-5_10-2018</t>
  </si>
  <si>
    <t>KS-153-SW-101-3-10_23-2018</t>
  </si>
  <si>
    <t>KS-153-SW-101-4-23_40-2018</t>
  </si>
  <si>
    <t>KS-153-SW-101-5-40_57-2018</t>
  </si>
  <si>
    <t>KS-153-SW-101-6-57_74-2018</t>
  </si>
  <si>
    <t>KS-153-SW-101-7-74_100-2018</t>
  </si>
  <si>
    <t>KS-153-SW-102-2-5_10-2018</t>
  </si>
  <si>
    <t>KS-153-SW-102-3-10_21-2018</t>
  </si>
  <si>
    <t>KS-153-SW-102-4-21_36-2018</t>
  </si>
  <si>
    <t>KS-153-SW-102-5-36_52-2018</t>
  </si>
  <si>
    <t>KS-153-SW-102-6-52_75-2018</t>
  </si>
  <si>
    <t>KS-153-SW-102-7-75_100-2018</t>
  </si>
  <si>
    <t>KS-153-SW-103-2-5_10-2018</t>
  </si>
  <si>
    <t>KS-153-SW-103-3-10_21-2018</t>
  </si>
  <si>
    <t>KS-153-SW-103-4-21_37-2018</t>
  </si>
  <si>
    <t>KS-153-SW-103-5-37_50-2018</t>
  </si>
  <si>
    <t>KS-153-SW-103-6-50_83-20118</t>
  </si>
  <si>
    <t>KS-153-SW-103-7-83_100-2018</t>
  </si>
  <si>
    <t>KS-153-SW-104-2-5_10-2018</t>
  </si>
  <si>
    <t>KS-153-SW-104-3-10_23-2018</t>
  </si>
  <si>
    <t>KS-153-SW-104-4-23_39-2018</t>
  </si>
  <si>
    <t>KS-153-SW-104-5-39_57-2018</t>
  </si>
  <si>
    <t>KS-153-SW-104-6-57_77-2018</t>
  </si>
  <si>
    <t>KS-153-SW-104-7-77_100-2018R</t>
  </si>
  <si>
    <t>KS-153-SW-105-2-5_10-2018</t>
  </si>
  <si>
    <t>KS-153-SW-105-3-10_15-2018</t>
  </si>
  <si>
    <t>KS-153-SW-105-4-15_26-2018</t>
  </si>
  <si>
    <t>KS-153-SW-105-5-26_35-2018</t>
  </si>
  <si>
    <t>KS-153-SW-105-6-35_55-2018</t>
  </si>
  <si>
    <t>KS-153-SW-105-7-55_86-2018</t>
  </si>
  <si>
    <t>KS-153-SW-105-8-86_100-2018</t>
  </si>
  <si>
    <t>KS-153-SW-106-2-5_10-2018</t>
  </si>
  <si>
    <t>KS-153-SW-106-3-10_18-2018</t>
  </si>
  <si>
    <t>KS-153-SW-106-4-18_29-2018</t>
  </si>
  <si>
    <t>KS-153-SW-106-5-29_41-2018</t>
  </si>
  <si>
    <t>KS-153-SW-106-6-41_57-2018</t>
  </si>
  <si>
    <t>KS-153-SW-106-7-57_76-2018</t>
  </si>
  <si>
    <t>KS-153-SW-106-8-76_100-2018-REDO</t>
  </si>
  <si>
    <t>KS-153-SW-107-2-5_10-2018</t>
  </si>
  <si>
    <t>KS-153-SW-107-3-10_23-2018</t>
  </si>
  <si>
    <t>KS-153-SW-107-4-23_44-2018</t>
  </si>
  <si>
    <t>KS-153-SW-107-5-44_68-2018</t>
  </si>
  <si>
    <t>KS-153-SW-107-6-68_80-2018</t>
  </si>
  <si>
    <t>KS-153-SW-107-7-80_100-2018</t>
  </si>
  <si>
    <t>KS-153-SW-108-2-5_10-2018</t>
  </si>
  <si>
    <t>KS-153-SW-108-3-10_28-2018</t>
  </si>
  <si>
    <t>KS-153-SW-108-4-28_42-2018</t>
  </si>
  <si>
    <t>KS-153-SW-108-5-42_64-2018</t>
  </si>
  <si>
    <t>KS-153-SW-108-6-64_86-2018</t>
  </si>
  <si>
    <t>KS-153-SW-108-7-86_100-2018-REDO</t>
  </si>
  <si>
    <t>KS-153-SW-109-2-2-5_10-2018</t>
  </si>
  <si>
    <t>KS-153-SW-109-3-10_26-2018</t>
  </si>
  <si>
    <t>KS-153-SW-109-4-26_41-2018</t>
  </si>
  <si>
    <t>KS-153-SW-109-5-41_59-2018</t>
  </si>
  <si>
    <t>KS-153-SW-109-6-59_80-2018</t>
  </si>
  <si>
    <t>KS-153-SW-109-7-80_100-2018</t>
  </si>
  <si>
    <t>Crop - Define for project</t>
  </si>
  <si>
    <t>Based on A Field Guide to Pedoderm and Pattern Classes</t>
  </si>
  <si>
    <t>Biological Crusts</t>
  </si>
  <si>
    <t>Physical Crusts</t>
  </si>
  <si>
    <t>Crust Development Class</t>
  </si>
  <si>
    <t>Agronomic feature code</t>
  </si>
  <si>
    <t>Soil moisture state</t>
  </si>
  <si>
    <t>LL</t>
  </si>
  <si>
    <t>Pedoderm class</t>
  </si>
  <si>
    <t>algae</t>
  </si>
  <si>
    <t>Physical Crust Subtype</t>
  </si>
  <si>
    <t>strong</t>
  </si>
  <si>
    <t>AWC</t>
  </si>
  <si>
    <t>alleyway with cover</t>
  </si>
  <si>
    <t>dry</t>
  </si>
  <si>
    <t>CL</t>
  </si>
  <si>
    <t>bare mineral soil</t>
  </si>
  <si>
    <t>CY</t>
  </si>
  <si>
    <t>cyanobacteria</t>
  </si>
  <si>
    <t>DC</t>
  </si>
  <si>
    <t>depositional crust</t>
  </si>
  <si>
    <t>W</t>
  </si>
  <si>
    <t>weak</t>
  </si>
  <si>
    <t>AWS</t>
  </si>
  <si>
    <t>alleyway, sprayed</t>
  </si>
  <si>
    <t>moist</t>
  </si>
  <si>
    <t>LC</t>
  </si>
  <si>
    <t>BC</t>
  </si>
  <si>
    <t>biological crust</t>
  </si>
  <si>
    <t>lichen</t>
  </si>
  <si>
    <t>FC</t>
  </si>
  <si>
    <t>freeze-thaw crust</t>
  </si>
  <si>
    <t>AWT</t>
  </si>
  <si>
    <t>alleyway, tilled</t>
  </si>
  <si>
    <t>wet</t>
  </si>
  <si>
    <t>VL</t>
  </si>
  <si>
    <t>CEM</t>
  </si>
  <si>
    <t>cemented pan</t>
  </si>
  <si>
    <t>LV</t>
  </si>
  <si>
    <t>liverworts</t>
  </si>
  <si>
    <t>RC</t>
  </si>
  <si>
    <t>rain drop impact crust</t>
  </si>
  <si>
    <t>CGC</t>
  </si>
  <si>
    <t>close grown annual crop,  or crop-fallow</t>
  </si>
  <si>
    <t>SoilMoistureState</t>
  </si>
  <si>
    <t>VC</t>
  </si>
  <si>
    <t>DP</t>
  </si>
  <si>
    <t>desert pavement</t>
  </si>
  <si>
    <t>moss</t>
  </si>
  <si>
    <t>vesicular crust</t>
  </si>
  <si>
    <t>crop row, flat planted</t>
  </si>
  <si>
    <t>Error message:  Select appropriate soil moisture state from drop down choice list.</t>
  </si>
  <si>
    <t>duff</t>
  </si>
  <si>
    <t>none evident</t>
  </si>
  <si>
    <t>CRB</t>
  </si>
  <si>
    <t>crop row on bed or ridge</t>
  </si>
  <si>
    <t>EP</t>
  </si>
  <si>
    <t>erosion pavement</t>
  </si>
  <si>
    <t>furrow between bed, wheel track</t>
  </si>
  <si>
    <t>PC</t>
  </si>
  <si>
    <t>physical crust</t>
  </si>
  <si>
    <t>FU</t>
  </si>
  <si>
    <t>furrow between bed, no wheel track</t>
  </si>
  <si>
    <t>RM</t>
  </si>
  <si>
    <t>rock mulch</t>
  </si>
  <si>
    <t>IRT</t>
  </si>
  <si>
    <t>inter-row, flat planted, wheel track</t>
  </si>
  <si>
    <t>SC</t>
  </si>
  <si>
    <t>salt crust</t>
  </si>
  <si>
    <t>IRU</t>
  </si>
  <si>
    <t>inter-row, flat planted, no wheel track</t>
  </si>
  <si>
    <t>SA</t>
  </si>
  <si>
    <t>soil aggregates</t>
  </si>
  <si>
    <t>TRC</t>
  </si>
  <si>
    <t>tree or vine row with cover</t>
  </si>
  <si>
    <t>TRS</t>
  </si>
  <si>
    <t>tree or vine row, sprayed</t>
  </si>
  <si>
    <t>Resource Retention</t>
  </si>
  <si>
    <t>TRT</t>
  </si>
  <si>
    <t>tree or vine row, tilled</t>
  </si>
  <si>
    <t>1</t>
  </si>
  <si>
    <t>class 1</t>
  </si>
  <si>
    <t>Interconnected persistent plant cover or dense bunch grasses and 
surrounding round bare patches &lt; 30 cm.</t>
  </si>
  <si>
    <t>2</t>
  </si>
  <si>
    <t>class 2</t>
  </si>
  <si>
    <t>Persistent plants interconnected and surrounding round/oval bare 
patches &gt; 30 cm across.</t>
  </si>
  <si>
    <t>3</t>
  </si>
  <si>
    <t>class 3</t>
  </si>
  <si>
    <t>Persistent plant patches fragmented by elongated bare areas &gt; 30 cm wide but bounded in the plot.</t>
  </si>
  <si>
    <t>4</t>
  </si>
  <si>
    <t>class 4</t>
  </si>
  <si>
    <t>Persistent plant patches fragmented by elongated bare areas &gt; 30 cm wide that cross through the plot.</t>
  </si>
  <si>
    <t>5</t>
  </si>
  <si>
    <t>class 5</t>
  </si>
  <si>
    <t>Bare ground interconnected in several directions and isolated persistent plant patches &gt;30cm.</t>
  </si>
  <si>
    <t>6</t>
  </si>
  <si>
    <t>class 6</t>
  </si>
  <si>
    <t>Bare ground interconnected with scattered or no persistent plants</t>
  </si>
  <si>
    <t>Soil Redistribution Class</t>
  </si>
  <si>
    <t>0</t>
  </si>
  <si>
    <t>class 0</t>
  </si>
  <si>
    <t>No evidence of erosion or deposition.</t>
  </si>
  <si>
    <t xml:space="preserve">Minor soil redistribution. </t>
  </si>
  <si>
    <t xml:space="preserve">Patchy soil loss and deposition2, 3. </t>
  </si>
  <si>
    <t>3a</t>
  </si>
  <si>
    <t>class 3a</t>
  </si>
  <si>
    <t>Moderate soil loss across the plot.</t>
  </si>
  <si>
    <t>3b</t>
  </si>
  <si>
    <t>class 3b</t>
  </si>
  <si>
    <t>Moderate soil deposition across the plot.</t>
  </si>
  <si>
    <t>4a</t>
  </si>
  <si>
    <t>class 4a</t>
  </si>
  <si>
    <t>Erosion with exposed subsoil (little deposition).</t>
  </si>
  <si>
    <t>4b</t>
  </si>
  <si>
    <t xml:space="preserve"> class 4b</t>
  </si>
  <si>
    <t xml:space="preserve">Erosion with exposed subsoil coupled with patchy sediment deposition. </t>
  </si>
  <si>
    <t>4c</t>
  </si>
  <si>
    <t>class 4c</t>
  </si>
  <si>
    <t xml:space="preserve">Extensive sediment deposition. </t>
  </si>
  <si>
    <r>
      <t xml:space="preserve">2 </t>
    </r>
    <r>
      <rPr>
        <sz val="10"/>
        <rFont val="Arial"/>
        <family val="2"/>
      </rPr>
      <t xml:space="preserve">Depositional mounds are formed by the settling of sediment transported by wind and/or water movement; mounds can occur on or behind obstructions or where wind/water velocity is reduced.   </t>
    </r>
  </si>
  <si>
    <r>
      <t xml:space="preserve">3 </t>
    </r>
    <r>
      <rPr>
        <sz val="10"/>
        <rFont val="Arial"/>
        <family val="2"/>
      </rPr>
      <t>Confirm deposition within a soil pit. Recently deposited material is usually seen as a thinly or finely stratified soil surface with alternating thin layers of varying textures; lacks structure.</t>
    </r>
  </si>
  <si>
    <t>MLRA Symbol</t>
  </si>
  <si>
    <t>4A</t>
  </si>
  <si>
    <t>4B</t>
  </si>
  <si>
    <t>10A</t>
  </si>
  <si>
    <t>11A</t>
  </si>
  <si>
    <t>11B</t>
  </si>
  <si>
    <t>22A</t>
  </si>
  <si>
    <t>22B</t>
  </si>
  <si>
    <t>28A</t>
  </si>
  <si>
    <t>28B</t>
  </si>
  <si>
    <t>34A</t>
  </si>
  <si>
    <t>34B</t>
  </si>
  <si>
    <t>36A</t>
  </si>
  <si>
    <t>36B</t>
  </si>
  <si>
    <t>42A</t>
  </si>
  <si>
    <t>42B</t>
  </si>
  <si>
    <t>42C</t>
  </si>
  <si>
    <t>43A</t>
  </si>
  <si>
    <t>43B</t>
  </si>
  <si>
    <t>43C</t>
  </si>
  <si>
    <t>44A</t>
  </si>
  <si>
    <t>44B</t>
  </si>
  <si>
    <t>48A</t>
  </si>
  <si>
    <t>48B</t>
  </si>
  <si>
    <t>49A</t>
  </si>
  <si>
    <t>49B</t>
  </si>
  <si>
    <t>53A</t>
  </si>
  <si>
    <t>53B</t>
  </si>
  <si>
    <t>53C</t>
  </si>
  <si>
    <t>55A</t>
  </si>
  <si>
    <t>55B</t>
  </si>
  <si>
    <t>55C</t>
  </si>
  <si>
    <t>58A</t>
  </si>
  <si>
    <t>58B</t>
  </si>
  <si>
    <t>58C</t>
  </si>
  <si>
    <t>58D</t>
  </si>
  <si>
    <t>60A</t>
  </si>
  <si>
    <t>60B</t>
  </si>
  <si>
    <t>63A</t>
  </si>
  <si>
    <t>63B</t>
  </si>
  <si>
    <t>67A</t>
  </si>
  <si>
    <t>67B</t>
  </si>
  <si>
    <t>70A</t>
  </si>
  <si>
    <t>70B</t>
  </si>
  <si>
    <t>70C</t>
  </si>
  <si>
    <t>70D</t>
  </si>
  <si>
    <t>70E</t>
  </si>
  <si>
    <t>77A</t>
  </si>
  <si>
    <t>77B</t>
  </si>
  <si>
    <t>77C</t>
  </si>
  <si>
    <t>77D</t>
  </si>
  <si>
    <t>77E</t>
  </si>
  <si>
    <t>78A</t>
  </si>
  <si>
    <t>78B</t>
  </si>
  <si>
    <t>78C</t>
  </si>
  <si>
    <t>78D</t>
  </si>
  <si>
    <t>80A</t>
  </si>
  <si>
    <t>80B</t>
  </si>
  <si>
    <t>81A</t>
  </si>
  <si>
    <t>81B</t>
  </si>
  <si>
    <t>81C</t>
  </si>
  <si>
    <t>81D</t>
  </si>
  <si>
    <t>82A</t>
  </si>
  <si>
    <t>82B</t>
  </si>
  <si>
    <t>83A</t>
  </si>
  <si>
    <t>83B</t>
  </si>
  <si>
    <t>83C</t>
  </si>
  <si>
    <t>83D</t>
  </si>
  <si>
    <t>83E</t>
  </si>
  <si>
    <t>84A</t>
  </si>
  <si>
    <t>84B</t>
  </si>
  <si>
    <t>84C</t>
  </si>
  <si>
    <t>85A</t>
  </si>
  <si>
    <t>85B</t>
  </si>
  <si>
    <t>86A</t>
  </si>
  <si>
    <t>86B</t>
  </si>
  <si>
    <t>87A</t>
  </si>
  <si>
    <t>87B</t>
  </si>
  <si>
    <t>90A</t>
  </si>
  <si>
    <t>90B</t>
  </si>
  <si>
    <t>91A</t>
  </si>
  <si>
    <t>91B</t>
  </si>
  <si>
    <t>93A</t>
  </si>
  <si>
    <t>93B</t>
  </si>
  <si>
    <t>94A</t>
  </si>
  <si>
    <t>94B</t>
  </si>
  <si>
    <t>94C</t>
  </si>
  <si>
    <t>94D</t>
  </si>
  <si>
    <t>95A</t>
  </si>
  <si>
    <t>95B</t>
  </si>
  <si>
    <t>102A</t>
  </si>
  <si>
    <t>102B</t>
  </si>
  <si>
    <t>102C</t>
  </si>
  <si>
    <t>107A</t>
  </si>
  <si>
    <t>107B</t>
  </si>
  <si>
    <t>108A</t>
  </si>
  <si>
    <t>108B</t>
  </si>
  <si>
    <t>108C</t>
  </si>
  <si>
    <t>108D</t>
  </si>
  <si>
    <t>111A</t>
  </si>
  <si>
    <t>111B</t>
  </si>
  <si>
    <t>111C</t>
  </si>
  <si>
    <t>111D</t>
  </si>
  <si>
    <t>111E</t>
  </si>
  <si>
    <t>114A</t>
  </si>
  <si>
    <t>114B</t>
  </si>
  <si>
    <t>115A</t>
  </si>
  <si>
    <t>115B</t>
  </si>
  <si>
    <t>115C</t>
  </si>
  <si>
    <t>116A</t>
  </si>
  <si>
    <t>116B</t>
  </si>
  <si>
    <t>116C</t>
  </si>
  <si>
    <t>118A</t>
  </si>
  <si>
    <t>118B</t>
  </si>
  <si>
    <t>120A</t>
  </si>
  <si>
    <t>120B</t>
  </si>
  <si>
    <t>120C</t>
  </si>
  <si>
    <t>130A</t>
  </si>
  <si>
    <t>130B</t>
  </si>
  <si>
    <t>131A</t>
  </si>
  <si>
    <t>131B</t>
  </si>
  <si>
    <t>131C</t>
  </si>
  <si>
    <t>131D</t>
  </si>
  <si>
    <t>133A</t>
  </si>
  <si>
    <t>133B</t>
  </si>
  <si>
    <t>135A</t>
  </si>
  <si>
    <t>135B</t>
  </si>
  <si>
    <t>144A</t>
  </si>
  <si>
    <t>144B</t>
  </si>
  <si>
    <t>149A</t>
  </si>
  <si>
    <t>149B</t>
  </si>
  <si>
    <t>150A</t>
  </si>
  <si>
    <t>150B</t>
  </si>
  <si>
    <t>152A</t>
  </si>
  <si>
    <t>152B</t>
  </si>
  <si>
    <t>153A</t>
  </si>
  <si>
    <t>153B</t>
  </si>
  <si>
    <t>153C</t>
  </si>
  <si>
    <t>153D</t>
  </si>
  <si>
    <t>156A</t>
  </si>
  <si>
    <t>156B</t>
  </si>
  <si>
    <t>159A</t>
  </si>
  <si>
    <t>159B</t>
  </si>
  <si>
    <t>161A</t>
  </si>
  <si>
    <t>161B</t>
  </si>
  <si>
    <r>
      <rPr>
        <b/>
        <sz val="11"/>
        <color theme="1"/>
        <rFont val="Calibri"/>
        <family val="2"/>
        <scheme val="minor"/>
      </rPr>
      <t>Table KSSL_coop_samples</t>
    </r>
    <r>
      <rPr>
        <sz val="11"/>
        <color theme="1"/>
        <rFont val="Calibri"/>
        <family val="2"/>
        <scheme val="minor"/>
      </rPr>
      <t xml:space="preserve">: Soil health metrics of samples submitted by cooperators and measured by KSSL lab </t>
    </r>
  </si>
  <si>
    <t>lay_field_label1</t>
  </si>
  <si>
    <t>proj_id</t>
  </si>
  <si>
    <t>lab_proj_name</t>
  </si>
  <si>
    <t>submit_proj_name</t>
  </si>
  <si>
    <t>lims_site_id</t>
  </si>
  <si>
    <t>user site id</t>
  </si>
  <si>
    <t>lims_pedon_id</t>
  </si>
  <si>
    <t>user_pedon_id</t>
  </si>
  <si>
    <t>lay_field_label2</t>
  </si>
  <si>
    <t>lay_field_label3</t>
  </si>
  <si>
    <t>horizon_designation</t>
  </si>
  <si>
    <t>lay_depth_to_top</t>
  </si>
  <si>
    <t>lay_depth_to_bottom</t>
  </si>
  <si>
    <t>natural_key</t>
  </si>
  <si>
    <t>clay_tot_psa</t>
  </si>
  <si>
    <t>silt_tot_psa</t>
  </si>
  <si>
    <t>sand_tot_psa</t>
  </si>
  <si>
    <t>co3_cly</t>
  </si>
  <si>
    <t>silt_f_psa</t>
  </si>
  <si>
    <t>sand_c_psa</t>
  </si>
  <si>
    <t>sand_f_psa</t>
  </si>
  <si>
    <t>sand_m_psa</t>
  </si>
  <si>
    <t>sand_vc_psa</t>
  </si>
  <si>
    <t>sand_vf_psa</t>
  </si>
  <si>
    <t>tex_psda</t>
  </si>
  <si>
    <t>adod</t>
  </si>
  <si>
    <t>caco3</t>
  </si>
  <si>
    <t>ph_cacl2</t>
  </si>
  <si>
    <t>ph_h2o</t>
  </si>
  <si>
    <t>CKMnO4</t>
  </si>
  <si>
    <t>PNitroBGlu</t>
  </si>
  <si>
    <t>c_tot_ncs</t>
  </si>
  <si>
    <t>n_tot_ncs</t>
  </si>
  <si>
    <t>s_tot_ncs</t>
  </si>
  <si>
    <t>AggStab</t>
  </si>
  <si>
    <t>S2018KS153101-1</t>
  </si>
  <si>
    <t>I2019USKS057</t>
  </si>
  <si>
    <t>DSP for Soil Health KSU</t>
  </si>
  <si>
    <t>NULL</t>
  </si>
  <si>
    <t>19N02620</t>
  </si>
  <si>
    <t>sil</t>
  </si>
  <si>
    <t>S2018KS153101-2</t>
  </si>
  <si>
    <t>19N02621</t>
  </si>
  <si>
    <t>S2018KS153101-3</t>
  </si>
  <si>
    <t>19N02622</t>
  </si>
  <si>
    <t>sicl</t>
  </si>
  <si>
    <t>S2018KS153101-4</t>
  </si>
  <si>
    <t>19N02623</t>
  </si>
  <si>
    <t>S2018KS153101-5</t>
  </si>
  <si>
    <t>19N02624</t>
  </si>
  <si>
    <t>S2018KS153101-6</t>
  </si>
  <si>
    <t>19N02625</t>
  </si>
  <si>
    <t>ND</t>
  </si>
  <si>
    <t>S2018KS153101-7</t>
  </si>
  <si>
    <t>19N02626</t>
  </si>
  <si>
    <t>S2018KS153102-1</t>
  </si>
  <si>
    <t>19N02627</t>
  </si>
  <si>
    <t>S2018KS153102-2</t>
  </si>
  <si>
    <t>19N02628</t>
  </si>
  <si>
    <t>S2018KS153102-3</t>
  </si>
  <si>
    <t>19N02629</t>
  </si>
  <si>
    <t>S2018KS153102-4</t>
  </si>
  <si>
    <t>19N02630</t>
  </si>
  <si>
    <t>S2018KS153102-5</t>
  </si>
  <si>
    <t>19N02631</t>
  </si>
  <si>
    <t>S2018KS153102-6</t>
  </si>
  <si>
    <t>19N02632</t>
  </si>
  <si>
    <t>S2018KS153102-7</t>
  </si>
  <si>
    <t>19N02633</t>
  </si>
  <si>
    <t>S2018KS153103-1</t>
  </si>
  <si>
    <t>19N02634</t>
  </si>
  <si>
    <t>S2018KS153103-2</t>
  </si>
  <si>
    <t>19N02635</t>
  </si>
  <si>
    <t>S2018KS153103-3</t>
  </si>
  <si>
    <t>19N02636</t>
  </si>
  <si>
    <t>S2018KS153103-4</t>
  </si>
  <si>
    <t>19N02637</t>
  </si>
  <si>
    <t>S2018KS153103-5</t>
  </si>
  <si>
    <t>19N02638</t>
  </si>
  <si>
    <t>S2018KS153103-6</t>
  </si>
  <si>
    <t>19N02639</t>
  </si>
  <si>
    <t>S2018KS153103-7</t>
  </si>
  <si>
    <t>19N02640</t>
  </si>
  <si>
    <t>S2018KS153104-1</t>
  </si>
  <si>
    <t>19N02641</t>
  </si>
  <si>
    <t>S2018KS153104-2</t>
  </si>
  <si>
    <t>19N02642</t>
  </si>
  <si>
    <t>S2018KS153104-3</t>
  </si>
  <si>
    <t>19N02643</t>
  </si>
  <si>
    <t>S2018KS153104-4</t>
  </si>
  <si>
    <t>19N02644</t>
  </si>
  <si>
    <t>S2018KS153104-5</t>
  </si>
  <si>
    <t>19N02645</t>
  </si>
  <si>
    <t>S2018KS153104-6</t>
  </si>
  <si>
    <t>19N02646</t>
  </si>
  <si>
    <t>S2018KS153104-7</t>
  </si>
  <si>
    <t>19N02647</t>
  </si>
  <si>
    <t>S2018KS153105-1</t>
  </si>
  <si>
    <t>19N02648</t>
  </si>
  <si>
    <t>S2018KS153105-2</t>
  </si>
  <si>
    <t>19N02649</t>
  </si>
  <si>
    <t>S2018KS153105-3</t>
  </si>
  <si>
    <t>19N02650</t>
  </si>
  <si>
    <t>S2018KS153105-4</t>
  </si>
  <si>
    <t>19N02651</t>
  </si>
  <si>
    <t>S2018KS153105-5</t>
  </si>
  <si>
    <t>19N02652</t>
  </si>
  <si>
    <t>S2018KS153105-6</t>
  </si>
  <si>
    <t>19N02653</t>
  </si>
  <si>
    <t>S2018KS153105-7</t>
  </si>
  <si>
    <t>19N02654</t>
  </si>
  <si>
    <t>S2018KS153105-8</t>
  </si>
  <si>
    <t>19N02655</t>
  </si>
  <si>
    <t>l</t>
  </si>
  <si>
    <t>S2018KS153106-1</t>
  </si>
  <si>
    <t>19N02656</t>
  </si>
  <si>
    <t>S2018KS153106-2</t>
  </si>
  <si>
    <t>19N02657</t>
  </si>
  <si>
    <t>S2018KS153106-3</t>
  </si>
  <si>
    <t>19N02658</t>
  </si>
  <si>
    <t>S2018KS153106-4</t>
  </si>
  <si>
    <t>19N02659</t>
  </si>
  <si>
    <t>S2018KS153106-5</t>
  </si>
  <si>
    <t>19N02660</t>
  </si>
  <si>
    <t>S2018KS153106-6</t>
  </si>
  <si>
    <t>19N02661</t>
  </si>
  <si>
    <t>S2018KS153106-7</t>
  </si>
  <si>
    <t>19N02662</t>
  </si>
  <si>
    <t>S2018KS153106-8</t>
  </si>
  <si>
    <t>19N02663</t>
  </si>
  <si>
    <t>KS-153-SW-107-2-0_5-2018</t>
  </si>
  <si>
    <t>S2018KS153107-1</t>
  </si>
  <si>
    <t>19N02664</t>
  </si>
  <si>
    <t>S2018KS153107-2</t>
  </si>
  <si>
    <t>19N02665</t>
  </si>
  <si>
    <t>S2018KS153107-3</t>
  </si>
  <si>
    <t>19N02666</t>
  </si>
  <si>
    <t>cl</t>
  </si>
  <si>
    <t>S2018KS153107-4</t>
  </si>
  <si>
    <t>19N02667</t>
  </si>
  <si>
    <t>S2018KS153107-5</t>
  </si>
  <si>
    <t>19N02668</t>
  </si>
  <si>
    <t>S2018KS153107-6</t>
  </si>
  <si>
    <t>19N02669</t>
  </si>
  <si>
    <t>S2018KS153107-7</t>
  </si>
  <si>
    <t>19N02670</t>
  </si>
  <si>
    <t>S2018KS153108-1</t>
  </si>
  <si>
    <t>19N02671</t>
  </si>
  <si>
    <t>S2018KS153108-2</t>
  </si>
  <si>
    <t>19N02672</t>
  </si>
  <si>
    <t>S2018KS153108-3</t>
  </si>
  <si>
    <t>19N02673</t>
  </si>
  <si>
    <t>S2018KS153108-4</t>
  </si>
  <si>
    <t>19N02674</t>
  </si>
  <si>
    <t>S2018KS153108-5</t>
  </si>
  <si>
    <t>19N02675</t>
  </si>
  <si>
    <t>S2018KS153108-6</t>
  </si>
  <si>
    <t>19N02676</t>
  </si>
  <si>
    <t>S2018KS153108-7</t>
  </si>
  <si>
    <t>19N02677</t>
  </si>
  <si>
    <t>S2018KS153109-1</t>
  </si>
  <si>
    <t>19N02678</t>
  </si>
  <si>
    <t>S2018KS153109-2</t>
  </si>
  <si>
    <t>19N02679</t>
  </si>
  <si>
    <t>S2018KS153109-3</t>
  </si>
  <si>
    <t>19N02680</t>
  </si>
  <si>
    <t>S2018KS153109-4</t>
  </si>
  <si>
    <t>19N02681</t>
  </si>
  <si>
    <t>S2018KS153109-5</t>
  </si>
  <si>
    <t>19N02682</t>
  </si>
  <si>
    <t>S2018KS153109-6</t>
  </si>
  <si>
    <t>19N02683</t>
  </si>
  <si>
    <t>S2018KS153109-7</t>
  </si>
  <si>
    <t>19N02684</t>
  </si>
  <si>
    <t>S2018KS179104-1</t>
  </si>
  <si>
    <t>19N02511</t>
  </si>
  <si>
    <t>KS-179-SW-104-2-5_10-2018</t>
  </si>
  <si>
    <t>S2018KS179104-2</t>
  </si>
  <si>
    <t>19N02512</t>
  </si>
  <si>
    <t>KS-179-SW-104-3-10_18-2018</t>
  </si>
  <si>
    <t>S2018KS179104-3</t>
  </si>
  <si>
    <t>19N02513</t>
  </si>
  <si>
    <t>KS-179-SW-104-4-18_27-2018</t>
  </si>
  <si>
    <t>S2018KS179104-4</t>
  </si>
  <si>
    <t>19N02514</t>
  </si>
  <si>
    <t>KS-179-SW-104-5-27_37-2018</t>
  </si>
  <si>
    <t>S2018KS179104-5</t>
  </si>
  <si>
    <t>19N02515</t>
  </si>
  <si>
    <t>KS-179-SW-104-6-37_59-2018</t>
  </si>
  <si>
    <t>S2018KS179104-6</t>
  </si>
  <si>
    <t>19N02516</t>
  </si>
  <si>
    <t>KS-179-SW-104-7-59_100-2018</t>
  </si>
  <si>
    <t>S2018KS179104-7</t>
  </si>
  <si>
    <t>19N02517</t>
  </si>
  <si>
    <t>S2018KS179105-1</t>
  </si>
  <si>
    <t>19N02518</t>
  </si>
  <si>
    <t>KS-179-SW-105-2-5_10-2018</t>
  </si>
  <si>
    <t>S2018KS179105-2</t>
  </si>
  <si>
    <t>19N02519</t>
  </si>
  <si>
    <t>KS-179-SW-105-3-10_18-2018</t>
  </si>
  <si>
    <t>S2018KS179105-3</t>
  </si>
  <si>
    <t>19N02520</t>
  </si>
  <si>
    <t>KS-179-SW-105-4-18_32-2018</t>
  </si>
  <si>
    <t>S2018KS179105-4</t>
  </si>
  <si>
    <t>19N02521</t>
  </si>
  <si>
    <t>KS-179-SW-105-5-32_45-2018</t>
  </si>
  <si>
    <t>S2018KS179105-5</t>
  </si>
  <si>
    <t>19N02522</t>
  </si>
  <si>
    <t>KS-179-SW-105-6-45_66-2018</t>
  </si>
  <si>
    <t>S2018KS179105-6</t>
  </si>
  <si>
    <t>19N02523</t>
  </si>
  <si>
    <t>KS-179-SW-105-7-66_100-2018</t>
  </si>
  <si>
    <t>S2018KS179105-7</t>
  </si>
  <si>
    <t>19N02524</t>
  </si>
  <si>
    <t>S2018KS179106-1</t>
  </si>
  <si>
    <t>19N02525</t>
  </si>
  <si>
    <t>KS-179-SW-106-2-5_10-2018</t>
  </si>
  <si>
    <t>S2018KS179106-2</t>
  </si>
  <si>
    <t>19N02526</t>
  </si>
  <si>
    <t>KS-179-SW-106-3-10_18-2018</t>
  </si>
  <si>
    <t>S2018KS179106-3</t>
  </si>
  <si>
    <t>19N02527</t>
  </si>
  <si>
    <t>KS-179-SW-106-4-18_46-2018</t>
  </si>
  <si>
    <t>S2018KS179106-4</t>
  </si>
  <si>
    <t>19N02528</t>
  </si>
  <si>
    <t>KS-179-SW-106-5-46_77-2018</t>
  </si>
  <si>
    <t>S2018KS179106-5</t>
  </si>
  <si>
    <t>19N02529</t>
  </si>
  <si>
    <t>KS-179-SW-106-6-77_95-2018</t>
  </si>
  <si>
    <t>S2018KS179106-6</t>
  </si>
  <si>
    <t>19N02530</t>
  </si>
  <si>
    <t>KS-179-SW-106-7-95_100-2018</t>
  </si>
  <si>
    <t>S2018KS179106-7</t>
  </si>
  <si>
    <t>19N02531</t>
  </si>
  <si>
    <t>S2018KS179107-1</t>
  </si>
  <si>
    <t>19N02532</t>
  </si>
  <si>
    <t>KS-179-SW-107-2-5_10-2018</t>
  </si>
  <si>
    <t>S2018KS179107-2</t>
  </si>
  <si>
    <t>19N02533</t>
  </si>
  <si>
    <t>KS-179-SW-107-3-10_25-2018</t>
  </si>
  <si>
    <t>S2018KS179107-3</t>
  </si>
  <si>
    <t>19N02534</t>
  </si>
  <si>
    <t>KS-179-SW-107-4-25_43-2018</t>
  </si>
  <si>
    <t>S2018KS179107-4</t>
  </si>
  <si>
    <t>19N02535</t>
  </si>
  <si>
    <t>KS-179-SW-107-5-43_57-2018</t>
  </si>
  <si>
    <t>S2018KS179107-5</t>
  </si>
  <si>
    <t>19N02536</t>
  </si>
  <si>
    <t>KS-179-SW-107-6-57_83-2018</t>
  </si>
  <si>
    <t>S2018KS179107-6</t>
  </si>
  <si>
    <t>19N02537</t>
  </si>
  <si>
    <t>KS-179-SW-107-7-83_100-2018</t>
  </si>
  <si>
    <t>S2018KS179107-7</t>
  </si>
  <si>
    <t>19N02538</t>
  </si>
  <si>
    <t>S2018KS179108-1</t>
  </si>
  <si>
    <t>19N02539</t>
  </si>
  <si>
    <t>KS-179-SW-108-2-5_10-2018</t>
  </si>
  <si>
    <t>S2018KS179108-2</t>
  </si>
  <si>
    <t>19N02540</t>
  </si>
  <si>
    <t>KS-179-SW-108-3-10_25-2018</t>
  </si>
  <si>
    <t>S2018KS179108-3</t>
  </si>
  <si>
    <t>19N02541</t>
  </si>
  <si>
    <t>KS-179-SW-108-4-25_45-2018</t>
  </si>
  <si>
    <t>S2018KS179108-4</t>
  </si>
  <si>
    <t>19N02542</t>
  </si>
  <si>
    <t>KS-179-SW-108-5-45_71-2018</t>
  </si>
  <si>
    <t>S2018KS179108-5</t>
  </si>
  <si>
    <t>19N02543</t>
  </si>
  <si>
    <t>KS-179-SW-108-6-71_85-2018</t>
  </si>
  <si>
    <t>S2018KS179108-6</t>
  </si>
  <si>
    <t>19N02544</t>
  </si>
  <si>
    <t>KS-179-SW-108-7-85_100-2018</t>
  </si>
  <si>
    <t>S2018KS179108-7</t>
  </si>
  <si>
    <t>19N02545</t>
  </si>
  <si>
    <t>S2018KS179109-1</t>
  </si>
  <si>
    <t>19N02546</t>
  </si>
  <si>
    <t>KS-179-SW-109-2-5_10-2018</t>
  </si>
  <si>
    <t>S2018KS179109-2</t>
  </si>
  <si>
    <t>19N02547</t>
  </si>
  <si>
    <t>KS-179-SW-109-3-10_26-2018</t>
  </si>
  <si>
    <t>S2018KS179109-3</t>
  </si>
  <si>
    <t>19N02548</t>
  </si>
  <si>
    <t>KS-179-SW-109-4-26_44-2018</t>
  </si>
  <si>
    <t>S2018KS179109-4</t>
  </si>
  <si>
    <t>19N02549</t>
  </si>
  <si>
    <t>KS-179-SW-109-5-44_65-2018</t>
  </si>
  <si>
    <t>S2018KS179109-5</t>
  </si>
  <si>
    <t>19N02550</t>
  </si>
  <si>
    <t>KS-179-SW-109-6-65_79-2018</t>
  </si>
  <si>
    <t>S2018KS179109-6</t>
  </si>
  <si>
    <t>19N02551</t>
  </si>
  <si>
    <t>KS-179-SW-109-7-79_100-2018</t>
  </si>
  <si>
    <t>S2018KS179109-7</t>
  </si>
  <si>
    <t>19N02552</t>
  </si>
  <si>
    <t>S2018KS179110-1</t>
  </si>
  <si>
    <t>19N02553</t>
  </si>
  <si>
    <t>KS-179-SW-110-2-5_10-2018</t>
  </si>
  <si>
    <t>S2018KS179110-2</t>
  </si>
  <si>
    <t>19N02554</t>
  </si>
  <si>
    <t>KS-179-SW-110-3-10_23-2018</t>
  </si>
  <si>
    <t>S2018KS179110-3</t>
  </si>
  <si>
    <t>19N02555</t>
  </si>
  <si>
    <t>KS-179-SW-110-4-23_36-2018</t>
  </si>
  <si>
    <t>S2018KS179110-4</t>
  </si>
  <si>
    <t>19N02556</t>
  </si>
  <si>
    <t>KS-179-SW-110-5-36_54-2018</t>
  </si>
  <si>
    <t>S2018KS179110-5</t>
  </si>
  <si>
    <t>19N02557</t>
  </si>
  <si>
    <t>KS-179-SW-110-6-54_69-2018</t>
  </si>
  <si>
    <t>S2018KS179110-6</t>
  </si>
  <si>
    <t>19N02558</t>
  </si>
  <si>
    <t>KS-179-SW-110-7-69_87-2018</t>
  </si>
  <si>
    <t>S2018KS179110-7</t>
  </si>
  <si>
    <t>19N02559</t>
  </si>
  <si>
    <t>KS-179-SW-110-8-87_100-2018</t>
  </si>
  <si>
    <t>S2018KS179110-8</t>
  </si>
  <si>
    <t>19N02560</t>
  </si>
  <si>
    <t>S2018KS179111-1</t>
  </si>
  <si>
    <t>19N02561</t>
  </si>
  <si>
    <t>KS-179-SW-111-2-5_10-2018</t>
  </si>
  <si>
    <t>S2018KS179111-2</t>
  </si>
  <si>
    <t>19N02562</t>
  </si>
  <si>
    <t>KS-179-SW-111-3-10_25-2018</t>
  </si>
  <si>
    <t>S2018KS179111-3</t>
  </si>
  <si>
    <t>19N02563</t>
  </si>
  <si>
    <t>KS-179-SW-111-4-25_36-2018</t>
  </si>
  <si>
    <t>S2018KS179111-4</t>
  </si>
  <si>
    <t>19N02564</t>
  </si>
  <si>
    <t>KS-179-SW-111-5-36_59-2018</t>
  </si>
  <si>
    <t>S2018KS179111-5</t>
  </si>
  <si>
    <t>19N02565</t>
  </si>
  <si>
    <t>KS-179-SW-111-6-59_78-2018</t>
  </si>
  <si>
    <t>S2018KS179111-6</t>
  </si>
  <si>
    <t>19N02566</t>
  </si>
  <si>
    <t>KS-179-SW-111-7-78_100-2018</t>
  </si>
  <si>
    <t>S2018KS179111-7</t>
  </si>
  <si>
    <t>19N02567</t>
  </si>
  <si>
    <t>S2018KS179112-1</t>
  </si>
  <si>
    <t>19N02568</t>
  </si>
  <si>
    <t>KS-179-SW-112-2-5_10-2018</t>
  </si>
  <si>
    <t>S2018KS179112-2</t>
  </si>
  <si>
    <t>19N02569</t>
  </si>
  <si>
    <t>KS-179-SW-112-3-10_24-2018</t>
  </si>
  <si>
    <t>S2018KS179112-3</t>
  </si>
  <si>
    <t>19N02570</t>
  </si>
  <si>
    <t>KS-179-SW-112-4-24_38-2018</t>
  </si>
  <si>
    <t>S2018KS179112-4</t>
  </si>
  <si>
    <t>19N02571</t>
  </si>
  <si>
    <t>KS-179-SW-112-5-38_61-2018</t>
  </si>
  <si>
    <t>S2018KS179112-5</t>
  </si>
  <si>
    <t>19N02572</t>
  </si>
  <si>
    <t>KS-179-SW-112-6-61_80-2018R</t>
  </si>
  <si>
    <t>S2018KS179112-6</t>
  </si>
  <si>
    <t>19N02573</t>
  </si>
  <si>
    <t>KS-179-SW-112-7-80_100-2018</t>
  </si>
  <si>
    <t>S2018KS179112-7</t>
  </si>
  <si>
    <t>19N02574</t>
  </si>
  <si>
    <t>S2018KS193101-1</t>
  </si>
  <si>
    <t>19N02575</t>
  </si>
  <si>
    <t>KS-193-SW-101-2-5_10-2018</t>
  </si>
  <si>
    <t>S2018KS193101-2</t>
  </si>
  <si>
    <t>19N02576</t>
  </si>
  <si>
    <t>KS-193-SW-101-3-10_22-2018</t>
  </si>
  <si>
    <t>S2018KS193101-3</t>
  </si>
  <si>
    <t>19N02577</t>
  </si>
  <si>
    <t>KS-193-SW-101-4-22_42-2018</t>
  </si>
  <si>
    <t>S2018KS193101-4</t>
  </si>
  <si>
    <t>19N02578</t>
  </si>
  <si>
    <t>KS-193-SW-101-5-42_56-2018</t>
  </si>
  <si>
    <t>S2018KS193101-5</t>
  </si>
  <si>
    <t>19N02579</t>
  </si>
  <si>
    <t>KS-193-SW-101-6-56_69-2018</t>
  </si>
  <si>
    <t>S2018KS193101-6</t>
  </si>
  <si>
    <t>19N02580</t>
  </si>
  <si>
    <t>KS-193-SW-101-7-69_84-2018</t>
  </si>
  <si>
    <t>S2018KS193101-7</t>
  </si>
  <si>
    <t>19N02581</t>
  </si>
  <si>
    <t>KS-193-SW-101-8-84_100-2018</t>
  </si>
  <si>
    <t>S2018KS193101-8</t>
  </si>
  <si>
    <t>19N02582</t>
  </si>
  <si>
    <t>S2018KS193102-1</t>
  </si>
  <si>
    <t>19N02583</t>
  </si>
  <si>
    <t>KS-193-SW-102-2-5_10-2018</t>
  </si>
  <si>
    <t>S2018KS193102-2</t>
  </si>
  <si>
    <t>19N02584</t>
  </si>
  <si>
    <t>KS-193-SW-102-3-10_23-2018</t>
  </si>
  <si>
    <t>S2018KS193102-3</t>
  </si>
  <si>
    <t>19N02585</t>
  </si>
  <si>
    <t>KS-193-SW-102-4-23_40-2018</t>
  </si>
  <si>
    <t>S2018KS193102-4</t>
  </si>
  <si>
    <t>19N02586</t>
  </si>
  <si>
    <t>KS-193-SW-102-5-40_56-2018</t>
  </si>
  <si>
    <t>S2018KS193102-5</t>
  </si>
  <si>
    <t>19N02587</t>
  </si>
  <si>
    <t>KS-193-SW-102-6-56_69-2018</t>
  </si>
  <si>
    <t>S2018KS193102-6</t>
  </si>
  <si>
    <t>19N02588</t>
  </si>
  <si>
    <t>KS-193-SW-102-7-69_79-2018</t>
  </si>
  <si>
    <t>S2018KS193102-7</t>
  </si>
  <si>
    <t>19N02589</t>
  </si>
  <si>
    <t>KS-193-SW-102-8-79_100-2018</t>
  </si>
  <si>
    <t>S2018KS193102-8</t>
  </si>
  <si>
    <t>19N02590</t>
  </si>
  <si>
    <t>S2018KS193103-1</t>
  </si>
  <si>
    <t>19N02591</t>
  </si>
  <si>
    <t>KS-193-SW-103-2-5_10-2018</t>
  </si>
  <si>
    <t>S2018KS193103-2</t>
  </si>
  <si>
    <t>19N02592</t>
  </si>
  <si>
    <t>KS-193-SW-103-3-10_26-2018</t>
  </si>
  <si>
    <t>S2018KS193103-3</t>
  </si>
  <si>
    <t>19N02593</t>
  </si>
  <si>
    <t>KS-193-SW-103-4-26_40-2018</t>
  </si>
  <si>
    <t>S2018KS193103-4</t>
  </si>
  <si>
    <t>19N02594</t>
  </si>
  <si>
    <t>KS-193-SW-103-5-40_52-2018</t>
  </si>
  <si>
    <t>S2018KS193103-5</t>
  </si>
  <si>
    <t>19N02595</t>
  </si>
  <si>
    <t>sic</t>
  </si>
  <si>
    <t>KS-193-SW-103-6-52_66-2018</t>
  </si>
  <si>
    <t>S2018KS193103-6</t>
  </si>
  <si>
    <t>19N02596</t>
  </si>
  <si>
    <t>KS-193-SW-103-7-66_81-2018R</t>
  </si>
  <si>
    <t>S2018KS193103-7</t>
  </si>
  <si>
    <t>19N02597</t>
  </si>
  <si>
    <t>KS-193-SW-103-8-81_100-2018</t>
  </si>
  <si>
    <t>S2018KS193103-8</t>
  </si>
  <si>
    <t>19N02598</t>
  </si>
  <si>
    <t>S2018KS193104-1</t>
  </si>
  <si>
    <t>19N02599</t>
  </si>
  <si>
    <t>KS-193-SW-104-2-5_10-2018</t>
  </si>
  <si>
    <t>S2018KS193104-2</t>
  </si>
  <si>
    <t>19N02600</t>
  </si>
  <si>
    <t>KS-193-SW-104-3-10_25-2018</t>
  </si>
  <si>
    <t>S2018KS193104-3</t>
  </si>
  <si>
    <t>19N02601</t>
  </si>
  <si>
    <t>KS-193-SW-104-4-25_44-2018</t>
  </si>
  <si>
    <t>S2018KS193104-4</t>
  </si>
  <si>
    <t>19N02602</t>
  </si>
  <si>
    <t>KS-193-SW-104-5-44_70-2018</t>
  </si>
  <si>
    <t>S2018KS193104-5</t>
  </si>
  <si>
    <t>19N02603</t>
  </si>
  <si>
    <t>KS-193-SW-104-6-70_88-2018</t>
  </si>
  <si>
    <t>S2018KS193104-6</t>
  </si>
  <si>
    <t>19N02604</t>
  </si>
  <si>
    <t>KS-193-SW-104-7-88_100-2018R</t>
  </si>
  <si>
    <t>S2018KS193104-7</t>
  </si>
  <si>
    <t>19N02605</t>
  </si>
  <si>
    <t>S2018KS193105-1</t>
  </si>
  <si>
    <t>19N02606</t>
  </si>
  <si>
    <t>KS-193-SW-105-2-5_10-2018</t>
  </si>
  <si>
    <t>S2018KS193105-2</t>
  </si>
  <si>
    <t>19N02607</t>
  </si>
  <si>
    <t>KS-193-SW-105-3-10_26-2018R</t>
  </si>
  <si>
    <t>S2018KS193105-3</t>
  </si>
  <si>
    <t>19N02608</t>
  </si>
  <si>
    <t>KS-193-SW-105-4-26_46-2018</t>
  </si>
  <si>
    <t>S2018KS193105-4</t>
  </si>
  <si>
    <t>19N02609</t>
  </si>
  <si>
    <t>KS-193-SW-105-5-46_69-2018</t>
  </si>
  <si>
    <t>S2018KS193105-5</t>
  </si>
  <si>
    <t>19N02610</t>
  </si>
  <si>
    <t>KS-193-SW-105-6-69_93-2018R</t>
  </si>
  <si>
    <t>S2018KS193105-6</t>
  </si>
  <si>
    <t>19N02611</t>
  </si>
  <si>
    <t>KS-193-SW-105-7-93_100-2018R</t>
  </si>
  <si>
    <t>S2018KS193105-7</t>
  </si>
  <si>
    <t>19N02612</t>
  </si>
  <si>
    <t>S2018KS193106-1</t>
  </si>
  <si>
    <t>19N02613</t>
  </si>
  <si>
    <t>KS-193-SW-106-2-5_10-2018</t>
  </si>
  <si>
    <t>S2018KS193106-2</t>
  </si>
  <si>
    <t>19N02614</t>
  </si>
  <si>
    <t>KS-193-SW-106-3-10_25-2018</t>
  </si>
  <si>
    <t>S2018KS193106-3</t>
  </si>
  <si>
    <t>19N02615</t>
  </si>
  <si>
    <t>KS-193-SW-106-4-25_44-2018</t>
  </si>
  <si>
    <t>S2018KS193106-4</t>
  </si>
  <si>
    <t>19N02616</t>
  </si>
  <si>
    <t>KS-193-SW-106-5-44_56-2018</t>
  </si>
  <si>
    <t>S2018KS193106-5</t>
  </si>
  <si>
    <t>19N02617</t>
  </si>
  <si>
    <t>KS-193-SW-106-6-56_82-2018</t>
  </si>
  <si>
    <t>S2018KS193106-6</t>
  </si>
  <si>
    <t>19N02618</t>
  </si>
  <si>
    <t>KS-193-SW-106-7-82_100-2018</t>
  </si>
  <si>
    <t>S2018KS193106-7</t>
  </si>
  <si>
    <t>19N02619</t>
  </si>
  <si>
    <t xml:space="preserve">Based on A field Guide to Pedoderm and Pattern Classes </t>
  </si>
  <si>
    <t xml:space="preserve">Map details </t>
  </si>
  <si>
    <t xml:space="preserve">Include the diagram of the map(s) of the sites/fields (GIS maps will be ideal). This can be a combination of multiple photos or diagrams. Be sure to indicate on the diagram the location of the sites/fields as well as the scale designation. If the coordinates are in deg/min/sec, convert it to decimal degrees using conversion tool e.g. https://www.fcc.gov/media/radio/dms-decimal. </t>
  </si>
  <si>
    <t>Matches ID on Project-Plot_overview</t>
  </si>
  <si>
    <t>Column name</t>
  </si>
  <si>
    <t>SICL</t>
  </si>
  <si>
    <t>SIL</t>
  </si>
  <si>
    <t>Coarse</t>
  </si>
  <si>
    <t>Sand</t>
  </si>
  <si>
    <t>cos</t>
  </si>
  <si>
    <t>COS</t>
  </si>
  <si>
    <t>s</t>
  </si>
  <si>
    <t>Fine</t>
  </si>
  <si>
    <t>fs</t>
  </si>
  <si>
    <t>FS</t>
  </si>
  <si>
    <t>vfs</t>
  </si>
  <si>
    <t>VFS</t>
  </si>
  <si>
    <t>lcos</t>
  </si>
  <si>
    <t>LCOS</t>
  </si>
  <si>
    <t>ls</t>
  </si>
  <si>
    <t>LS</t>
  </si>
  <si>
    <t>lfs</t>
  </si>
  <si>
    <t>LFS</t>
  </si>
  <si>
    <t>lvfs</t>
  </si>
  <si>
    <t>LVFS</t>
  </si>
  <si>
    <t>Loam</t>
  </si>
  <si>
    <t>cosl</t>
  </si>
  <si>
    <t>COSL</t>
  </si>
  <si>
    <t>sl</t>
  </si>
  <si>
    <t>SL</t>
  </si>
  <si>
    <t>fsl</t>
  </si>
  <si>
    <t>FSL</t>
  </si>
  <si>
    <t>vfsl</t>
  </si>
  <si>
    <t>VFSL</t>
  </si>
  <si>
    <t>L</t>
  </si>
  <si>
    <t>Silt</t>
  </si>
  <si>
    <t>si</t>
  </si>
  <si>
    <t>SI</t>
  </si>
  <si>
    <t>Clay</t>
  </si>
  <si>
    <t>scl</t>
  </si>
  <si>
    <t>SCL</t>
  </si>
  <si>
    <t>sc</t>
  </si>
  <si>
    <t>SIC</t>
  </si>
  <si>
    <t>c</t>
  </si>
  <si>
    <t>Coarse Sand</t>
  </si>
  <si>
    <t>Fine Sand</t>
  </si>
  <si>
    <t>Very Fine Sand</t>
  </si>
  <si>
    <t>Loamy Coarse Sand</t>
  </si>
  <si>
    <t>Loamy Sand</t>
  </si>
  <si>
    <t>Loamy Fine Sand</t>
  </si>
  <si>
    <t>Loamy Very Fine Sand</t>
  </si>
  <si>
    <t>Coarse Sandy Loam</t>
  </si>
  <si>
    <t>Sandy Loam</t>
  </si>
  <si>
    <t>Fine Sandy Loam</t>
  </si>
  <si>
    <t>Very Fine Sandy Loam</t>
  </si>
  <si>
    <t>Sandy Clay Loam</t>
  </si>
  <si>
    <t>Clay Loam</t>
  </si>
  <si>
    <t>Silty Clay Loam</t>
  </si>
  <si>
    <t>Sandy Clay</t>
  </si>
  <si>
    <t>Silty Clay</t>
  </si>
  <si>
    <t>Code</t>
  </si>
  <si>
    <t>Texture class or subclass</t>
  </si>
  <si>
    <t>Lab Code</t>
  </si>
  <si>
    <t>Field code</t>
  </si>
  <si>
    <r>
      <t xml:space="preserve">If there is a missing value, leave the space blank or populate with 'null'. </t>
    </r>
    <r>
      <rPr>
        <b/>
        <sz val="12"/>
        <color theme="1"/>
        <rFont val="Times New Roman"/>
        <family val="1"/>
      </rPr>
      <t>Please do not fill the blanks with periods, hashes or other symbols.</t>
    </r>
  </si>
  <si>
    <t>(Use Field Code List)</t>
  </si>
  <si>
    <t>see Field Book Choices</t>
  </si>
  <si>
    <t xml:space="preserve">cm </t>
  </si>
  <si>
    <t>whole number/integer</t>
  </si>
  <si>
    <t>date</t>
  </si>
  <si>
    <t>alphanumeric code</t>
  </si>
  <si>
    <t>See ChoiceList</t>
  </si>
  <si>
    <t>Additional DSP4SH Methods - https://app.box.com/s/wec51jbxddoxlcbxdez7fd1gn6ucxy0f</t>
  </si>
  <si>
    <t>Laboratory data of the soil health metrics measured on collected layers/horizons</t>
  </si>
  <si>
    <t>Method and Unit References</t>
  </si>
  <si>
    <t>name or alphanumeric code</t>
  </si>
  <si>
    <t>text and map</t>
  </si>
  <si>
    <t>m</t>
  </si>
  <si>
    <t>abbreviatied two letter code</t>
  </si>
  <si>
    <t>url</t>
  </si>
  <si>
    <t>number to 5 decimals</t>
  </si>
  <si>
    <t>Field Book - Field Book for Describing and Sampling Soils - https://www.nrcs.usda.gov/wps/portal/nrcs/detail/soils/ref/?cid=nrcs142p2_054184</t>
  </si>
  <si>
    <t>Soil Health Tech Note - Soil Health Technical Note No. 450-03. https://directives.sc.egov.usda.gov/OpenNonWebContent.aspx?content=44475.wba</t>
  </si>
  <si>
    <t>type of data in column (characters, integer, decimal etc.)</t>
  </si>
  <si>
    <t>The name of sheet/table and the information it will provide</t>
  </si>
  <si>
    <t>Units or Explanation of possible entries</t>
  </si>
  <si>
    <t>Field Book</t>
  </si>
  <si>
    <t>dS/m</t>
  </si>
  <si>
    <t>none</t>
  </si>
  <si>
    <t>ChoiceLists</t>
  </si>
  <si>
    <t xml:space="preserve">All allowable entries for texture, pedoderm, crusts, agronomic features and other entries </t>
  </si>
  <si>
    <t>Sand_pct</t>
  </si>
  <si>
    <t>Silt_pct</t>
  </si>
  <si>
    <t>Units of measurement or explanation</t>
  </si>
  <si>
    <t>Ped and void surface features - Kind of non-redoximorphic features (according to Field Book for Describing and Sampling Soils)</t>
  </si>
  <si>
    <t>Kind of Concentrations - composition and physical state in soil (according to Field Book for Describing and Sampling Soils)</t>
  </si>
  <si>
    <t>Grade (expression) of soil structure (according to Field Book for Describing and Sampling Soils)</t>
  </si>
  <si>
    <t>Degree of cohension and adhension the soil exhibits (according to Field Book for Describing and Sampling Soils)</t>
  </si>
  <si>
    <t>Texture class (use abbreviation from the ChoiceLists - all uppercase letter)</t>
  </si>
  <si>
    <t>(Use Lab Code List)</t>
  </si>
  <si>
    <t>Granular</t>
  </si>
  <si>
    <t>ABK</t>
  </si>
  <si>
    <t>Angular blocky</t>
  </si>
  <si>
    <t>Subangular blocky</t>
  </si>
  <si>
    <t>LP</t>
  </si>
  <si>
    <t>Lenticular</t>
  </si>
  <si>
    <t>Platy</t>
  </si>
  <si>
    <t>WEG</t>
  </si>
  <si>
    <t>Wedge</t>
  </si>
  <si>
    <t>Prismatic</t>
  </si>
  <si>
    <t>COL</t>
  </si>
  <si>
    <t>Columnar</t>
  </si>
  <si>
    <t>Very fine</t>
  </si>
  <si>
    <t>Medium</t>
  </si>
  <si>
    <t>Very coarse</t>
  </si>
  <si>
    <t>Extremely coarse</t>
  </si>
  <si>
    <t>Structureless</t>
  </si>
  <si>
    <t>Weak</t>
  </si>
  <si>
    <t>Moderate</t>
  </si>
  <si>
    <t>Strong</t>
  </si>
  <si>
    <t>See ChoiceList, use Lab Code list - all lowercase letter abbreviation</t>
  </si>
  <si>
    <t>See ChoiceList, Use Field Code List with all uppercase letter abbreviation</t>
  </si>
  <si>
    <t>Lists of all allowable enteries for texture, pedoderm, crusts, agronomic features and other entries</t>
  </si>
  <si>
    <t>lists</t>
  </si>
  <si>
    <t>Choice</t>
  </si>
  <si>
    <t>Various columns</t>
  </si>
  <si>
    <t>Linear, Linear</t>
  </si>
  <si>
    <t>Concave, Linear</t>
  </si>
  <si>
    <t>Linear, Concave</t>
  </si>
  <si>
    <t>Convex, Linear</t>
  </si>
  <si>
    <t>Convex, Concave</t>
  </si>
  <si>
    <t>Water stable aggregate (%) measured using DSP4SH KSSL method</t>
  </si>
  <si>
    <t>Tables are named in column A, columns within tables are rows in column B</t>
  </si>
  <si>
    <t>The stepwise entry of data starts with the site information, then insert the map(s) of site, then weather information for the sites, the pedon locations and observations, the description of the horizon/layer and the laboratory data for samples collected each layer.</t>
  </si>
  <si>
    <t>Full name of project</t>
  </si>
  <si>
    <t>Units</t>
  </si>
  <si>
    <t>Sequence assigned to layer</t>
  </si>
  <si>
    <t>Required
(must match pedon_entry)</t>
  </si>
  <si>
    <t xml:space="preserve">Layer_description </t>
  </si>
  <si>
    <t xml:space="preserve">Layer_lab_msmt tab </t>
  </si>
  <si>
    <t>Layer/horizon descriptions with standard soil survey nomencalture using the Field Book for Describing Soils (only enter what you observed, leave other cells blank)</t>
  </si>
  <si>
    <t>must match pedon_entry</t>
  </si>
  <si>
    <t>must match layer_description</t>
  </si>
  <si>
    <t>Target Soil as identified in project plans</t>
  </si>
  <si>
    <t>Soil_Sampled_Name</t>
  </si>
  <si>
    <t>Actual Soil Name (if there is enough information to change the classification)</t>
  </si>
  <si>
    <t>Target Soil for each pedon (according to project plan)</t>
  </si>
  <si>
    <t>Actual Soil Identified (if enough info collected)</t>
  </si>
  <si>
    <t>text name</t>
  </si>
  <si>
    <t>Mgmt System Symbol</t>
  </si>
  <si>
    <t>Location and Mgmt info</t>
  </si>
  <si>
    <t>enter full info below (B33)</t>
  </si>
  <si>
    <t>Locationand Management info</t>
  </si>
  <si>
    <t>Target soil name</t>
  </si>
  <si>
    <t>management sytems (or ecological state/community phase) used to stratify DSP4SH project (Project specific )</t>
  </si>
  <si>
    <t>Unique Plot ID</t>
  </si>
  <si>
    <t>Pedon number within individual Plot</t>
  </si>
  <si>
    <t>Unique Plot ID  - combine soil symbol (optional), management system symbol and site number</t>
  </si>
  <si>
    <t>Pedon number</t>
  </si>
  <si>
    <t>DSP Plot ID</t>
  </si>
  <si>
    <t>Sequential number assigned to layer within pedon</t>
  </si>
  <si>
    <t>Layer no</t>
  </si>
  <si>
    <t>top of horizon</t>
  </si>
  <si>
    <t>bottom of horizon</t>
  </si>
  <si>
    <t>layer ID</t>
  </si>
  <si>
    <t>DSP sample ID</t>
  </si>
  <si>
    <t>Bulk density (core method)</t>
  </si>
  <si>
    <t>Gravimetric water content (at sampling)</t>
  </si>
  <si>
    <t>mS/m</t>
  </si>
  <si>
    <t>Carbon dioxide respiration (mg), 4 day incubation</t>
  </si>
  <si>
    <t xml:space="preserve">B-glucosidase </t>
  </si>
  <si>
    <t xml:space="preserve">Permanganate oxidizable carbon </t>
  </si>
  <si>
    <t xml:space="preserve">Arylsulfatase measured </t>
  </si>
  <si>
    <t xml:space="preserve">Phosphodiesterase measured </t>
  </si>
  <si>
    <t xml:space="preserve">N-acetyl-B-glucosaminidase measured </t>
  </si>
  <si>
    <t xml:space="preserve">Alkaline phosphatase measured </t>
  </si>
  <si>
    <t xml:space="preserve">Acid phosphatase measured </t>
  </si>
  <si>
    <t>Total organic carbon (%), measured with combustion and corrected for CaCO3 -  (DSP4SH Labprocedures and Stott 2019 - Soil Health Tech Note)</t>
  </si>
  <si>
    <t>Water stable aggregate (%) measured using KSSL-based laboratory method 3 (Additional DSP4SH Methods, DSP4SH_LabProcedures pp. 13–16 )</t>
  </si>
  <si>
    <t>Soil enzyme - N-acetyl-B-glucosaminidase (mg.Kg-1hr-1) measured using laboratory method (DSP4SH_LabProcedures)</t>
  </si>
  <si>
    <t>Carbon dioxide respiration (mg), 4 day incubation, measured using CASH-based laboratory method (DSP4SH_LabProcedures)</t>
  </si>
  <si>
    <t>Soil enzyme - B-glucosidase (mg.Kg-1hr-1) measured using laboratory method (DSP4SH_LabProcedures)</t>
  </si>
  <si>
    <t>Soil enzyme - Alkaline phosphatase (mg.Kg-1hr-1) measured using laboratory method (DSP4SH_LabProcedures)</t>
  </si>
  <si>
    <t>Soil enzyme - Acid phosphatase (mg.Kg-1hr-1) measured using laboratory method (DSP4SH_LabProcedures)</t>
  </si>
  <si>
    <t>Soil enzyme - Phosphodiesterase (mg.Kg-1hr-1) measured using laboratory method (DSP4SH_LabProcedures)</t>
  </si>
  <si>
    <t>Soil enzyme - Arylsulfatase (mg.Kg-1hr-1) measured using laboratory method (DSP4SH_LabProcedures)</t>
  </si>
  <si>
    <t>Permanganate oxidizable carbon (mg.kg-1) measured using KSSL-based laboratory method (DSP4SH_LabProcedures)</t>
  </si>
  <si>
    <t>Autoclavable citrate extractable protein content (g/kg) measured using laboratory method (DSP4SH_LabProcedures)</t>
  </si>
  <si>
    <t>Some variables on the Layer_description worksheet were required by the DSP4SH agreement; gather those from NRCS descriptions if applicable</t>
  </si>
  <si>
    <t>In the case of recording observations like coarse fragment (Layer_description tab), if coarse fragment is not present during observation, populate with zero (0) instead of '-'.</t>
  </si>
  <si>
    <t>If you have any questions, please contact the DSP4SH data handler, Ekundayo Adeleke (ekundayo.adeleke@usda.gov)</t>
  </si>
  <si>
    <t>Roots_Qty</t>
  </si>
  <si>
    <t>Few</t>
  </si>
  <si>
    <t>Common</t>
  </si>
  <si>
    <t>Many</t>
  </si>
  <si>
    <t>Roots_Size</t>
  </si>
  <si>
    <t>Very Fine</t>
  </si>
  <si>
    <t>Very Coarse</t>
  </si>
  <si>
    <t>Location</t>
  </si>
  <si>
    <t>R</t>
  </si>
  <si>
    <t>Between peds</t>
  </si>
  <si>
    <t>In cracks</t>
  </si>
  <si>
    <t>In mat at top of horizon</t>
  </si>
  <si>
    <t>Matted around rock fragments</t>
  </si>
  <si>
    <t>Throughout</t>
  </si>
  <si>
    <r>
      <rPr>
        <b/>
        <sz val="18"/>
        <color theme="1"/>
        <rFont val="Times New Roman"/>
        <family val="1"/>
      </rPr>
      <t>TablesOverview</t>
    </r>
    <r>
      <rPr>
        <sz val="18"/>
        <color theme="1"/>
        <rFont val="Times New Roman"/>
        <family val="1"/>
      </rPr>
      <t>:  Explanation of tables and fields/columns for DSP4SH data transfer</t>
    </r>
  </si>
  <si>
    <r>
      <rPr>
        <b/>
        <sz val="12"/>
        <rFont val="Times New Roman"/>
        <family val="1"/>
      </rPr>
      <t>Instructions</t>
    </r>
    <r>
      <rPr>
        <sz val="12"/>
        <rFont val="Times New Roman"/>
        <family val="1"/>
      </rPr>
      <t>: Provides detail on how to use the template</t>
    </r>
  </si>
  <si>
    <r>
      <rPr>
        <b/>
        <sz val="12"/>
        <rFont val="Times New Roman"/>
        <family val="1"/>
      </rPr>
      <t>TablesOverview</t>
    </r>
    <r>
      <rPr>
        <sz val="12"/>
        <rFont val="Times New Roman"/>
        <family val="1"/>
      </rPr>
      <t>: Explanation of the tables and their columns</t>
    </r>
  </si>
  <si>
    <r>
      <rPr>
        <b/>
        <sz val="12"/>
        <rFont val="Times New Roman"/>
        <family val="1"/>
      </rPr>
      <t>Project-Plot_overview</t>
    </r>
    <r>
      <rPr>
        <sz val="12"/>
        <rFont val="Times New Roman"/>
        <family val="1"/>
      </rPr>
      <t>: Identifying information for Project and Sites/fields</t>
    </r>
  </si>
  <si>
    <r>
      <rPr>
        <b/>
        <sz val="12"/>
        <color theme="1"/>
        <rFont val="Times New Roman"/>
        <family val="1"/>
      </rPr>
      <t xml:space="preserve"> Pedon_entry</t>
    </r>
    <r>
      <rPr>
        <sz val="12"/>
        <color theme="1"/>
        <rFont val="Times New Roman"/>
        <family val="1"/>
      </rPr>
      <t>:  Identifying information on idividual pedons (sampling location) should link to and supplementNASIS pedon</t>
    </r>
  </si>
  <si>
    <r>
      <rPr>
        <b/>
        <sz val="12"/>
        <color theme="1"/>
        <rFont val="Times New Roman"/>
        <family val="1"/>
      </rPr>
      <t>Layer_lab_msmt</t>
    </r>
    <r>
      <rPr>
        <sz val="12"/>
        <color theme="1"/>
        <rFont val="Times New Roman"/>
        <family val="1"/>
      </rPr>
      <t>: labraotory measurements - per SOW methods</t>
    </r>
  </si>
  <si>
    <r>
      <t>g cm</t>
    </r>
    <r>
      <rPr>
        <vertAlign val="superscript"/>
        <sz val="12"/>
        <color theme="1"/>
        <rFont val="Times New Roman"/>
        <family val="1"/>
      </rPr>
      <t>-3</t>
    </r>
  </si>
  <si>
    <r>
      <t>mg.Kg</t>
    </r>
    <r>
      <rPr>
        <vertAlign val="superscript"/>
        <sz val="12"/>
        <color theme="1"/>
        <rFont val="Times New Roman"/>
        <family val="1"/>
      </rPr>
      <t>-1</t>
    </r>
    <r>
      <rPr>
        <sz val="12"/>
        <color theme="1"/>
        <rFont val="Times New Roman"/>
        <family val="1"/>
      </rPr>
      <t>hr</t>
    </r>
    <r>
      <rPr>
        <vertAlign val="superscript"/>
        <sz val="12"/>
        <color theme="1"/>
        <rFont val="Times New Roman"/>
        <family val="1"/>
      </rPr>
      <t>-1</t>
    </r>
  </si>
  <si>
    <r>
      <t>mg.kg</t>
    </r>
    <r>
      <rPr>
        <vertAlign val="superscript"/>
        <sz val="12"/>
        <color theme="1"/>
        <rFont val="Times New Roman"/>
        <family val="1"/>
      </rPr>
      <t>-1</t>
    </r>
  </si>
  <si>
    <r>
      <t>g.kg</t>
    </r>
    <r>
      <rPr>
        <vertAlign val="superscript"/>
        <sz val="12"/>
        <color theme="1"/>
        <rFont val="Times New Roman"/>
        <family val="1"/>
      </rPr>
      <t>-1</t>
    </r>
  </si>
  <si>
    <r>
      <t xml:space="preserve">ChoiceLists: </t>
    </r>
    <r>
      <rPr>
        <sz val="12"/>
        <color theme="1"/>
        <rFont val="Times New Roman"/>
        <family val="1"/>
      </rPr>
      <t>Lists of names that will allow selection of enteries</t>
    </r>
  </si>
  <si>
    <r>
      <rPr>
        <b/>
        <sz val="14"/>
        <color theme="0"/>
        <rFont val="Times New Roman"/>
        <family val="1"/>
      </rPr>
      <t>Figure Map_photo_schematic</t>
    </r>
    <r>
      <rPr>
        <sz val="14"/>
        <color theme="0"/>
        <rFont val="Times New Roman"/>
        <family val="1"/>
      </rPr>
      <t>: Maps and descriptions depicting the schematic of the sites/plots/fields (and possible pedons) in this project</t>
    </r>
  </si>
  <si>
    <r>
      <rPr>
        <b/>
        <sz val="14"/>
        <color theme="0"/>
        <rFont val="Times New Roman"/>
        <family val="1"/>
      </rPr>
      <t>Table Weather</t>
    </r>
    <r>
      <rPr>
        <sz val="14"/>
        <color theme="0"/>
        <rFont val="Times New Roman"/>
        <family val="1"/>
      </rPr>
      <t>: Information for representative weather station for the project sites/fields/plots</t>
    </r>
  </si>
  <si>
    <r>
      <t xml:space="preserve">Table Pedon_entry: </t>
    </r>
    <r>
      <rPr>
        <sz val="14"/>
        <color theme="1"/>
        <rFont val="Times New Roman"/>
        <family val="1"/>
      </rPr>
      <t>Information and data collected at individual pedon location (x,y)</t>
    </r>
  </si>
  <si>
    <r>
      <rPr>
        <b/>
        <sz val="14"/>
        <color theme="1"/>
        <rFont val="Times New Roman"/>
        <family val="1"/>
      </rPr>
      <t>Table Layer_lab_msmt</t>
    </r>
    <r>
      <rPr>
        <sz val="14"/>
        <color theme="1"/>
        <rFont val="Times New Roman"/>
        <family val="1"/>
      </rPr>
      <t>: Sample soil health indicator measurements made according to DSP4SH guidance (based on the Soil Health Tech Note No. 450) and links to other datasets (KSSL and PLFA)</t>
    </r>
  </si>
  <si>
    <r>
      <t>(g cm</t>
    </r>
    <r>
      <rPr>
        <vertAlign val="superscript"/>
        <sz val="10"/>
        <color theme="1"/>
        <rFont val="Times New Roman"/>
        <family val="1"/>
      </rPr>
      <t>-3</t>
    </r>
    <r>
      <rPr>
        <sz val="10"/>
        <color theme="1"/>
        <rFont val="Times New Roman"/>
        <family val="1"/>
      </rPr>
      <t>)</t>
    </r>
  </si>
  <si>
    <r>
      <t>mg.kg</t>
    </r>
    <r>
      <rPr>
        <vertAlign val="superscript"/>
        <sz val="10"/>
        <color theme="1"/>
        <rFont val="Times New Roman"/>
        <family val="1"/>
      </rPr>
      <t>-1</t>
    </r>
    <r>
      <rPr>
        <sz val="10"/>
        <color theme="1"/>
        <rFont val="Times New Roman"/>
        <family val="1"/>
      </rPr>
      <t>hr</t>
    </r>
    <r>
      <rPr>
        <vertAlign val="superscript"/>
        <sz val="10"/>
        <color theme="1"/>
        <rFont val="Times New Roman"/>
        <family val="1"/>
      </rPr>
      <t>-1</t>
    </r>
  </si>
  <si>
    <r>
      <t>mg POXC.kg</t>
    </r>
    <r>
      <rPr>
        <vertAlign val="superscript"/>
        <sz val="10"/>
        <color theme="1"/>
        <rFont val="Times New Roman"/>
        <family val="1"/>
      </rPr>
      <t>-1</t>
    </r>
  </si>
  <si>
    <r>
      <t>g Protein.kg-</t>
    </r>
    <r>
      <rPr>
        <vertAlign val="superscript"/>
        <sz val="10"/>
        <color theme="1"/>
        <rFont val="Times New Roman"/>
        <family val="1"/>
      </rPr>
      <t>1</t>
    </r>
    <r>
      <rPr>
        <sz val="10"/>
        <color theme="1"/>
        <rFont val="Times New Roman"/>
        <family val="1"/>
      </rPr>
      <t xml:space="preserve"> soil</t>
    </r>
  </si>
  <si>
    <r>
      <t>mg.kg</t>
    </r>
    <r>
      <rPr>
        <vertAlign val="superscript"/>
        <sz val="10"/>
        <color theme="1"/>
        <rFont val="Times New Roman"/>
        <family val="1"/>
      </rPr>
      <t>-1</t>
    </r>
  </si>
  <si>
    <r>
      <t xml:space="preserve">2 </t>
    </r>
    <r>
      <rPr>
        <sz val="10"/>
        <rFont val="Times New Roman"/>
        <family val="1"/>
      </rPr>
      <t xml:space="preserve">Depositional mounds are formed by the settling of sediment transported by wind and/or water movement; mounds can occur on or behind obstructions or where wind/water velocity is reduced.   </t>
    </r>
  </si>
  <si>
    <r>
      <t xml:space="preserve">3 </t>
    </r>
    <r>
      <rPr>
        <sz val="10"/>
        <rFont val="Times New Roman"/>
        <family val="1"/>
      </rPr>
      <t>Confirm deposition within a soil pit. Recently deposited material is usually seen as a thinly or finely stratified soil surface with alternating thin layers of varying textures; lacks structure.</t>
    </r>
  </si>
  <si>
    <r>
      <rPr>
        <b/>
        <sz val="12"/>
        <color theme="1"/>
        <rFont val="Times New Roman"/>
        <family val="1"/>
      </rPr>
      <t xml:space="preserve">Weather: </t>
    </r>
    <r>
      <rPr>
        <sz val="12"/>
        <color theme="1"/>
        <rFont val="Times New Roman"/>
        <family val="1"/>
      </rPr>
      <t>information for representative weather station for each site</t>
    </r>
  </si>
  <si>
    <r>
      <rPr>
        <b/>
        <sz val="12"/>
        <color theme="1"/>
        <rFont val="Times New Roman"/>
        <family val="1"/>
      </rPr>
      <t>Layer_description</t>
    </r>
    <r>
      <rPr>
        <sz val="12"/>
        <color theme="1"/>
        <rFont val="Times New Roman"/>
        <family val="1"/>
      </rPr>
      <t>: ***Minimum data required - Record information for all layers that will be sampled seperately (even if they are part of the same genetic horizon). ALL use methods from Field Book for Describing soils; encourage you to put descriptions in NASIS</t>
    </r>
  </si>
  <si>
    <t>Delete ALL mock 'DATA' and enter your data in the appropriate columns.</t>
  </si>
  <si>
    <t>All the data entry tabs (Project_Site_overview, Map_photo_schematic, Weather, Pedon_entry, Layer_description, Layer_lab_msmt) are required.</t>
  </si>
  <si>
    <t>Data entry begins with the general project data and gets more detailed, with more rows, as you move from left to right (Layer_description and Layer_lab have the same number of rows)</t>
  </si>
  <si>
    <r>
      <t xml:space="preserve">Table Project-Plot Overview: </t>
    </r>
    <r>
      <rPr>
        <sz val="14"/>
        <color theme="1"/>
        <rFont val="Times New Roman"/>
        <family val="1"/>
      </rPr>
      <t xml:space="preserve">Summary of information associated with the Project, Sites and Fields/Plots used for this study and any data collected at plot scale </t>
    </r>
    <r>
      <rPr>
        <b/>
        <sz val="14"/>
        <color theme="1"/>
        <rFont val="Times New Roman"/>
        <family val="1"/>
      </rPr>
      <t xml:space="preserve">
                                                          </t>
    </r>
    <r>
      <rPr>
        <sz val="14"/>
        <color theme="1"/>
        <rFont val="Times New Roman"/>
        <family val="1"/>
      </rPr>
      <t>Each unique plot get it's own row (at a minimum, every unique combination of site x target soil x management system is one plot and one row)</t>
    </r>
  </si>
  <si>
    <t>Use to keep track of groups of plots/fields like a farm or county</t>
  </si>
  <si>
    <t>1 -3 character text</t>
  </si>
  <si>
    <t>2 character text</t>
  </si>
  <si>
    <t>management/ condition symbol for each soil (project specific)</t>
  </si>
  <si>
    <t>Unique Plot ID  - combine soil symbol (optional), management system symbol and site or replication</t>
  </si>
  <si>
    <t>Unique Site ID - characters that denotes independent locations or replications</t>
  </si>
  <si>
    <t>link to weather table</t>
  </si>
  <si>
    <t>text (120 characters)</t>
  </si>
  <si>
    <t>choice liat - 2 character</t>
  </si>
  <si>
    <t>choice list</t>
  </si>
  <si>
    <t>% slope across the splot of data collection</t>
  </si>
  <si>
    <t>slope shape at each plot</t>
  </si>
  <si>
    <t>tillage state</t>
  </si>
  <si>
    <t>The tables are arranged hierarchically (top-down) according to expected project design: project description, field/site/plot description &amp; pedon locations, Horizon/layer descriptions and laboratory data</t>
  </si>
  <si>
    <t>Column C gives the method or information expected - if your data doesn't match contact ekundayo.adeleke@usda.gov</t>
  </si>
  <si>
    <r>
      <rPr>
        <b/>
        <sz val="14"/>
        <color theme="1"/>
        <rFont val="Times New Roman"/>
        <family val="1"/>
      </rPr>
      <t>Table Layer_description</t>
    </r>
    <r>
      <rPr>
        <sz val="14"/>
        <color theme="1"/>
        <rFont val="Times New Roman"/>
        <family val="1"/>
      </rPr>
      <t>: description information and data collected for all layers/horizons sampled (Based on Field Book for Describing Soils)</t>
    </r>
  </si>
  <si>
    <t>Plot refers to any independent location with 3 pedons collected (could be a separate field)</t>
  </si>
  <si>
    <t>Description of Project Design</t>
  </si>
  <si>
    <t>A brief description of the project that includes all sites and management systems</t>
  </si>
  <si>
    <t>Effervescence Amount</t>
  </si>
  <si>
    <t>None</t>
  </si>
  <si>
    <t>Very Slight</t>
  </si>
  <si>
    <t>Slight</t>
  </si>
  <si>
    <t>Violent</t>
  </si>
  <si>
    <t>No visual effervescence</t>
  </si>
  <si>
    <t xml:space="preserve">Tiny bubbles rise at a few points in sample </t>
  </si>
  <si>
    <t>More small or few large bubbles rise from sample with a very slight reaction</t>
  </si>
  <si>
    <t>More large bubbles rise from sample with an initial violent reaction that quickly fizzles</t>
  </si>
  <si>
    <t>Many large bubbles and violent effervescence</t>
  </si>
  <si>
    <t>Effervescence</t>
  </si>
  <si>
    <t>Check for the presence of carbonates</t>
  </si>
  <si>
    <t>Check for the presence of carbonates using 1N HCl</t>
  </si>
  <si>
    <t>See ChoiceList, use Effervescence Amount code</t>
  </si>
  <si>
    <t>TC_pct</t>
  </si>
  <si>
    <t>Total carbon (%), measured with combustion</t>
  </si>
  <si>
    <t>WVSH</t>
  </si>
  <si>
    <t>Dr. Kate Lajtha</t>
  </si>
  <si>
    <t>Regina O'Kelley</t>
  </si>
  <si>
    <t>Jory</t>
  </si>
  <si>
    <t>Jo</t>
  </si>
  <si>
    <t>Forest</t>
  </si>
  <si>
    <t>JoF1</t>
  </si>
  <si>
    <t>CORVALLIS</t>
  </si>
  <si>
    <t>CORVALLIS STATE UNIVERSITY</t>
  </si>
  <si>
    <t xml:space="preserve">Douglas fir trees 25-30 years old, McDonald Dunn Research Forest at Lewisburg Saddle. </t>
  </si>
  <si>
    <t>David Myrold, Regina O'Kelley, Jason Martin, David Rand, Taylor Cullum</t>
  </si>
  <si>
    <t>2nd Growth Timber</t>
  </si>
  <si>
    <t>Low Hill Group</t>
  </si>
  <si>
    <t>R002XC011OR</t>
  </si>
  <si>
    <t>JoF2</t>
  </si>
  <si>
    <t>DALLAS 2 NE</t>
  </si>
  <si>
    <t>FALLS CITY NO 2</t>
  </si>
  <si>
    <t>Douglas fir trees were last harvested 25 years ago</t>
  </si>
  <si>
    <t xml:space="preserve">David Myrold, Regina O'Kelley, Jason Martin, David Rand, Brandi Baird                    </t>
  </si>
  <si>
    <t>Woodburn</t>
  </si>
  <si>
    <t>Wo</t>
  </si>
  <si>
    <t>NT</t>
  </si>
  <si>
    <t>WoNT1</t>
  </si>
  <si>
    <t>MONMOUTH</t>
  </si>
  <si>
    <t xml:space="preserve">Perennial rye grass planted in 2014 and not tilled since then. Grower reported irrigating approximately 2x per season. </t>
  </si>
  <si>
    <t xml:space="preserve">David Myrold, Regina O'Kelley, Jason Martin, David Rand, Taylor Cullum, Brandi Baird </t>
  </si>
  <si>
    <t>Perrenial Grass-seed</t>
  </si>
  <si>
    <t>Valley Swale Group</t>
  </si>
  <si>
    <t>R002XC007OR</t>
  </si>
  <si>
    <t>Vineyard</t>
  </si>
  <si>
    <t>JoV1</t>
  </si>
  <si>
    <t>MCMINNVILLE MUNICIPAL AP</t>
  </si>
  <si>
    <t>LAFAYETTE</t>
  </si>
  <si>
    <t>Rootstock was established over 10 years ago. Grasses and forbs are grown in rows in between as a cover crop; light discing occurs periodically but not annually.</t>
  </si>
  <si>
    <t>David Myrold, Regina O'Kelley, Jason Martin, David Rand, Jericho Winter, Brandi Baird</t>
  </si>
  <si>
    <t>Red Hill Group</t>
  </si>
  <si>
    <t>R002XC012OR</t>
  </si>
  <si>
    <t>Hazelnut</t>
  </si>
  <si>
    <t>H</t>
  </si>
  <si>
    <t>WoH1</t>
  </si>
  <si>
    <t>REX 1 S</t>
  </si>
  <si>
    <t>NEWBERG</t>
  </si>
  <si>
    <t>Hazelnut orchard is about 30 years old, no ground cover evident. No tillage occurs now, but heavy equipment is often driven over the surface, especially for harvest.</t>
  </si>
  <si>
    <t>David Myrold, Regina O'Kelley, Jason Martin, David Rand, Brandi Baird, Taylor Cullum</t>
  </si>
  <si>
    <t>Hazelnut Orchard</t>
  </si>
  <si>
    <t>Valley Terrace Group</t>
  </si>
  <si>
    <t>R002XC008OR</t>
  </si>
  <si>
    <t>WP</t>
  </si>
  <si>
    <t>Conventional till</t>
  </si>
  <si>
    <t>CT</t>
  </si>
  <si>
    <t>WoCT1</t>
  </si>
  <si>
    <t>Perennial ryegrass, tilled regularly (~2-3 years) to a depth of ~12 inches (30 cm)</t>
  </si>
  <si>
    <t>David Myrold, Regina O'Kelley, David Rand</t>
  </si>
  <si>
    <t>WoNT2</t>
  </si>
  <si>
    <t>WHITESON 1 NW</t>
  </si>
  <si>
    <t xml:space="preserve">Orchard grass, 18 years with no tillage. </t>
  </si>
  <si>
    <t>David Myrold, Regina O'Kelley, Jason Martin</t>
  </si>
  <si>
    <t>WoH2</t>
  </si>
  <si>
    <t>Mature hazelnut orchard, about 25 years old</t>
  </si>
  <si>
    <t>Christmas tree</t>
  </si>
  <si>
    <t>XT</t>
  </si>
  <si>
    <t>JoXT1</t>
  </si>
  <si>
    <t>CORVALLIS 10SW</t>
  </si>
  <si>
    <t>BELLFOUNTAIN</t>
  </si>
  <si>
    <t xml:space="preserve">2-year-old Noble Fir trees planted one year ago. Site has been in Christmas trees since 1955. Used to rototill between rotations, but now limit tillage to some light discing. Left fallow for the summer before planting this crop, and some Sudan grass planted for a year before that. </t>
  </si>
  <si>
    <t>Christmas trees</t>
  </si>
  <si>
    <t>JoF3</t>
  </si>
  <si>
    <t>HOSKINS</t>
  </si>
  <si>
    <t>FALLS CITY 2 SSW</t>
  </si>
  <si>
    <t>Weyerhauser 2nd growth timber, 24 years old. Minimally managed</t>
  </si>
  <si>
    <t>David Myrold, Regina O'Kelley, Taylor Cullum</t>
  </si>
  <si>
    <t>JoV2</t>
  </si>
  <si>
    <t>JoXT2</t>
  </si>
  <si>
    <t>9 years planted in noble fir. Prior to planting, was tilled to 25 cm, limed, and left fallow for 1 year with a sudangrass cover crop.</t>
  </si>
  <si>
    <t xml:space="preserve">  </t>
  </si>
  <si>
    <t>JoXT3</t>
  </si>
  <si>
    <t>SALEM AP</t>
  </si>
  <si>
    <t>Property bought in 2015 by landowner, planted in noble fir in 2016 at the location of the pit. Some grand fir and Douglas-fir observed in other parts of plot.</t>
  </si>
  <si>
    <t>JoV3</t>
  </si>
  <si>
    <t>Pinot noir plot with 1210 vines/acre, planted in 2006. Disced to ~10 cm annually, planted with cover crop to stress vines. Every 8th row planted with wildflowers to attract pollinators.</t>
  </si>
  <si>
    <t>David Myrold, Regina O'Kelley, Jericho Winter</t>
  </si>
  <si>
    <t>WoH3</t>
  </si>
  <si>
    <t>SILVERTON</t>
  </si>
  <si>
    <t>SILVERTON 4 SE</t>
  </si>
  <si>
    <t>Hazelnut orchard planted in 1976. The understory was completely depauperate, partially due to periodic spraying for weeds. There were some trees affected by hazelnut blight, and the orchard was treated with lime in 2014</t>
  </si>
  <si>
    <t>WoCT2</t>
  </si>
  <si>
    <t>CLINE BRIDGE</t>
  </si>
  <si>
    <t>Perennial ryegrass, planted in 2016. It was planted to onions beforehand. The ryegrass typically stays in for 3 years.  Then the grower row crops the ground for 2-3 years, and the max depth they reach is 18”.</t>
  </si>
  <si>
    <t>WoCT3</t>
  </si>
  <si>
    <t>Perennial ryegrass field planted in 2016. Tilled to corn and peas beforehand.</t>
  </si>
  <si>
    <t>WoNT3</t>
  </si>
  <si>
    <t>Planted in 2012 to tall fescue, per the farmer. He also indicates that the field is non-irrigated and that they take extra care to reduce disturbance to the soil whenever possible.</t>
  </si>
  <si>
    <t>DSP4SH2020IL</t>
  </si>
  <si>
    <t>Woodfield</t>
  </si>
  <si>
    <t>Dr. Carmen Ugarte</t>
  </si>
  <si>
    <t>Peter Obour; Mario Nunez; Claire Darnall; AnnaMae Dziallo</t>
  </si>
  <si>
    <t>Drummer</t>
  </si>
  <si>
    <t>Dr</t>
  </si>
  <si>
    <t>Organic</t>
  </si>
  <si>
    <t>ORG</t>
  </si>
  <si>
    <t>IL-115-SW-WDFLD</t>
  </si>
  <si>
    <t>Bondville, IL</t>
  </si>
  <si>
    <t xml:space="preserve">Organically managed in a corn-soybean-small grains rotation with cover crops established prior to corn </t>
  </si>
  <si>
    <t>Ron Collman, Mario Nunez, Carmen Ugarte</t>
  </si>
  <si>
    <t>&lt;1</t>
  </si>
  <si>
    <t>L/L</t>
  </si>
  <si>
    <t>Illinois and Iowa Deep Loess and Drift</t>
  </si>
  <si>
    <t>Taylor South</t>
  </si>
  <si>
    <t>IL-147-SW-TS</t>
  </si>
  <si>
    <t>L/CV</t>
  </si>
  <si>
    <t>Cripe</t>
  </si>
  <si>
    <t>IL-147-SW-CRP</t>
  </si>
  <si>
    <t>Etal</t>
  </si>
  <si>
    <t>IL-115-SW-ETAL</t>
  </si>
  <si>
    <t>Rothermel</t>
  </si>
  <si>
    <t>IL-019-SW-RTHRML</t>
  </si>
  <si>
    <t>Champaign, IL</t>
  </si>
  <si>
    <t>No-Till managed with corn-soybean rotations</t>
  </si>
  <si>
    <t>Arboretum</t>
  </si>
  <si>
    <t>REF</t>
  </si>
  <si>
    <t>IL-019-SW-ARBRTM</t>
  </si>
  <si>
    <t>Restored since 1990</t>
  </si>
  <si>
    <t>Forested</t>
  </si>
  <si>
    <t>L/CC</t>
  </si>
  <si>
    <t>UTRGV2022</t>
  </si>
  <si>
    <t>Dr. Alexis Racelis</t>
  </si>
  <si>
    <t>Stephanie Kasper, Luz Ballesteros Gonzalez</t>
  </si>
  <si>
    <t>Hidalgo</t>
  </si>
  <si>
    <t>Hi</t>
  </si>
  <si>
    <t>Conventional Till</t>
  </si>
  <si>
    <t>X</t>
  </si>
  <si>
    <t>AX1</t>
  </si>
  <si>
    <t>TX_AGRISCIENCE</t>
  </si>
  <si>
    <t>MID_VALLEY_AIRPORT</t>
  </si>
  <si>
    <t>Conventional tillage with a sorghum, sesame, cotton rotation</t>
  </si>
  <si>
    <t>Luz Ballesteros, Stephanie Kasper, Taylor Snowden</t>
  </si>
  <si>
    <t>bare fallow</t>
  </si>
  <si>
    <t>Loamy Bottomland</t>
  </si>
  <si>
    <t>R083DY013TX</t>
  </si>
  <si>
    <t>AX2</t>
  </si>
  <si>
    <t>Conventional tillage with a cotton, sorghum rotation</t>
  </si>
  <si>
    <t>Luz Ballesteros, Stephanie Kasper, Lindsey Richards</t>
  </si>
  <si>
    <t>AX3</t>
  </si>
  <si>
    <t>Conventional tillage with a cotton, corn, and sorghum rotation</t>
  </si>
  <si>
    <t>Intermittent Till</t>
  </si>
  <si>
    <t>Y</t>
  </si>
  <si>
    <t>AY1</t>
  </si>
  <si>
    <t>Strip tillage for 2 years, followed by return to conventional till for herbicide resistant weed management. Sorghum/cotton rotation.</t>
  </si>
  <si>
    <t>AY2</t>
  </si>
  <si>
    <t>Strip tillage for 3 years, followed by return to conventional till for herbicide resistant weed management. Sorghum/cotton rotation.</t>
  </si>
  <si>
    <t>Luz Ballesteros, Natalia Nevarez</t>
  </si>
  <si>
    <t>AY3</t>
  </si>
  <si>
    <t>Stephanie Kasper, Faeqa Mohsin</t>
  </si>
  <si>
    <t>Strip Till</t>
  </si>
  <si>
    <t>Z</t>
  </si>
  <si>
    <t>AZ1</t>
  </si>
  <si>
    <t>Strip tillage for 4 years with a cotton/sorghum rotation.</t>
  </si>
  <si>
    <t>fallow with residue</t>
  </si>
  <si>
    <t>AZ2</t>
  </si>
  <si>
    <t>Strip tillage for 3 years with a cotton/sorghum rotation.</t>
  </si>
  <si>
    <t>Luz Ballesteros, Stephanie Kasper, Faeqa Mohsin</t>
  </si>
  <si>
    <t>AZ3</t>
  </si>
  <si>
    <t>Strip tillage for 6 years with a cotton/sorghum rotation, Sunn hemp cover crop 1 year before sampling.</t>
  </si>
  <si>
    <t>Luz Ballesteros, Stephanie Kasper, Fallon Fraustro</t>
  </si>
  <si>
    <t>AR2</t>
  </si>
  <si>
    <t>MCALLEN_MILLER</t>
  </si>
  <si>
    <t>SAL_DEL_REY</t>
  </si>
  <si>
    <t>Native treeline composed of mesquite, hackberry, anacua and others. No major disturbances in over 50 years.</t>
  </si>
  <si>
    <t>Stephanie Kasper, Laura Brush</t>
  </si>
  <si>
    <t>native treeline</t>
  </si>
  <si>
    <t>woodland state</t>
  </si>
  <si>
    <t>AR3</t>
  </si>
  <si>
    <t>Native treeline composed of mesquite, Texas ebony, and others. Undisturbed in landowner's memory (60+ year). Area catches sand deposited by strong winds.</t>
  </si>
  <si>
    <t>Stephanie Kasper, Iysha Flores, Carlos Garcia Patlan</t>
  </si>
  <si>
    <t>UconnSH</t>
  </si>
  <si>
    <t>T1</t>
  </si>
  <si>
    <t xml:space="preserve"> Huijie Gan (UConn); Karl Guillard (UConn)</t>
  </si>
  <si>
    <t>Wayne Ropper (UConn); Debbie Surabian (NRCS); Jacob Isleib (NRCS); Donald Parizek (NRCS); Milton Vega (NRCS); Geraldine Vega Pizarro (NRCS)</t>
  </si>
  <si>
    <t>Paxton/ Woodbridge</t>
  </si>
  <si>
    <t>Pa</t>
  </si>
  <si>
    <t>Conv till silage corn</t>
  </si>
  <si>
    <t>PaT1</t>
  </si>
  <si>
    <t>KIJD</t>
  </si>
  <si>
    <t>KHFD</t>
  </si>
  <si>
    <t>A area plots (Peters' plots) at UConn agriculture Research farm, Storrs, CT, conventional till, no manure</t>
  </si>
  <si>
    <t>Huijie Gan</t>
  </si>
  <si>
    <t>Corn</t>
  </si>
  <si>
    <t>Moist Dense Till Uplands</t>
  </si>
  <si>
    <t>F144AY037MA</t>
  </si>
  <si>
    <t>Managed state</t>
  </si>
  <si>
    <t>T2</t>
  </si>
  <si>
    <t>PaT2</t>
  </si>
  <si>
    <t>Mountain Dairy farm, Mansfield, CT, corn field, conventional till, with manure</t>
  </si>
  <si>
    <t>N1</t>
  </si>
  <si>
    <t>No-till silage corn</t>
  </si>
  <si>
    <t>PaN1</t>
  </si>
  <si>
    <t>A area plots (Peters' plots) at Uconn Agriculture Research Farm, Storrs, CT, no-till, no manure</t>
  </si>
  <si>
    <t>N2</t>
  </si>
  <si>
    <t>PaN2</t>
  </si>
  <si>
    <t>KLZD</t>
  </si>
  <si>
    <t>KSFZ</t>
  </si>
  <si>
    <t>Valleyside Farm, Woodstock, CT, corn, occasionally no-till, with manure</t>
  </si>
  <si>
    <t>H1</t>
  </si>
  <si>
    <t>Hayland</t>
  </si>
  <si>
    <t>PaH1</t>
  </si>
  <si>
    <t>Valleyside hayfield, Woodstock, CT</t>
  </si>
  <si>
    <t>Grass</t>
  </si>
  <si>
    <t>H2</t>
  </si>
  <si>
    <t>PaH2</t>
  </si>
  <si>
    <t>Mountain Dairy farm, Mansfield, CT, hayfield</t>
  </si>
  <si>
    <t>L1</t>
  </si>
  <si>
    <t>Lawn</t>
  </si>
  <si>
    <t>PaL1</t>
  </si>
  <si>
    <t>Will Ouimet residential lawn, Mansfield, CT</t>
  </si>
  <si>
    <t>L2</t>
  </si>
  <si>
    <t>PaL2</t>
  </si>
  <si>
    <t>Nels Barrett residential lawn, Mansfield, CT</t>
  </si>
  <si>
    <t>M1</t>
  </si>
  <si>
    <t>Managed forest</t>
  </si>
  <si>
    <t>PaM1</t>
  </si>
  <si>
    <t>UConn forest east of Horsebarn Hill, Storrs, CT, Stand D, oak/ hickory upland hardwoof, thinned 2013</t>
  </si>
  <si>
    <t>Minimal managed reference state</t>
  </si>
  <si>
    <t>M2</t>
  </si>
  <si>
    <t>PaM2</t>
  </si>
  <si>
    <t>UConn forest east of Horsebarn Hill, Storrs, CT, Stand B, ash-dominated, thinned 2013</t>
  </si>
  <si>
    <t>U1</t>
  </si>
  <si>
    <t>Unmanaged forest</t>
  </si>
  <si>
    <t>U</t>
  </si>
  <si>
    <t>PaU1</t>
  </si>
  <si>
    <t xml:space="preserve">UConn forest east of Horsebarn Hill, Storrs, CT, Stand C, oak/ hickory upland hardwood, no recent management </t>
  </si>
  <si>
    <t>U2</t>
  </si>
  <si>
    <t>PaU2</t>
  </si>
  <si>
    <t xml:space="preserve">UConn forest east of Horsebarn Hill, Storrs, CT, Stand A, ash- dominated, no recent management </t>
  </si>
  <si>
    <t>SE</t>
  </si>
  <si>
    <t>SW</t>
  </si>
  <si>
    <t>E</t>
  </si>
  <si>
    <t>https://www.isws.illinois.edu/warm/weather/</t>
  </si>
  <si>
    <t>TaylorSouth</t>
  </si>
  <si>
    <t>Champaign IL</t>
  </si>
  <si>
    <t>https://www.texmesonet.org/#</t>
  </si>
  <si>
    <t xml:space="preserve">S </t>
  </si>
  <si>
    <t>https://www.aviationweather.gov/metar/data?ids=KIJD&amp;format=decoded&amp;hours=36&amp;taf=off&amp;layout=on</t>
  </si>
  <si>
    <t>https://www.aviationweather.gov/metar/data?ids=KLZD&amp;format=decoded&amp;hours=36&amp;taf=off&amp;layout=on</t>
  </si>
  <si>
    <t>S2019OR003001</t>
  </si>
  <si>
    <t>S2019OR053002</t>
  </si>
  <si>
    <t>S2019OR053003</t>
  </si>
  <si>
    <t>S2019OR071004</t>
  </si>
  <si>
    <t>S2019OR047005</t>
  </si>
  <si>
    <t>S2019OR047006</t>
  </si>
  <si>
    <t>S2019OR053007</t>
  </si>
  <si>
    <t>S2019OR053008</t>
  </si>
  <si>
    <t>S2019OR003009</t>
  </si>
  <si>
    <t>S2019OR053010</t>
  </si>
  <si>
    <t>S2019OR071011</t>
  </si>
  <si>
    <t>S2019OR053012</t>
  </si>
  <si>
    <t>S2019OR047013</t>
  </si>
  <si>
    <t>S2019OR053014</t>
  </si>
  <si>
    <t>S2019OR047015</t>
  </si>
  <si>
    <t>S2019OR047016</t>
  </si>
  <si>
    <t>S2019OR071017</t>
  </si>
  <si>
    <t>S2019OR047018</t>
  </si>
  <si>
    <t>IL-115-SW-WDFLD-001</t>
  </si>
  <si>
    <t>Carmen Ugarte, Ron Collman, Mario Nunez</t>
  </si>
  <si>
    <t>corn</t>
  </si>
  <si>
    <t>IL-115-SW-WDFLD-002</t>
  </si>
  <si>
    <t>IL-115-SW-WDFLD-003</t>
  </si>
  <si>
    <t>IL-115-SW-ETAL-001</t>
  </si>
  <si>
    <t>IL-115-SW-ETAL-002</t>
  </si>
  <si>
    <t>IL-115-SW-ETAL-003</t>
  </si>
  <si>
    <t>Dana</t>
  </si>
  <si>
    <t>IL-147-SW-TS-001</t>
  </si>
  <si>
    <t>IL-147-SW-TS-002</t>
  </si>
  <si>
    <t>IL-147-SW-TS-003</t>
  </si>
  <si>
    <t>IL-147-SW-CRP-001</t>
  </si>
  <si>
    <t>IL-147-SW-CRP-002</t>
  </si>
  <si>
    <t>Flanagan</t>
  </si>
  <si>
    <t>IL-147-SW-CRP-003</t>
  </si>
  <si>
    <t>IL-019-SW-ARBRTM-001</t>
  </si>
  <si>
    <t>IL-019-SW-ARBRTM-002</t>
  </si>
  <si>
    <t>IL-019-SW-ARBRTM-003</t>
  </si>
  <si>
    <t>IL-019-SW-RTHRML-001</t>
  </si>
  <si>
    <t>Mario Nunez, Ron Collman</t>
  </si>
  <si>
    <t>IL-019-SW-RTHRML-002</t>
  </si>
  <si>
    <t>IL-019-SW-RTHRML-003</t>
  </si>
  <si>
    <t>IL-019-SW-RTHRML-004</t>
  </si>
  <si>
    <t>IL-115-SW-WDFLD-001A</t>
  </si>
  <si>
    <t>Mario Nunez, Ron Collman, AnnaMae Dziallo</t>
  </si>
  <si>
    <t>IL-115-SW-ETAL-001A</t>
  </si>
  <si>
    <t>IL-147-SW-TS-003A</t>
  </si>
  <si>
    <t>IL-147-SW-CRP-001A</t>
  </si>
  <si>
    <t>IL-019-SW-RTHRML-001A</t>
  </si>
  <si>
    <t>sparse sorghum residue</t>
  </si>
  <si>
    <t>sparse cotton residue</t>
  </si>
  <si>
    <t>heavy cotton residue</t>
  </si>
  <si>
    <t>heavy sorghum residue</t>
  </si>
  <si>
    <t>heavy native tree leaf litter</t>
  </si>
  <si>
    <t>PaN1-1</t>
  </si>
  <si>
    <t>S2020CT013001</t>
  </si>
  <si>
    <t>Huijie Gan (UConn); Wayne Ropper (UConn); Debbie Surabian (NRCS); Jacob Isleib (NRCS); Donald Parizek (NRCS); Milton Vega (NRCS); Geraldine Vega Pizarro (NRCS)</t>
  </si>
  <si>
    <t>Woodbridge</t>
  </si>
  <si>
    <t>linear</t>
  </si>
  <si>
    <t>PaT1-1</t>
  </si>
  <si>
    <t>S2020CT013002</t>
  </si>
  <si>
    <t>convex-linear</t>
  </si>
  <si>
    <t>PaT1-2</t>
  </si>
  <si>
    <t>S2020CT013003</t>
  </si>
  <si>
    <t>PaN1-2</t>
  </si>
  <si>
    <t>S2020CT013004</t>
  </si>
  <si>
    <t>PaN1-3</t>
  </si>
  <si>
    <t>S2020CT013006</t>
  </si>
  <si>
    <t>PaT1-3</t>
  </si>
  <si>
    <t>S2020CT013005</t>
  </si>
  <si>
    <t>PaM1-1</t>
  </si>
  <si>
    <t>S2020CT013007</t>
  </si>
  <si>
    <t>Canton</t>
  </si>
  <si>
    <t>PaM1-2</t>
  </si>
  <si>
    <t>S2020CT013008</t>
  </si>
  <si>
    <t>convex</t>
  </si>
  <si>
    <t>PaU1-1</t>
  </si>
  <si>
    <t>S2020CT013009</t>
  </si>
  <si>
    <t>PaU1-2</t>
  </si>
  <si>
    <t>S2020CT013010</t>
  </si>
  <si>
    <t>PaM2-1</t>
  </si>
  <si>
    <t>S2020CT013011</t>
  </si>
  <si>
    <t>concave-linear</t>
  </si>
  <si>
    <t>PaM2-2</t>
  </si>
  <si>
    <t>S2020CT013012</t>
  </si>
  <si>
    <t>PaU2-1</t>
  </si>
  <si>
    <t>S2020CT013013</t>
  </si>
  <si>
    <t>PaU2-2</t>
  </si>
  <si>
    <t>S2020CT013014</t>
  </si>
  <si>
    <t>PaL1-1</t>
  </si>
  <si>
    <t>S2020CT013015</t>
  </si>
  <si>
    <t>PaL1-2</t>
  </si>
  <si>
    <t>S2020CT013016</t>
  </si>
  <si>
    <t>PaL2-1</t>
  </si>
  <si>
    <t>S2020CT013017</t>
  </si>
  <si>
    <t>PaL2-2</t>
  </si>
  <si>
    <t>S2020CT013018</t>
  </si>
  <si>
    <t>PaH1-1</t>
  </si>
  <si>
    <t>S2020CT015004</t>
  </si>
  <si>
    <t>Montauk</t>
  </si>
  <si>
    <t>PaH1-2</t>
  </si>
  <si>
    <t>S2020CT015005</t>
  </si>
  <si>
    <t>PaN2-1</t>
  </si>
  <si>
    <t>S2020CT015001</t>
  </si>
  <si>
    <t>PaN2-2</t>
  </si>
  <si>
    <t>S2020CT015002</t>
  </si>
  <si>
    <t>PaN2-3</t>
  </si>
  <si>
    <t>S2020CT015003</t>
  </si>
  <si>
    <t>conex-linear</t>
  </si>
  <si>
    <t>PaH2-1</t>
  </si>
  <si>
    <t>S2020CT013019</t>
  </si>
  <si>
    <t>PaH2-2</t>
  </si>
  <si>
    <t>S2020CT013020</t>
  </si>
  <si>
    <t>PaT2-1</t>
  </si>
  <si>
    <t>S2020CT013021</t>
  </si>
  <si>
    <t>PaT2-2</t>
  </si>
  <si>
    <t>S2020CT013022</t>
  </si>
  <si>
    <t>PaT2-3</t>
  </si>
  <si>
    <t>S2020CT013023</t>
  </si>
  <si>
    <t>7.5YR</t>
  </si>
  <si>
    <t>I</t>
  </si>
  <si>
    <t>BA</t>
  </si>
  <si>
    <t>5YR</t>
  </si>
  <si>
    <t>WoNt1</t>
  </si>
  <si>
    <t>AB</t>
  </si>
  <si>
    <t>2Bt</t>
  </si>
  <si>
    <t>Btg</t>
  </si>
  <si>
    <t>WoCt1</t>
  </si>
  <si>
    <t>10R</t>
  </si>
  <si>
    <t>WoNt2</t>
  </si>
  <si>
    <t>JoXt1</t>
  </si>
  <si>
    <t>2BC</t>
  </si>
  <si>
    <t>JoXt2</t>
  </si>
  <si>
    <t>JoXt3</t>
  </si>
  <si>
    <t>BCt</t>
  </si>
  <si>
    <t>2/5YR</t>
  </si>
  <si>
    <t>WoCt2</t>
  </si>
  <si>
    <t>WoCt3</t>
  </si>
  <si>
    <t>WoNt3</t>
  </si>
  <si>
    <t>1-YR</t>
  </si>
  <si>
    <t>IL-115-SW-WDFLD-001A-1-11192020</t>
  </si>
  <si>
    <t>vf</t>
  </si>
  <si>
    <t>Fr</t>
  </si>
  <si>
    <t>cvf</t>
  </si>
  <si>
    <t>IL-115-SW-WDFLD-001A-2-11192020</t>
  </si>
  <si>
    <t>IL-115-SW-WDFLD-001A-3-11192020</t>
  </si>
  <si>
    <t>Cf</t>
  </si>
  <si>
    <t>Pr</t>
  </si>
  <si>
    <t>Fi</t>
  </si>
  <si>
    <t>IL-115-SW-WDFLD-001A-4-11192020</t>
  </si>
  <si>
    <t>mf</t>
  </si>
  <si>
    <t>mc</t>
  </si>
  <si>
    <t>vFi</t>
  </si>
  <si>
    <t>IL-115-SW-WDFLD-001A-5-11192020</t>
  </si>
  <si>
    <t>Mfm</t>
  </si>
  <si>
    <t>IL-115-SW-WDFLD-001A-6-11192020</t>
  </si>
  <si>
    <t>2 Bt3</t>
  </si>
  <si>
    <t>mf-c</t>
  </si>
  <si>
    <t>vc</t>
  </si>
  <si>
    <t>IL-115-SW-WDFLD-001A-7-11192020</t>
  </si>
  <si>
    <t>2 Bt4</t>
  </si>
  <si>
    <t>IL-115-SW-WDFLD-001A-8-11192020</t>
  </si>
  <si>
    <t>2 Bt5</t>
  </si>
  <si>
    <t>Ma</t>
  </si>
  <si>
    <t>IL-115-SW-ETAL-001A-1-11192020</t>
  </si>
  <si>
    <t>vFr</t>
  </si>
  <si>
    <t>IL-115-SW-ETAL-001A-2-11192020</t>
  </si>
  <si>
    <t>IL-115-SW-ETAL-001A-3-11192020</t>
  </si>
  <si>
    <t>IL-115-SW-ETAL-001A-4-11192020</t>
  </si>
  <si>
    <t>Btg1</t>
  </si>
  <si>
    <t>cf</t>
  </si>
  <si>
    <t>pr</t>
  </si>
  <si>
    <t>cf vf</t>
  </si>
  <si>
    <t>IL-115-SW-ETAL-001A-5-11192020</t>
  </si>
  <si>
    <t>Btg2</t>
  </si>
  <si>
    <t>ff vf</t>
  </si>
  <si>
    <t>IL-115-SW-ETAL-001A-6-11192020</t>
  </si>
  <si>
    <t>2 Bt</t>
  </si>
  <si>
    <t>IL-115-SW-ETAL-001A-7-11192020</t>
  </si>
  <si>
    <t>2 Btg</t>
  </si>
  <si>
    <t>ff vfpo</t>
  </si>
  <si>
    <t>IL-115-SW-ETAL-001A-8-11192020</t>
  </si>
  <si>
    <t>3 BCtg</t>
  </si>
  <si>
    <t>IL-147-SW-TS-003A-1-111920</t>
  </si>
  <si>
    <t>f</t>
  </si>
  <si>
    <t>mvf</t>
  </si>
  <si>
    <t>IL-147-SW-TS-003A-2-111920</t>
  </si>
  <si>
    <t>ff</t>
  </si>
  <si>
    <t>IL-147-SW-TS-003A-3-111920</t>
  </si>
  <si>
    <t>fvf</t>
  </si>
  <si>
    <t>IL-147-SW-TS-003A-4-111920</t>
  </si>
  <si>
    <t>f+m</t>
  </si>
  <si>
    <t>IL-147-SW-TS-003A-5-111920</t>
  </si>
  <si>
    <t>Btg3</t>
  </si>
  <si>
    <t>cfm</t>
  </si>
  <si>
    <t>IL-147-SW-TS-003A-6-111920</t>
  </si>
  <si>
    <t>Btg4</t>
  </si>
  <si>
    <t>IL-147-SW-TS-003A-7-111920</t>
  </si>
  <si>
    <t>2 Btg5</t>
  </si>
  <si>
    <t xml:space="preserve">L </t>
  </si>
  <si>
    <t>mfm</t>
  </si>
  <si>
    <t>sbk</t>
  </si>
  <si>
    <t>IL-147-SW-TS-003A-8-111920</t>
  </si>
  <si>
    <t>3 BCt</t>
  </si>
  <si>
    <t>IL-147-SW-CRP-001A-1-111920</t>
  </si>
  <si>
    <t>Cf vf</t>
  </si>
  <si>
    <t>IL-147-SW-CRP-001A-2-111920</t>
  </si>
  <si>
    <t>IL-147-SW-CRP-001A-3-111920</t>
  </si>
  <si>
    <t>BAt</t>
  </si>
  <si>
    <t>IL-147-SW-CRP-001A-4-111920</t>
  </si>
  <si>
    <t>IL-147-SW-CRP-001A-5-111920</t>
  </si>
  <si>
    <t>IL-147-SW-CRP-001A-6-111920</t>
  </si>
  <si>
    <t>mmc</t>
  </si>
  <si>
    <t>ff + vf</t>
  </si>
  <si>
    <t>IL-147-SW-CRP-001A-7-111920</t>
  </si>
  <si>
    <t>2 Btg4</t>
  </si>
  <si>
    <t>2.5Y</t>
  </si>
  <si>
    <t>pr/ma</t>
  </si>
  <si>
    <t>IL-147-SW-CRP-001A-8-111920</t>
  </si>
  <si>
    <t>2.5YR</t>
  </si>
  <si>
    <t>IL-019-SW-RTHRML-001A-1-111820</t>
  </si>
  <si>
    <t>gr</t>
  </si>
  <si>
    <t>vfr</t>
  </si>
  <si>
    <t>IL-019-SW-RTHRML-001A-2-111820</t>
  </si>
  <si>
    <t>vfi</t>
  </si>
  <si>
    <t>IL-019-SW-RTHRML-001A-3-111820</t>
  </si>
  <si>
    <t>Ap3</t>
  </si>
  <si>
    <t>lf</t>
  </si>
  <si>
    <t>m+f</t>
  </si>
  <si>
    <t>fi</t>
  </si>
  <si>
    <t>IL-019-SW-RTHRML-001A-4-111820</t>
  </si>
  <si>
    <t>c2</t>
  </si>
  <si>
    <t>fr</t>
  </si>
  <si>
    <t>IL-019-SW-RTHRML-001A-5-111820</t>
  </si>
  <si>
    <t>2m</t>
  </si>
  <si>
    <t>IL-019-SW-RTHRML-001A-6-111820</t>
  </si>
  <si>
    <t>2 Btg2</t>
  </si>
  <si>
    <t>m2+3</t>
  </si>
  <si>
    <t>IL-019-SW-RTHRML-001A-7-111820</t>
  </si>
  <si>
    <t>2 BCtg</t>
  </si>
  <si>
    <t>IL-019-SW-RTHRML-004A</t>
  </si>
  <si>
    <t>IL-019-SW-RTHRML-004A-1-111820</t>
  </si>
  <si>
    <t>IL-019-SW-RTHRML-004A-2-111820</t>
  </si>
  <si>
    <t>IL-019-SW-RTHRML-004A-3-111820</t>
  </si>
  <si>
    <t>1F</t>
  </si>
  <si>
    <t>IL-019-SW-RTHRML-004A-4-111820</t>
  </si>
  <si>
    <t>2F</t>
  </si>
  <si>
    <t>IL-019-SW-RTHRML-004A-5-111820</t>
  </si>
  <si>
    <t>2 Bt2</t>
  </si>
  <si>
    <t>3F</t>
  </si>
  <si>
    <t>IL-019-SW-RTHRML-004A-6-111820</t>
  </si>
  <si>
    <t>3F+M</t>
  </si>
  <si>
    <t>5 &amp;3</t>
  </si>
  <si>
    <t>6&amp;8</t>
  </si>
  <si>
    <t>IL-019-SW-RTHRML-004A-7-111820</t>
  </si>
  <si>
    <t>2 Cg</t>
  </si>
  <si>
    <t>TX-AX1-1-CONV</t>
  </si>
  <si>
    <t>B2</t>
  </si>
  <si>
    <t>B2ca</t>
  </si>
  <si>
    <t>TX-AX1-2-CONV</t>
  </si>
  <si>
    <t>TX-AX1-3-CONV</t>
  </si>
  <si>
    <t>TX-AX2-1-CONV</t>
  </si>
  <si>
    <t>TX-AX2-2-CONV</t>
  </si>
  <si>
    <t>TX-AX2-3-CONV</t>
  </si>
  <si>
    <t>TX-AX3-1-CONV</t>
  </si>
  <si>
    <t>TX-AX3-2-CONV</t>
  </si>
  <si>
    <t>TX-AX3-3-CONV</t>
  </si>
  <si>
    <t>TX-AY1-INT</t>
  </si>
  <si>
    <t>TX-AY1-2-INT</t>
  </si>
  <si>
    <t>TX-AY1-3-INT</t>
  </si>
  <si>
    <t>TX-AY2-1-INT</t>
  </si>
  <si>
    <t>TX-AY2-2-INT</t>
  </si>
  <si>
    <t>TX-AY2-3-INT</t>
  </si>
  <si>
    <t>TX-AY3-1-INT</t>
  </si>
  <si>
    <t>TX-AY3-2-INT</t>
  </si>
  <si>
    <t>TX-AY3-3-INT</t>
  </si>
  <si>
    <t>TX-AZ1-1-STR</t>
  </si>
  <si>
    <t>TX-AZ1-2-STR</t>
  </si>
  <si>
    <t>TX-AZ1-3-STR</t>
  </si>
  <si>
    <t>TX-AZ2-1-STR</t>
  </si>
  <si>
    <t>TX-AZ2-2-STR</t>
  </si>
  <si>
    <t>TX-AZ2-3-STR</t>
  </si>
  <si>
    <t>TX-AZ3-1-STR</t>
  </si>
  <si>
    <t>TX-AZ3-2-STR</t>
  </si>
  <si>
    <t>TX-AZ3-3-STR</t>
  </si>
  <si>
    <t>TX-AR2-1-REF</t>
  </si>
  <si>
    <t>TX-AR2-2-REF</t>
  </si>
  <si>
    <t>TX-AR2-3-REF</t>
  </si>
  <si>
    <t>TX-AR3-1-REF</t>
  </si>
  <si>
    <t>TX-AR3-2-REF</t>
  </si>
  <si>
    <t>TX-AR3-3-REF</t>
  </si>
  <si>
    <t>PaN1-1-1</t>
  </si>
  <si>
    <t>PaN1-1-2</t>
  </si>
  <si>
    <t>PaN1-1-3</t>
  </si>
  <si>
    <t>AP2</t>
  </si>
  <si>
    <t>PaN1-1-4</t>
  </si>
  <si>
    <t>Bw1</t>
  </si>
  <si>
    <t>PaN1-1-5</t>
  </si>
  <si>
    <t>Bw2</t>
  </si>
  <si>
    <t>oxidized iron</t>
  </si>
  <si>
    <t>PaN1-1-6</t>
  </si>
  <si>
    <t>CB</t>
  </si>
  <si>
    <t>PaN1-1-7</t>
  </si>
  <si>
    <t>Cd</t>
  </si>
  <si>
    <t>iron</t>
  </si>
  <si>
    <t>5Y</t>
  </si>
  <si>
    <t>PaT1-1-1</t>
  </si>
  <si>
    <t> </t>
  </si>
  <si>
    <t>TY</t>
  </si>
  <si>
    <t>PaT1-1-2</t>
  </si>
  <si>
    <t>PaT1-1-3</t>
  </si>
  <si>
    <t>PaT1-1-4</t>
  </si>
  <si>
    <t>PaT1-1-5</t>
  </si>
  <si>
    <t>PaT1-1-6</t>
  </si>
  <si>
    <t>PaT1-1-7</t>
  </si>
  <si>
    <t>PaT1-2-1</t>
  </si>
  <si>
    <t>PaT1-2-2</t>
  </si>
  <si>
    <t>PaT1-2-3</t>
  </si>
  <si>
    <t>PaT1-2-4</t>
  </si>
  <si>
    <t>PaT1-2-5</t>
  </si>
  <si>
    <t>PaT1-2-6</t>
  </si>
  <si>
    <t>Cd1</t>
  </si>
  <si>
    <t>PaT1-2-7</t>
  </si>
  <si>
    <t>Cd2</t>
  </si>
  <si>
    <t>PaN1-2-1</t>
  </si>
  <si>
    <t>PaN1-2-2</t>
  </si>
  <si>
    <t>PaN1-2-3</t>
  </si>
  <si>
    <t>PaN1-2-4</t>
  </si>
  <si>
    <t>PaN1-2-5</t>
  </si>
  <si>
    <t>PaN1-2-6</t>
  </si>
  <si>
    <t>PaN1-3-1</t>
  </si>
  <si>
    <t>PaN1-3-2</t>
  </si>
  <si>
    <t>PaN1-3-3</t>
  </si>
  <si>
    <t>Iron</t>
  </si>
  <si>
    <t>PaN1-3-4</t>
  </si>
  <si>
    <t>PaN1-3-5</t>
  </si>
  <si>
    <t>PaN1-3-6</t>
  </si>
  <si>
    <t>Bw3</t>
  </si>
  <si>
    <t>PaN1-3-7</t>
  </si>
  <si>
    <t>PaT1-3-1</t>
  </si>
  <si>
    <t>PaT1-3-2</t>
  </si>
  <si>
    <t>PaT1-3-3</t>
  </si>
  <si>
    <t>PaT1-3-4</t>
  </si>
  <si>
    <t>PaT1-3-5</t>
  </si>
  <si>
    <t>PaT1-3-6</t>
  </si>
  <si>
    <t>PaT1-3-7</t>
  </si>
  <si>
    <t>PaM1-1-1</t>
  </si>
  <si>
    <t>PaM1-1-2</t>
  </si>
  <si>
    <t>PaM1-1-3</t>
  </si>
  <si>
    <t>PaM1-2-1</t>
  </si>
  <si>
    <t>PaM1-2-2</t>
  </si>
  <si>
    <t>PaM1-2-3</t>
  </si>
  <si>
    <t>A/B</t>
  </si>
  <si>
    <t>PaM1-2-4</t>
  </si>
  <si>
    <t>Bw</t>
  </si>
  <si>
    <t>PaM1-2-5</t>
  </si>
  <si>
    <t>PaM1-2-6</t>
  </si>
  <si>
    <t>C1</t>
  </si>
  <si>
    <t>PaU1-1-1</t>
  </si>
  <si>
    <t>Oe/A</t>
  </si>
  <si>
    <t>PaU1-1-2</t>
  </si>
  <si>
    <t>PaU1-1-3</t>
  </si>
  <si>
    <t>PaU1-1-4</t>
  </si>
  <si>
    <t>PaU1-1-5</t>
  </si>
  <si>
    <t>PaU1-1-6</t>
  </si>
  <si>
    <t>PaU1-1-7</t>
  </si>
  <si>
    <t>PaU1-2-1</t>
  </si>
  <si>
    <t>Oe/Ap1</t>
  </si>
  <si>
    <t>PaU1-2-2</t>
  </si>
  <si>
    <t>PaU1-2-3</t>
  </si>
  <si>
    <t>PaU1-2-4</t>
  </si>
  <si>
    <t>PaU1-2-5</t>
  </si>
  <si>
    <t>PaM2-1-1</t>
  </si>
  <si>
    <t>PaM2-1-2</t>
  </si>
  <si>
    <t>PaM2-1-3</t>
  </si>
  <si>
    <t>PaM2-1-4</t>
  </si>
  <si>
    <t>PaM2-1-5</t>
  </si>
  <si>
    <t>PaM2-1-6</t>
  </si>
  <si>
    <t>BC1</t>
  </si>
  <si>
    <t>PaM2-1-7</t>
  </si>
  <si>
    <t>BC2</t>
  </si>
  <si>
    <t>PaM2-2-1</t>
  </si>
  <si>
    <t>PaM2-2-2</t>
  </si>
  <si>
    <t>A/Ap</t>
  </si>
  <si>
    <t>PaM2-2-3</t>
  </si>
  <si>
    <t>PaM2-2-4</t>
  </si>
  <si>
    <t>PaM2-2-5</t>
  </si>
  <si>
    <t>PaM2-2-6</t>
  </si>
  <si>
    <t>PaU2-1-1</t>
  </si>
  <si>
    <t>PaU2-1-2</t>
  </si>
  <si>
    <t>PaU2-1-3</t>
  </si>
  <si>
    <t>PaU2-1-4</t>
  </si>
  <si>
    <t>PaU2-1-5</t>
  </si>
  <si>
    <t>PaU2-1-6</t>
  </si>
  <si>
    <t>PaU2-1-7</t>
  </si>
  <si>
    <t>PaU2-2-1</t>
  </si>
  <si>
    <t>PaU2-2-2</t>
  </si>
  <si>
    <t>PaU2-2-3</t>
  </si>
  <si>
    <t>PaU2-2-4</t>
  </si>
  <si>
    <t>PaU2-2-5</t>
  </si>
  <si>
    <t>PaU2-2-6</t>
  </si>
  <si>
    <t>PaL1-1-1</t>
  </si>
  <si>
    <t>^A</t>
  </si>
  <si>
    <t>PaL1-1-2</t>
  </si>
  <si>
    <t>^Bw</t>
  </si>
  <si>
    <t>PaL1-1-3</t>
  </si>
  <si>
    <t>PaL1-1-4</t>
  </si>
  <si>
    <t>PaL1-1-5</t>
  </si>
  <si>
    <t>PaL1-1-6</t>
  </si>
  <si>
    <t>PaL1-1-7</t>
  </si>
  <si>
    <t>PaL1-2-1</t>
  </si>
  <si>
    <t>PaL1-2-2</t>
  </si>
  <si>
    <t>PaL1-2-3</t>
  </si>
  <si>
    <t>PaL1-2-4</t>
  </si>
  <si>
    <t>PaL1-2-5</t>
  </si>
  <si>
    <t>PaL2-1-1</t>
  </si>
  <si>
    <t>PaL2-1-2</t>
  </si>
  <si>
    <t>^Au</t>
  </si>
  <si>
    <t>PaL2-1-3</t>
  </si>
  <si>
    <t>PaL2-1-4</t>
  </si>
  <si>
    <t>PaL2-1-5</t>
  </si>
  <si>
    <t>PaL2-1-6</t>
  </si>
  <si>
    <t>2C</t>
  </si>
  <si>
    <t>mottles</t>
  </si>
  <si>
    <t>PaL2-2-1</t>
  </si>
  <si>
    <t>PaL2-2-2</t>
  </si>
  <si>
    <t>PaL2-2-3</t>
  </si>
  <si>
    <t>^AB</t>
  </si>
  <si>
    <t>PaL2-2-4</t>
  </si>
  <si>
    <t>PaL2-2-5</t>
  </si>
  <si>
    <t>PaH1-1-1</t>
  </si>
  <si>
    <t>SBL</t>
  </si>
  <si>
    <t>PaH1-1-2</t>
  </si>
  <si>
    <t>PaH1-1-3</t>
  </si>
  <si>
    <t>PaH1-1-4</t>
  </si>
  <si>
    <t>PaH1-1-5</t>
  </si>
  <si>
    <t>PaH1-1-6</t>
  </si>
  <si>
    <t>PaH1-2-1</t>
  </si>
  <si>
    <t>PaH1-2-2</t>
  </si>
  <si>
    <t>PaH1-2-3</t>
  </si>
  <si>
    <t>PaH1-2-4</t>
  </si>
  <si>
    <t>PaH1-2-5</t>
  </si>
  <si>
    <t>PaN2-1-1</t>
  </si>
  <si>
    <t>PaN2-1-2</t>
  </si>
  <si>
    <t>PaN2-1-3</t>
  </si>
  <si>
    <t>PaN2-1-4</t>
  </si>
  <si>
    <t>PaN2-1-5</t>
  </si>
  <si>
    <t>PaN2-1-6</t>
  </si>
  <si>
    <t>PaN2-2-1</t>
  </si>
  <si>
    <t>PaN2-2-2</t>
  </si>
  <si>
    <t>PaN2-2-3</t>
  </si>
  <si>
    <t>PaN2-2-4</t>
  </si>
  <si>
    <t>PaN2-3-1</t>
  </si>
  <si>
    <t>PaN2-3-2</t>
  </si>
  <si>
    <t>PaN2-3-3</t>
  </si>
  <si>
    <t>PaN2-3-4</t>
  </si>
  <si>
    <t>PaH2-1-1</t>
  </si>
  <si>
    <t>PaH2-1-2</t>
  </si>
  <si>
    <t>PaH2-1-3</t>
  </si>
  <si>
    <t>PaH2-1-4</t>
  </si>
  <si>
    <t>PaH2-1-5</t>
  </si>
  <si>
    <t>PaH2-1-6</t>
  </si>
  <si>
    <t>PaH2-1-7</t>
  </si>
  <si>
    <t>PaH2-2-1</t>
  </si>
  <si>
    <t>PaH2-2-2</t>
  </si>
  <si>
    <t>PaH2-2-3</t>
  </si>
  <si>
    <t>PaH2-2-4</t>
  </si>
  <si>
    <t>PaH2-2-5</t>
  </si>
  <si>
    <t>PaT2-1-1</t>
  </si>
  <si>
    <t>PaT2-1-2</t>
  </si>
  <si>
    <t>PaT2-1-3</t>
  </si>
  <si>
    <t>PaT2-1-4</t>
  </si>
  <si>
    <t>PaT2-1-5</t>
  </si>
  <si>
    <t>PaT2-1-6</t>
  </si>
  <si>
    <t>PaT2-1-7</t>
  </si>
  <si>
    <t>PaT2-1-8</t>
  </si>
  <si>
    <t>Cd3</t>
  </si>
  <si>
    <t>PaT2-1-9</t>
  </si>
  <si>
    <t>Cd4</t>
  </si>
  <si>
    <t>manganese</t>
  </si>
  <si>
    <t>PaT2-2-1</t>
  </si>
  <si>
    <t>PaT2-2-2</t>
  </si>
  <si>
    <t>PaT2-2-3</t>
  </si>
  <si>
    <t>PaT2-2-4</t>
  </si>
  <si>
    <t>PaT2-2-5</t>
  </si>
  <si>
    <t>PaT2-3-1</t>
  </si>
  <si>
    <t>PaT2-3-2</t>
  </si>
  <si>
    <t>PaT2-3-3</t>
  </si>
  <si>
    <t>PaT2-3-4</t>
  </si>
  <si>
    <t>PaT2-3-5</t>
  </si>
  <si>
    <t>19N03384</t>
  </si>
  <si>
    <t>OR-003-SW-001A-WV0001-042419</t>
  </si>
  <si>
    <t>19N03385</t>
  </si>
  <si>
    <t>OR-003-SW-001A-WV0002-042419</t>
  </si>
  <si>
    <t>19N03386</t>
  </si>
  <si>
    <t>OR-003-SW-001A-WV0003-042419</t>
  </si>
  <si>
    <t>19N03387</t>
  </si>
  <si>
    <t>OR-003-SW-001A-WV0004-042419</t>
  </si>
  <si>
    <t>19N03388</t>
  </si>
  <si>
    <t>OR-003-SW-001A-WV0005-042419</t>
  </si>
  <si>
    <t>OR-003-SW-001B-WV0006-042419</t>
  </si>
  <si>
    <t>OR-003-SW-001B-WV0007-042419</t>
  </si>
  <si>
    <t>OR-003-SW-001B-WV0008-042419</t>
  </si>
  <si>
    <t>OR-003-SW-001B-WV0009-042419</t>
  </si>
  <si>
    <t>OR-003-SW-001B-WV0010-042419</t>
  </si>
  <si>
    <t>OR-003-SW-001C-WV0011-042419</t>
  </si>
  <si>
    <t>OR-003-SW-001C-WV0012-042419</t>
  </si>
  <si>
    <t>OR-003-SW-001C-WV0013-042419</t>
  </si>
  <si>
    <t>OR-003-SW-001C-WV0014-042419</t>
  </si>
  <si>
    <t>OR-003-SW-001C-WV0015-042419</t>
  </si>
  <si>
    <t>19N03391</t>
  </si>
  <si>
    <t>OR-053-SW-002A-WV0016-051319</t>
  </si>
  <si>
    <t>19N03392</t>
  </si>
  <si>
    <t>OR-053-SW-002A-WV0017-051319</t>
  </si>
  <si>
    <t>19N03393</t>
  </si>
  <si>
    <t>OR-053-SW-002A-WV0018-051319</t>
  </si>
  <si>
    <t>19N03394</t>
  </si>
  <si>
    <t>OR-053-SW-002A-WV0019-051319</t>
  </si>
  <si>
    <t>19N03395</t>
  </si>
  <si>
    <t>OR-053-SW-002A-WV0020-051319</t>
  </si>
  <si>
    <t>OR-053-SW-002B-WV0021-051319</t>
  </si>
  <si>
    <t>OR-053-SW-002B-WV0022-051319</t>
  </si>
  <si>
    <t>OR-053-SW-002B-WV0023-051319</t>
  </si>
  <si>
    <t>OR-053-SW-002B-WV0024-051319</t>
  </si>
  <si>
    <t>OR-053-SW-002B-WV0025-051319</t>
  </si>
  <si>
    <t>OR-053-SW-002C-WV0026-051319</t>
  </si>
  <si>
    <t>OR-053-SW-002C-WV0027-051319</t>
  </si>
  <si>
    <t>OR-053-SW-002C-WV0028-051319</t>
  </si>
  <si>
    <t>OR-053-SW-002C-WV0029-051319</t>
  </si>
  <si>
    <t>OR-053-SW-002C-WV0030-051319</t>
  </si>
  <si>
    <t>19N03398</t>
  </si>
  <si>
    <t>OR-053-SW-003A-WV0031-052019</t>
  </si>
  <si>
    <t>19N03399</t>
  </si>
  <si>
    <t>OR-053-SW-003A-WV0032-052019</t>
  </si>
  <si>
    <t>19N03400</t>
  </si>
  <si>
    <t>OR-053-SW-003A-WV0033-052019</t>
  </si>
  <si>
    <t>19N03401</t>
  </si>
  <si>
    <t>OR-053-SW-003A-WV0034-052019</t>
  </si>
  <si>
    <t>19N03402</t>
  </si>
  <si>
    <t>OR-053-SW-003A-WV0035-052019</t>
  </si>
  <si>
    <t>19N03403</t>
  </si>
  <si>
    <t>OR-053-SW-003A-WV0036-052019</t>
  </si>
  <si>
    <t>OR-053-SW-003B-WV0037-052019</t>
  </si>
  <si>
    <t>OR-053-SW-003B-WV0038-052019</t>
  </si>
  <si>
    <t>OR-053-SW-003B-WV0039-052019</t>
  </si>
  <si>
    <t>OR-053-SW-003B-WV0040-052019</t>
  </si>
  <si>
    <t>OR-053-SW-003B-WV0041-052019</t>
  </si>
  <si>
    <t>OR-053-SW-003B-WV0042-052019</t>
  </si>
  <si>
    <t>OR-053-SW-003C-WV0043-052019</t>
  </si>
  <si>
    <t>OR-053-SW-003C-WV0044-052019</t>
  </si>
  <si>
    <t>OR-053-SW-003C-WV0045-052019</t>
  </si>
  <si>
    <t>OR-053-SW-003C-WV0046-052019</t>
  </si>
  <si>
    <t>OR-053-SW-003C-WV0047-052019</t>
  </si>
  <si>
    <t>OR-053-SW-003C-WV0048-052019</t>
  </si>
  <si>
    <t>19N03404</t>
  </si>
  <si>
    <t>OR-071-SW-004A-WV0049-052119</t>
  </si>
  <si>
    <t>19N03405</t>
  </si>
  <si>
    <t>OR-071-SW-004A-WV0050-052119</t>
  </si>
  <si>
    <t>19N03406</t>
  </si>
  <si>
    <t>OR-071-SW-004A-WV0051-052119</t>
  </si>
  <si>
    <t>19N03407</t>
  </si>
  <si>
    <t>OR-071-SW-004A-WV0052-052119</t>
  </si>
  <si>
    <t>19N03408</t>
  </si>
  <si>
    <t>OR-071-SW-004A-WV0053-052119</t>
  </si>
  <si>
    <t>19N03409</t>
  </si>
  <si>
    <t>OR-071-SW-004A-WV0054-052119</t>
  </si>
  <si>
    <t>OR-071-SW-004B-WV0055-052119</t>
  </si>
  <si>
    <t>OR-071-SW-004B-WV0056-052119</t>
  </si>
  <si>
    <t>OR-071-SW-004B-WV0057-052119</t>
  </si>
  <si>
    <t>OR-071-SW-004B-WV0058-052119</t>
  </si>
  <si>
    <t>OR-071-SW-004B-WV0059-052119</t>
  </si>
  <si>
    <t>OR-071-SW-004B-WV0060-052119</t>
  </si>
  <si>
    <t>OR-071-SW-004C-WV0061-052119</t>
  </si>
  <si>
    <t>OR-071-SW-004C-WV0062-052119</t>
  </si>
  <si>
    <t>OR-071-SW-004C-WV0063-052119</t>
  </si>
  <si>
    <t>OR-071-SW-004C-WV0064-052119</t>
  </si>
  <si>
    <t>OR-071-SW-004C-WV0065-052119</t>
  </si>
  <si>
    <t>OR-071-SW-004C-WV0066-052119</t>
  </si>
  <si>
    <t>19N03411</t>
  </si>
  <si>
    <t>OR-047-SW-005A-WV0067-052219</t>
  </si>
  <si>
    <t>19N03412</t>
  </si>
  <si>
    <t>OR-047-SW-005A-WV0068-052219</t>
  </si>
  <si>
    <t>19N03413</t>
  </si>
  <si>
    <t>OR-047-SW-005A-WV0069-052219</t>
  </si>
  <si>
    <t>19N03414</t>
  </si>
  <si>
    <t>OR-047-SW-005A-WV0070-052219</t>
  </si>
  <si>
    <t>19N03415</t>
  </si>
  <si>
    <t>OR-047-SW-005A-WV0071-052219</t>
  </si>
  <si>
    <t>19N03416</t>
  </si>
  <si>
    <t>OR-047-SW-005A-WV0072-052219</t>
  </si>
  <si>
    <t>OR-047-SW-005B-WV0073-052219</t>
  </si>
  <si>
    <t>OR-047-SW-005B-WV0074-052219</t>
  </si>
  <si>
    <t>OR-047-SW-005B-WV0075-052219</t>
  </si>
  <si>
    <t>OR-047-SW-005B-WV0076-052219</t>
  </si>
  <si>
    <t>OR-047-SW-005B-WV0077-052219</t>
  </si>
  <si>
    <t>OR-047-SW-005B-WV0078-052219</t>
  </si>
  <si>
    <t>OR-047-SW-005C-WV0079-052219</t>
  </si>
  <si>
    <t>OR-047-SW-005C-WV0080-052219</t>
  </si>
  <si>
    <t>OR-047-SW-005C-WV0081-052219</t>
  </si>
  <si>
    <t>OR-047-SW-005C-WV0082-052219</t>
  </si>
  <si>
    <t>OR-047-SW-005C-WV0083-052219</t>
  </si>
  <si>
    <t>OR-047-SW-005C-WV0084-052219</t>
  </si>
  <si>
    <t>19N03418</t>
  </si>
  <si>
    <t>OR-047-SW-006A-WV0085-052219</t>
  </si>
  <si>
    <t>19N03419</t>
  </si>
  <si>
    <t>OR-047-SW-006A-WV0086-052219</t>
  </si>
  <si>
    <t>19N03420</t>
  </si>
  <si>
    <t>OR-047-SW-006A-WV0087-052219</t>
  </si>
  <si>
    <t>19N03421</t>
  </si>
  <si>
    <t>OR-047-SW-006A-WV0088-052219</t>
  </si>
  <si>
    <t>19N03422</t>
  </si>
  <si>
    <t>OR-047-SW-006A-WV0089-052219</t>
  </si>
  <si>
    <t>19N03423</t>
  </si>
  <si>
    <t>OR-047-SW-006A-WV0090-052219</t>
  </si>
  <si>
    <t>19N03424</t>
  </si>
  <si>
    <t>OR-047-SW-006A-WV0091-052219</t>
  </si>
  <si>
    <t>OR-047-SW-006B-WV0092-052219</t>
  </si>
  <si>
    <t>OR-047-SW-006B-WV0093-052219</t>
  </si>
  <si>
    <t>OR-047-SW-006B-WV0094-052219</t>
  </si>
  <si>
    <t>OR-047-SW-006B-WV0095-052219</t>
  </si>
  <si>
    <t>OR-047-SW-006B-WV0096-052219</t>
  </si>
  <si>
    <t>OR-047-SW-006B-WV0097-052219</t>
  </si>
  <si>
    <t>OR-047-SW-006B-WV0098-052219</t>
  </si>
  <si>
    <t>OR-047-SW-006C-WV0099-052219</t>
  </si>
  <si>
    <t>OR-047-SW-006C-WV0100-052219</t>
  </si>
  <si>
    <t>OR-047-SW-006C-WV0101-052219</t>
  </si>
  <si>
    <t>OR-047-SW-006C-WV0102-052219</t>
  </si>
  <si>
    <t>OR-047-SW-006C-WV0103-052219</t>
  </si>
  <si>
    <t>OR-047-SW-006C-WV0104-052219</t>
  </si>
  <si>
    <t>OR-047-SW-006C-WV0105-052219</t>
  </si>
  <si>
    <t>19N03426</t>
  </si>
  <si>
    <t>OR-053-SW-007A-WV0106-052819</t>
  </si>
  <si>
    <t>19N03427</t>
  </si>
  <si>
    <t>OR-053-SW-007A-WV0107-052819</t>
  </si>
  <si>
    <t>19N03428</t>
  </si>
  <si>
    <t>OR-053-SW-007A-WV0108-052819</t>
  </si>
  <si>
    <t>19N03429</t>
  </si>
  <si>
    <t>OR-053-SW-007A-WV0109-052819</t>
  </si>
  <si>
    <t>19N03430</t>
  </si>
  <si>
    <t>OR-053-SW-007A-WV0110-052819</t>
  </si>
  <si>
    <t>19N03431</t>
  </si>
  <si>
    <t>OR-053-SW-007A-WV0111-052819</t>
  </si>
  <si>
    <t>OR-053-SW-007B-WV0112-052819</t>
  </si>
  <si>
    <t>OR-053-SW-007B-WV0113-052819</t>
  </si>
  <si>
    <t>OR-053-SW-007B-WV0114-052819</t>
  </si>
  <si>
    <t>OR-053-SW-007B-WV0115-052819</t>
  </si>
  <si>
    <t>OR-053-SW-007B-WV0116-052819</t>
  </si>
  <si>
    <t>OR-053-SW-007B-WV0117-052819</t>
  </si>
  <si>
    <t>OR-053-SW-007C-WV0118-052819</t>
  </si>
  <si>
    <t>OR-053-SW-007C-WV0119-052819</t>
  </si>
  <si>
    <t>OR-053-SW-007C-WV0120-052819</t>
  </si>
  <si>
    <t>OR-053-SW-007C-WV0121-052819</t>
  </si>
  <si>
    <t>OR-053-SW-007C-WV0122-052819</t>
  </si>
  <si>
    <t>OR-053-SW-007C-WV0123-052819</t>
  </si>
  <si>
    <t>19N03433</t>
  </si>
  <si>
    <t>OR-053-SW-008A-WV0124-052819</t>
  </si>
  <si>
    <t>19N03434</t>
  </si>
  <si>
    <t>OR-053-SW-008A-WV0125-052819</t>
  </si>
  <si>
    <t>19N03435</t>
  </si>
  <si>
    <t>OR-053-SW-008A-WV0126-052819</t>
  </si>
  <si>
    <t>19N03436</t>
  </si>
  <si>
    <t>OR-053-SW-008A-WV0127-052819</t>
  </si>
  <si>
    <t>19N03437</t>
  </si>
  <si>
    <t>OR-053-SW-008A-WV0128-052819</t>
  </si>
  <si>
    <t>OR-053-SW-008B-WV0129-052819</t>
  </si>
  <si>
    <t>OR-053-SW-008B-WV0130-052819</t>
  </si>
  <si>
    <t>OR-053-SW-008B-WV0131-052819</t>
  </si>
  <si>
    <t>OR-053-SW-008B-WV0132-052819</t>
  </si>
  <si>
    <t>OR-053-SW-008B-WV0133-052819</t>
  </si>
  <si>
    <t>OR-053-SW-008C-WV0134-052819</t>
  </si>
  <si>
    <t>OR-053-SW-008C-WV0135-052819</t>
  </si>
  <si>
    <t>OR-053-SW-008C-WV0136-052819</t>
  </si>
  <si>
    <t>OR-053-SW-008C-WV0137-052819</t>
  </si>
  <si>
    <t>OR-053-SW-008C-WV0138-052819</t>
  </si>
  <si>
    <t>19N03439</t>
  </si>
  <si>
    <t>OR-003-SW-009A-WV0139-052919</t>
  </si>
  <si>
    <t>19N03440</t>
  </si>
  <si>
    <t>OR-003-SW-009A-WV0140-052919</t>
  </si>
  <si>
    <t>19N03441</t>
  </si>
  <si>
    <t>OR-003-SW-009A-WV0141-052919</t>
  </si>
  <si>
    <t>19N03442</t>
  </si>
  <si>
    <t>OR-003-SW-009A-WV0142-052919</t>
  </si>
  <si>
    <t>19N03443</t>
  </si>
  <si>
    <t>OR-003-SW-009A-WV0143-052919</t>
  </si>
  <si>
    <t>19N03444</t>
  </si>
  <si>
    <t>OR-003-SW-009A-WV0144-052919</t>
  </si>
  <si>
    <t>OR-003-SW-009B-WV0145-052919</t>
  </si>
  <si>
    <t>OR-003-SW-009B-WV-0146-052919</t>
  </si>
  <si>
    <t>OR-003-SW-009B-WV-0147-052919</t>
  </si>
  <si>
    <t>OR-003-SW-009B-WV-0148-052919</t>
  </si>
  <si>
    <t>OR-003-SW-009B-WV-0149-052919</t>
  </si>
  <si>
    <t>OR-003-SW-009B-WV-0150-052919</t>
  </si>
  <si>
    <t>OR-003-SW-009C-WV-0151-052919</t>
  </si>
  <si>
    <t>OR-003-SW-009C-WV-0152-052919</t>
  </si>
  <si>
    <t>OR-003-SW-009C-WV-0153-052919</t>
  </si>
  <si>
    <t>OR-003-SW-009C-WV-0154-052919</t>
  </si>
  <si>
    <t>OR-003-SW-009C-WV-0155-052919</t>
  </si>
  <si>
    <t>OR-003-SW-009C-WV-0156-052919</t>
  </si>
  <si>
    <t>19N03448</t>
  </si>
  <si>
    <t>OR-053-SW-010A-WV-0157-053119</t>
  </si>
  <si>
    <t>19N03449</t>
  </si>
  <si>
    <t>OR-053-SW-010A-WV-0158-053119</t>
  </si>
  <si>
    <t>19N03450</t>
  </si>
  <si>
    <t>OR-053-SW-010A-WV-0159-053119</t>
  </si>
  <si>
    <t>19N03451</t>
  </si>
  <si>
    <t>OR-053-SW-010A-WV-0160-053119</t>
  </si>
  <si>
    <t>19N03452</t>
  </si>
  <si>
    <t>OR-053-SW-010A-WV-0161-053119</t>
  </si>
  <si>
    <t>OR-053-SW-010B-WV-0162-053119</t>
  </si>
  <si>
    <t>OR-053-SW-010B-WV-0163-053119</t>
  </si>
  <si>
    <t>OR-053-SW-010B-WV-0164-053119</t>
  </si>
  <si>
    <t>OR-053-SW-010B-WV-0165-053119</t>
  </si>
  <si>
    <t>OR-053-SW-010B-WV-0166-053119</t>
  </si>
  <si>
    <t>OR-053-SW-010C-WV-0167-053119</t>
  </si>
  <si>
    <t>OR-053-SW-010C-WV-0168-053119</t>
  </si>
  <si>
    <t>OR-053-SW-010C-WV-0169-053119</t>
  </si>
  <si>
    <t>OR-053-SW-010C-WV-0170-053119</t>
  </si>
  <si>
    <t>OR-053-SW-010C-WV-0171-053119</t>
  </si>
  <si>
    <t>19N03455</t>
  </si>
  <si>
    <t>OR-071-SW-011A-WV-0172-061119</t>
  </si>
  <si>
    <t>19N03456</t>
  </si>
  <si>
    <t>OR-071-SW-011A-WV-0173-061119</t>
  </si>
  <si>
    <t>19N03457</t>
  </si>
  <si>
    <t>OR-071-SW-011A-WV-0174-061119</t>
  </si>
  <si>
    <t>19N03458</t>
  </si>
  <si>
    <t>OR-071-SW-011A-WV-0175-061119</t>
  </si>
  <si>
    <t>19N03459</t>
  </si>
  <si>
    <t>OR-071-SW-011A-WV-0176-061119</t>
  </si>
  <si>
    <t>19N03460</t>
  </si>
  <si>
    <t>OR-071-SW-011A-WV-0177-061119</t>
  </si>
  <si>
    <t>OR-071-SW-011B-WV-0178-061119</t>
  </si>
  <si>
    <t>OR-071-SW-011B-WV-0179-061119</t>
  </si>
  <si>
    <t>OR-071-SW-011B-WV-0180-061119</t>
  </si>
  <si>
    <t>OR-071-SW-011B-WV-0181-061119</t>
  </si>
  <si>
    <t>OR-071-SW-011B-WV-0182-061119</t>
  </si>
  <si>
    <t>OR-071-SW-011B-WV-0183-061119</t>
  </si>
  <si>
    <t>OR-071-SW-011C-WV-0184-061119</t>
  </si>
  <si>
    <t>OR-071-SW-011C-WV-0185-061119</t>
  </si>
  <si>
    <t>OR-071-SW-011C-WV-0186-061119</t>
  </si>
  <si>
    <t>19N03461</t>
  </si>
  <si>
    <t>OR-053-SW-012A-WV-0187-062819</t>
  </si>
  <si>
    <t>19N03462</t>
  </si>
  <si>
    <t>OR-053-SW-012A-WV-0188-062819</t>
  </si>
  <si>
    <t>19N03463</t>
  </si>
  <si>
    <t>OR-053-SW-012A-WV-0189-062819</t>
  </si>
  <si>
    <t>19N03464</t>
  </si>
  <si>
    <t>OR-053-SW-012A-WV-0190-062819</t>
  </si>
  <si>
    <t>19N03465</t>
  </si>
  <si>
    <t>OR-053-SW-012A-WV-0191-062819</t>
  </si>
  <si>
    <t>19N03466</t>
  </si>
  <si>
    <t>OR-053-SW-012A-WV-0192-062819</t>
  </si>
  <si>
    <t>OR-053-SW-012B-WV-0193-062819</t>
  </si>
  <si>
    <t>OR-053-SW-012B-WV-0194-062819</t>
  </si>
  <si>
    <t>OR-053-SW-012B-WV-0195-062819</t>
  </si>
  <si>
    <t>OR-053-SW-012B-WV-0196-062819</t>
  </si>
  <si>
    <t>OR-053-SW-012B-WV-0197-062819</t>
  </si>
  <si>
    <t>OR-053-SW-012B-WV-0198-062819</t>
  </si>
  <si>
    <t>OR-053-SW-012C-WV-0199-062819</t>
  </si>
  <si>
    <t>OR-053-SW-012C-WV-0200-062819</t>
  </si>
  <si>
    <t>OR-053-SW-012C-WV-0201-062819</t>
  </si>
  <si>
    <t>OR-053-SW-012C-WV-0202-062819</t>
  </si>
  <si>
    <t>OR-053-SW-012C-WV-0203-062819</t>
  </si>
  <si>
    <t>OR-053-SW-012C-WV-0204-062819</t>
  </si>
  <si>
    <t>19N03468</t>
  </si>
  <si>
    <t>OR-047-SW-013A-WV-0205-070119</t>
  </si>
  <si>
    <t>19N03469</t>
  </si>
  <si>
    <t>OR-047-SW-013A-WV-0206-070119</t>
  </si>
  <si>
    <t>19N03470</t>
  </si>
  <si>
    <t>OR-047-SW-013A-WV-0207-070119</t>
  </si>
  <si>
    <t>19N03471</t>
  </si>
  <si>
    <t>OR-047-SW-013A-WV-0208-070119</t>
  </si>
  <si>
    <t>19N03472</t>
  </si>
  <si>
    <t>OR-047-SW-013A-WV-0209-070119</t>
  </si>
  <si>
    <t>OR-047-SW-013B-WV-0210-070119</t>
  </si>
  <si>
    <t>OR-047-SW-013B-WV-0211-070119</t>
  </si>
  <si>
    <t>OR-047-SW-013B-WV-0212-070119</t>
  </si>
  <si>
    <t>OR-047-SW-013B-WV-0213-070119</t>
  </si>
  <si>
    <t>OR-047-SW-013B-WV-0214-070119</t>
  </si>
  <si>
    <t>OR-047-SW-013C-WV-0215-070119</t>
  </si>
  <si>
    <t>OR-047-SW-013C-WV-0216-070119</t>
  </si>
  <si>
    <t>OR-047-SW-013C-WV-0217-070119</t>
  </si>
  <si>
    <t>OR-047-SW-013C-WV-0218-070119</t>
  </si>
  <si>
    <t>OR-047-SW-013C-WV-0219-070119</t>
  </si>
  <si>
    <t>19N03474</t>
  </si>
  <si>
    <t>OR-053-SW-014A-WV-0220-070819</t>
  </si>
  <si>
    <t>19N03475</t>
  </si>
  <si>
    <t>OR-053-SW-014A-WV-0221-070819</t>
  </si>
  <si>
    <t>19N03476</t>
  </si>
  <si>
    <t>OR-053-SW-014A-WV-0222-070819</t>
  </si>
  <si>
    <t>19N03477</t>
  </si>
  <si>
    <t>OR-053-SW-014A-WV-0223-070819</t>
  </si>
  <si>
    <t>19N03478</t>
  </si>
  <si>
    <t>OR-053-SW-014A-WV-0224-070819</t>
  </si>
  <si>
    <t>OR-053-SW-014B-WV-0225-070819</t>
  </si>
  <si>
    <t>OR-053-SW-014B-WV-0226-070819</t>
  </si>
  <si>
    <t>OR-053-SW-014B-WV-0227-070819</t>
  </si>
  <si>
    <t>OR-053-SW-014B-WV-0228-070819</t>
  </si>
  <si>
    <t>OR-053-SW-014B-WV-0229-070819</t>
  </si>
  <si>
    <t>OR-053-SW-014C-WV-0230-070819</t>
  </si>
  <si>
    <t>OR-053-SW-014C-WV-0231-070819</t>
  </si>
  <si>
    <t>OR-053-SW-014C-WV-0232-070819</t>
  </si>
  <si>
    <t>OR-053-SW-014C-WV-0233-070819</t>
  </si>
  <si>
    <t>OR-047-SW-014C-WV-0234-070819</t>
  </si>
  <si>
    <t>19N03480</t>
  </si>
  <si>
    <t>OR-047-SW-015A-WV-0235-070919</t>
  </si>
  <si>
    <t>19N03481</t>
  </si>
  <si>
    <t>OR-047-SW-015A-WV-0236-070919</t>
  </si>
  <si>
    <t>19N03482</t>
  </si>
  <si>
    <t>OR-047-SW-015A-WV-0237-070919</t>
  </si>
  <si>
    <t>19N03483</t>
  </si>
  <si>
    <t>OR-047-SW-015A-WV-0238-070919</t>
  </si>
  <si>
    <t>19N03484</t>
  </si>
  <si>
    <t>OR-047-SW-015A-WV-0239-070919</t>
  </si>
  <si>
    <t>OR-047-SW-015B-WV0240-070919</t>
  </si>
  <si>
    <t>OR-047-SW-015B-WV0241-070919</t>
  </si>
  <si>
    <t>OR-047-SW-015B-WV0242-070919</t>
  </si>
  <si>
    <t>OR-047-SW-015B-WV0243-070919</t>
  </si>
  <si>
    <t>OR-047-SW-015B-WV0244-070919</t>
  </si>
  <si>
    <t>OR-047-SW-015C-WV0245-070919</t>
  </si>
  <si>
    <t>OR-047-SW-015C-WV0246-070919</t>
  </si>
  <si>
    <t>OR-047-SW-015C-WV0247-070919</t>
  </si>
  <si>
    <t>OR-047-SW-015C-WV0248-070919</t>
  </si>
  <si>
    <t>OR-047-SW-015C-WV0249-070919</t>
  </si>
  <si>
    <t>19N03486</t>
  </si>
  <si>
    <t>OR-047-SW-016A-WV0250-071519</t>
  </si>
  <si>
    <t>19N03487</t>
  </si>
  <si>
    <t>OR-047-SW-016A-WV0251-071519</t>
  </si>
  <si>
    <t>19N03488</t>
  </si>
  <si>
    <t>OR-047-SW-016A-WV0252-071519</t>
  </si>
  <si>
    <t>19N03489</t>
  </si>
  <si>
    <t>OR-047-SW-016A-WV0253-071519</t>
  </si>
  <si>
    <t>19N03490</t>
  </si>
  <si>
    <t>OR-047-SW-016A-WV0254-071519</t>
  </si>
  <si>
    <t>OR-047-SW-016B-WV0255-071519</t>
  </si>
  <si>
    <t>OR-047-SW-016B-WV0256-071519</t>
  </si>
  <si>
    <t>OR-047-SW-016B-WV0257-071519</t>
  </si>
  <si>
    <t>OR-047-SW-016B-WV0258-071519</t>
  </si>
  <si>
    <t>OR-047-SW-016B-WV0259-071519</t>
  </si>
  <si>
    <t>OR-047-SW-016C-WV0260-071519</t>
  </si>
  <si>
    <t>OR-047-SW-016C-WV0261-071519</t>
  </si>
  <si>
    <t>OR-047-SW-016C-WV0262-071519</t>
  </si>
  <si>
    <t>OR-047-SW-016C-WV0263-071519</t>
  </si>
  <si>
    <t>OR-047-SW-016C-WV0264-071519</t>
  </si>
  <si>
    <t>19N03492</t>
  </si>
  <si>
    <t>OR-047-SW-017A-WV0265-071519</t>
  </si>
  <si>
    <t>19N03493</t>
  </si>
  <si>
    <t>OR-047-SW-017A-WV0266-071519</t>
  </si>
  <si>
    <t>19N03494</t>
  </si>
  <si>
    <t>OR-047-SW-017A-WV0267-071519</t>
  </si>
  <si>
    <t>19N03495</t>
  </si>
  <si>
    <t>OR-047-SW-017A-WV0268-071519</t>
  </si>
  <si>
    <t>19N03496</t>
  </si>
  <si>
    <t>OR-047-SW-017A-WV0269-071519</t>
  </si>
  <si>
    <t>OR-047-SW-017B-WV0270-071519</t>
  </si>
  <si>
    <t>OR-047-SW-017B-WV0271-071519</t>
  </si>
  <si>
    <t>OR-047-SW-017B-WV0272-071519</t>
  </si>
  <si>
    <t>OR-047-SW-017B-WV0273-071519</t>
  </si>
  <si>
    <t>OR-047-SW-017B-WV0274-071519</t>
  </si>
  <si>
    <t>OR-071-SW-017C-WV0275-071619</t>
  </si>
  <si>
    <t>OR-071-SW-017C-WV0276-071619</t>
  </si>
  <si>
    <t>OR-071-SW-017C-WV0277-071619</t>
  </si>
  <si>
    <t>OR-071-SW-017C-WV0278-071619</t>
  </si>
  <si>
    <t>OR-071-SW-017C-WV0279-071619</t>
  </si>
  <si>
    <t>19N03498</t>
  </si>
  <si>
    <t>OR-047-SW-018A-WV0280-072619</t>
  </si>
  <si>
    <t>19N03499</t>
  </si>
  <si>
    <t>OR-047-SW-018A-WV0281-072619</t>
  </si>
  <si>
    <t>19N03500</t>
  </si>
  <si>
    <t>OR-047-SW-018A-WV0282-072619</t>
  </si>
  <si>
    <t>19N03501</t>
  </si>
  <si>
    <t>OR-047-SW-018A-WV0283-072619</t>
  </si>
  <si>
    <t>19N03502</t>
  </si>
  <si>
    <t>OR-047-SW-018A-WV0284-072619</t>
  </si>
  <si>
    <t>OR-047-SW-018B-WV0285-072619</t>
  </si>
  <si>
    <t>OR-047-SW-018B-WV0286-072619</t>
  </si>
  <si>
    <t>OR-047-SW-018B-WV0287-072619</t>
  </si>
  <si>
    <t>OR-047-SW-018B-WV0288-072619</t>
  </si>
  <si>
    <t>OR-047-SW-018B-WV0289-072619</t>
  </si>
  <si>
    <t>OR-047-SW-018C-WV0290-072619</t>
  </si>
  <si>
    <t>OR-047-SW-018C-WV0291-072619</t>
  </si>
  <si>
    <t>OR-047-SW-018C-WV0292-072619</t>
  </si>
  <si>
    <t>OR-047-SW-018C-WV0293-072619</t>
  </si>
  <si>
    <t>OR-047-SW-018C-WV0294-072619</t>
  </si>
  <si>
    <t>IL-115-SW-WDFLD-001-1</t>
  </si>
  <si>
    <t>IL-115-SW-WDFLD-001-1-051220</t>
  </si>
  <si>
    <t xml:space="preserve">scl </t>
  </si>
  <si>
    <t>IL-115-SW-WDFLD-001-2</t>
  </si>
  <si>
    <t>IL-115-SW-WDFLD-001-2-051220</t>
  </si>
  <si>
    <t>IL-115-SW-WDFLD-001-3</t>
  </si>
  <si>
    <t>IL-115-SW-WDFLD-001-3-051220</t>
  </si>
  <si>
    <t xml:space="preserve">sic  </t>
  </si>
  <si>
    <t>IL-115-SW-WDFLD-001-4</t>
  </si>
  <si>
    <t>IL-115-SW-WDFLD-001-4-051220</t>
  </si>
  <si>
    <t>IL-115-SW-WDFLD-001-5</t>
  </si>
  <si>
    <t>IL-115-SW-WDFLD-001-5-051220</t>
  </si>
  <si>
    <t>IL-115-SW-WDFLD-001-6</t>
  </si>
  <si>
    <t>IL-115-SW-WDFLD-001-6-051220</t>
  </si>
  <si>
    <t>IL-115-SW-WDFLD-002-1</t>
  </si>
  <si>
    <t>IL-115-SW-WDFLD-002-1-051220</t>
  </si>
  <si>
    <t>IL-115-SW-WDFLD-002-2</t>
  </si>
  <si>
    <t>IL-115-SW-WDFLD-002-2-051220</t>
  </si>
  <si>
    <t>IL-115-SW-WDFLD-002-3</t>
  </si>
  <si>
    <t>IL-115-SW-WDFLD-002-3-051220</t>
  </si>
  <si>
    <t>IL-115-SW-WDFLD-002-4</t>
  </si>
  <si>
    <t>IL-115-SW-WDFLD-002-4-051220</t>
  </si>
  <si>
    <t>IL-115-SW-WDFLD-002-5</t>
  </si>
  <si>
    <t>IL-115-SW-WDFLD-002-5-051220</t>
  </si>
  <si>
    <t>IL-115-SW-WDFLD-002-6</t>
  </si>
  <si>
    <t>IL-115-SW-WDFLD-002-6-051220</t>
  </si>
  <si>
    <t>IL-115-SW-WDFLD-003-1</t>
  </si>
  <si>
    <t>IL-115-SW-WDFLD-003-1-051220</t>
  </si>
  <si>
    <t>IL-115-SW-WDFLD-003-2</t>
  </si>
  <si>
    <t>IL-115-SW-WDFLD-003-2-051220</t>
  </si>
  <si>
    <t>IL-115-SW-WDFLD-003-3</t>
  </si>
  <si>
    <t>IL-115-SW-WDFLD-003-3-051220</t>
  </si>
  <si>
    <t>sic, scl</t>
  </si>
  <si>
    <t>IL-115-SW-WDFLD-003-4</t>
  </si>
  <si>
    <t>IL-115-SW-WDFLD-003-4-051220</t>
  </si>
  <si>
    <t>IL-115-SW-WDFLD-003-5</t>
  </si>
  <si>
    <t>IL-115-SW-WDFLD-003-5-051220</t>
  </si>
  <si>
    <t>IL-115-SW-WDFLD-003-6</t>
  </si>
  <si>
    <t>IL-115-SW-WDFLD-003-6-051220</t>
  </si>
  <si>
    <t>IL-115-SW-ETAL-001-1</t>
  </si>
  <si>
    <t>IL-115-SW-ETAL-001-1-051220</t>
  </si>
  <si>
    <t xml:space="preserve">sil </t>
  </si>
  <si>
    <t>IL-115-SW-ETAL-001-2</t>
  </si>
  <si>
    <t>IL-115-SW-ETAL-001-2-051220</t>
  </si>
  <si>
    <t>IL-115-SW-ETAL-001-3</t>
  </si>
  <si>
    <t>IL-115-SW-ETAL-001-3-051220</t>
  </si>
  <si>
    <t>IL-115-SW-ETAL-001-4</t>
  </si>
  <si>
    <t>IL-115-SW-ETAL-001-4-051220</t>
  </si>
  <si>
    <t>IL-115-SW-ETAL-001-5</t>
  </si>
  <si>
    <t>IL-115-SW-ETAL-001-5-051220</t>
  </si>
  <si>
    <t>IL-115-SW-ETAL-001-6</t>
  </si>
  <si>
    <t>IL-115-SW-ETAL-001-6-051220</t>
  </si>
  <si>
    <t>IL-115-SW-ETAL-002-1</t>
  </si>
  <si>
    <t>IL-115-SW-ETAL-002-1-051220</t>
  </si>
  <si>
    <t>IL-115-SW-ETAL-002-2</t>
  </si>
  <si>
    <t>IL-115-SW-ETAL-002-2-051220</t>
  </si>
  <si>
    <t>IL-115-SW-ETAL-002-3</t>
  </si>
  <si>
    <t>IL-115-SW-ETAL-002-3-051220</t>
  </si>
  <si>
    <t>IL-115-SW-ETAL-002-4</t>
  </si>
  <si>
    <t>IL-115-SW-ETAL-002-4-051220</t>
  </si>
  <si>
    <t>IL-115-SW-ETAL-002-5</t>
  </si>
  <si>
    <t>IL-115-SW-ETAL-002-5-051220</t>
  </si>
  <si>
    <t>IL-115-SW-ETAL-002-6</t>
  </si>
  <si>
    <t>IL-115-SW-ETAL-002-6-051220</t>
  </si>
  <si>
    <t>IL-115-SW-ETAL-003-1</t>
  </si>
  <si>
    <t>IL-115-SW-ETAL-003-1-051220</t>
  </si>
  <si>
    <t>IL-115-SW-ETAL-003-2</t>
  </si>
  <si>
    <t>IL-115-SW-ETAL-003-2-051220</t>
  </si>
  <si>
    <t>IL-115-SW-ETAL-003-3</t>
  </si>
  <si>
    <t>IL-115-SW-ETAL-003-3-051220</t>
  </si>
  <si>
    <t>IL-115-SW-ETAL-003-4</t>
  </si>
  <si>
    <t>IL-115-SW-ETAL-003-4-051220</t>
  </si>
  <si>
    <t>IL-115-SW-ETAL-003-5</t>
  </si>
  <si>
    <t>IL-115-SW-ETAL-003-5-051220</t>
  </si>
  <si>
    <t>IL-115-SW-ETAL-003-6</t>
  </si>
  <si>
    <t>IL-115-SW-ETAL-003-6-051220</t>
  </si>
  <si>
    <t>IL-147-SW-TS-001-1</t>
  </si>
  <si>
    <t>IL-147-SW-TS-001-1-051220</t>
  </si>
  <si>
    <t>IL-147-SW-TS-001-2</t>
  </si>
  <si>
    <t>IL-147-SW-TS-001-2-051220</t>
  </si>
  <si>
    <t>IL-147-SW-TS-001-3</t>
  </si>
  <si>
    <t>IL-147-SW-TS-001-3-051220</t>
  </si>
  <si>
    <t>IL-147-SW-TS-001-4</t>
  </si>
  <si>
    <t>IL-147-SW-TS-001-4-051220</t>
  </si>
  <si>
    <t>IL-147-SW-TS-001-5</t>
  </si>
  <si>
    <t>IL-147-SW-TS-001-5-051220</t>
  </si>
  <si>
    <t>IL-147-SW-TS-001-6</t>
  </si>
  <si>
    <t>IL-147-SW-TS-001-6-051220</t>
  </si>
  <si>
    <t>IL-147-SW-TS-002-1</t>
  </si>
  <si>
    <t>IL-147-SW-TS-002-1-051220</t>
  </si>
  <si>
    <t>IL-147-SW-TS-002-2</t>
  </si>
  <si>
    <t>IL-147-SW-TS-002-2-051220</t>
  </si>
  <si>
    <t>IL-147-SW-TS-002-3</t>
  </si>
  <si>
    <t>IL-147-SW-TS-002-3-051220</t>
  </si>
  <si>
    <t>IL-147-SW-TS-002-4</t>
  </si>
  <si>
    <t>IL-147-SW-TS-002-4-051220</t>
  </si>
  <si>
    <t>IL-147-SW-TS-002-5</t>
  </si>
  <si>
    <t>IL-147-SW-TS-002-5-051220</t>
  </si>
  <si>
    <t>IL-147-SW-TS-002-6</t>
  </si>
  <si>
    <t>IL-147-SW-TS-002-6-051220</t>
  </si>
  <si>
    <t>IL-147-SW-TS-003-1</t>
  </si>
  <si>
    <t>IL-147-SW-TS-003-1-051220</t>
  </si>
  <si>
    <t>IL-147-SW-TS-003-2</t>
  </si>
  <si>
    <t>IL-147-SW-TS-003-2-051220</t>
  </si>
  <si>
    <t>IL-147-SW-TS-003-3</t>
  </si>
  <si>
    <t>IL-147-SW-TS-003-3-051220</t>
  </si>
  <si>
    <t>IL-147-SW-TS-003-4</t>
  </si>
  <si>
    <t>IL-147-SW-TS-003-4-051220</t>
  </si>
  <si>
    <t>IL-147-SW-TS-003-5</t>
  </si>
  <si>
    <t>IL-147-SW-TS-003-5-051220</t>
  </si>
  <si>
    <t>IL-147-SW-TS-003-6</t>
  </si>
  <si>
    <t>IL-147-SW-TS-003-6-051220</t>
  </si>
  <si>
    <t>IL-147-SW-CRP-001-1</t>
  </si>
  <si>
    <t>IL-147-SW-CRP-001-1-051220</t>
  </si>
  <si>
    <t>IL-147-SW-CRP-001-2</t>
  </si>
  <si>
    <t>IL-147-SW-CRP-001-2-051220</t>
  </si>
  <si>
    <t>IL-147-SW-CRP-001-3</t>
  </si>
  <si>
    <t>IL-147-SW-CRP-001-3-051220</t>
  </si>
  <si>
    <t>IL-147-SW-CRP-001-4</t>
  </si>
  <si>
    <t>IL-147-SW-CRP-001-4-051220</t>
  </si>
  <si>
    <t>IL-147-SW-CRP-001-5</t>
  </si>
  <si>
    <t>IL-147-SW-CRP-001-5-051220</t>
  </si>
  <si>
    <t>IL-147-SW-CRP-001-6</t>
  </si>
  <si>
    <t>IL-147-SW-CRP-001-6-051220</t>
  </si>
  <si>
    <t>IL-147-SW-CRP-002-1</t>
  </si>
  <si>
    <t>IL-147-SW-CRP-002-1-051220</t>
  </si>
  <si>
    <t>IL-147-SW-CRP-002-2</t>
  </si>
  <si>
    <t>IL-147-SW-CRP-002-2-051220</t>
  </si>
  <si>
    <t>IL-147-SW-CRP-002-3</t>
  </si>
  <si>
    <t>IL-147-SW-CRP-002-3-051220</t>
  </si>
  <si>
    <t>IL-147-SW-CRP-002-4</t>
  </si>
  <si>
    <t>IL-147-SW-CRP-002-4-051220</t>
  </si>
  <si>
    <t>IL-147-SW-CRP-002-5</t>
  </si>
  <si>
    <t>IL-147-SW-CRP-002-5-051220</t>
  </si>
  <si>
    <t>IL-147-SW-CRP-002-6</t>
  </si>
  <si>
    <t>IL-147-SW-CRP-002-6-051220</t>
  </si>
  <si>
    <t>IL-147-SW-CRP-003-1</t>
  </si>
  <si>
    <t>IL-147-SW-CRP-003-1-051220</t>
  </si>
  <si>
    <t>IL-147-SW-CRP-003-2</t>
  </si>
  <si>
    <t>IL-147-SW-CRP-003-2-051220</t>
  </si>
  <si>
    <t>IL-147-SW-CRP-003-3</t>
  </si>
  <si>
    <t>IL-147-SW-CRP-003-3-051220</t>
  </si>
  <si>
    <t>IL-147-SW-CRP-003-4</t>
  </si>
  <si>
    <t>IL-147-SW-CRP-003-4-051220</t>
  </si>
  <si>
    <t>IL-147-SW-CRP-003-5</t>
  </si>
  <si>
    <t>IL-147-SW-CRP-003-5-051220</t>
  </si>
  <si>
    <t>IL-147-SW-CRP-003-6</t>
  </si>
  <si>
    <t>IL-147-SW-CRP-003-6-051220</t>
  </si>
  <si>
    <t>IL-019-SW-ARBRTM-001-1</t>
  </si>
  <si>
    <t>IL-019-SW-ARBRTM-001-1-061920</t>
  </si>
  <si>
    <t>IL-019-SW-ARBRTM-001-2</t>
  </si>
  <si>
    <t>IL-019-SW-ARBRTM-001-2-061920</t>
  </si>
  <si>
    <t>IL-019-SW-ARBRTM-001-3</t>
  </si>
  <si>
    <t>IL-019-SW-ARBRTM-001-3-061920</t>
  </si>
  <si>
    <t>IL-019-SW-ARBRTM-001-4</t>
  </si>
  <si>
    <t>IL-019-SW-ARBRTM-001-4-061920</t>
  </si>
  <si>
    <t>IL-019-SW-ARBRTM-001-5</t>
  </si>
  <si>
    <t>IL-019-SW-ARBRTM-001-5-061920</t>
  </si>
  <si>
    <t>IL-019-SW-ARBRTM-001-6</t>
  </si>
  <si>
    <t>IL-019-SW-ARBRTM-001-6-061920</t>
  </si>
  <si>
    <t>IL-019-SW-ARBRTM-002-1</t>
  </si>
  <si>
    <t>IL-019-SW-ARBRTM-002-1-061920</t>
  </si>
  <si>
    <t>IL-019-SW-ARBRTM-002-2</t>
  </si>
  <si>
    <t>IL-019-SW-ARBRTM-002-2-061920</t>
  </si>
  <si>
    <t>IL-019-SW-ARBRTM-002-3</t>
  </si>
  <si>
    <t>IL-019-SW-ARBRTM-002-3-061920</t>
  </si>
  <si>
    <t>IL-019-SW-ARBRTM-002-4</t>
  </si>
  <si>
    <t>IL-019-SW-ARBRTM-002-4-061920</t>
  </si>
  <si>
    <t>IL-019-SW-ARBRTM-002-5</t>
  </si>
  <si>
    <t>IL-019-SW-ARBRTM-002-5-061920</t>
  </si>
  <si>
    <t>IL-019-SW-ARBRTM-002-6</t>
  </si>
  <si>
    <t>IL-019-SW-ARBRTM-002-6-061920</t>
  </si>
  <si>
    <t>IL-019-SW-ARBRTM-003-1</t>
  </si>
  <si>
    <t>IL-019-SW-ARBRTM-003-1-061920</t>
  </si>
  <si>
    <t>IL-019-SW-ARBRTM-003-2</t>
  </si>
  <si>
    <t>IL-019-SW-ARBRTM-003-2-061920</t>
  </si>
  <si>
    <t>IL-019-SW-ARBRTM-003-3</t>
  </si>
  <si>
    <t>IL-019-SW-ARBRTM-003-3-061920</t>
  </si>
  <si>
    <t>IL-019-SW-ARBRTM-003-4</t>
  </si>
  <si>
    <t>IL-019-SW-ARBRTM-003-4-061920</t>
  </si>
  <si>
    <t>IL-019-SW-ARBRTM-003-5</t>
  </si>
  <si>
    <t>IL-019-SW-ARBRTM-003-5-061920</t>
  </si>
  <si>
    <t>IL-019-SW-ARBRTM-003-6</t>
  </si>
  <si>
    <t>IL-019-SW-ARBRTM-003-6-061920</t>
  </si>
  <si>
    <t>IL-019-SW-RTHRML-001-1</t>
  </si>
  <si>
    <t>IL-019-SW-RTHRML-001-1-010820</t>
  </si>
  <si>
    <t>IL-019-SW-RTHRML-001-2</t>
  </si>
  <si>
    <t>IL-019-SW-RTHRML-001-2-010820</t>
  </si>
  <si>
    <t>IL-019-SW-RTHRML-001-3</t>
  </si>
  <si>
    <t>IL-019-SW-RTHRML-001-3-010820</t>
  </si>
  <si>
    <t>IL-019-SW-RTHRML-001-4</t>
  </si>
  <si>
    <t>IL-019-SW-RTHRML-001-4-010820</t>
  </si>
  <si>
    <t>IL-019-SW-RTHRML-001-5</t>
  </si>
  <si>
    <t>IL-019-SW-RTHRML-001-5-010820</t>
  </si>
  <si>
    <t>IL-019-SW-RTHRML-001-6</t>
  </si>
  <si>
    <t>IL-019-SW-RTHRML-001-6-010820</t>
  </si>
  <si>
    <t>IL-019-SW-RTHRML-002-1</t>
  </si>
  <si>
    <t>IL-019-SW-RTHRML-002-1-010820</t>
  </si>
  <si>
    <t>IL-019-SW-RTHRML-002-2</t>
  </si>
  <si>
    <t>IL-019-SW-RTHRML-002-2-010820</t>
  </si>
  <si>
    <t>IL-019-SW-RTHRML-002-3</t>
  </si>
  <si>
    <t>IL-019-SW-RTHRML-002-3-010820</t>
  </si>
  <si>
    <t>IL-019-SW-RTHRML-002-4</t>
  </si>
  <si>
    <t>IL-019-SW-RTHRML-002-4-010820</t>
  </si>
  <si>
    <t>IL-019-SW-RTHRML-002-5</t>
  </si>
  <si>
    <t>IL-019-SW-RTHRML-002-5-010820</t>
  </si>
  <si>
    <t>IL-019-SW-RTHRML-002-6</t>
  </si>
  <si>
    <t>IL-019-SW-RTHRML-002-6-010820</t>
  </si>
  <si>
    <t>IL-019-SW-RTHRML-003-1</t>
  </si>
  <si>
    <t>IL-019-SW-RTHRML-003-1-010820</t>
  </si>
  <si>
    <t>IL-019-SW-RTHRML-003-2</t>
  </si>
  <si>
    <t>IL-019-SW-RTHRML-003-2-010820</t>
  </si>
  <si>
    <t>IL-019-SW-RTHRML-003-3</t>
  </si>
  <si>
    <t>IL-019-SW-RTHRML-003-3-010820</t>
  </si>
  <si>
    <t>IL-019-SW-RTHRML-003-4</t>
  </si>
  <si>
    <t>IL-019-SW-RTHRML-003-4-010820</t>
  </si>
  <si>
    <t>IL-019-SW-RTHRML-003-5</t>
  </si>
  <si>
    <t>IL-019-SW-RTHRML-003-5-010820</t>
  </si>
  <si>
    <t>IL-019-SW-RTHRML-003-6</t>
  </si>
  <si>
    <t>IL-019-SW-RTHRML-003-6-010820</t>
  </si>
  <si>
    <t>IL-019-SW-RTHRML-004-1</t>
  </si>
  <si>
    <t>IL-019-SW-RTHRML-004-1-010820</t>
  </si>
  <si>
    <t>IL-019-SW-RTHRML-004-2</t>
  </si>
  <si>
    <t>IL-019-SW-RTHRML-004-2-010820</t>
  </si>
  <si>
    <t>IL-019-SW-RTHRML-004-3</t>
  </si>
  <si>
    <t>IL-019-SW-RTHRML-004-3-010820</t>
  </si>
  <si>
    <t>IL-019-SW-RTHRML-004-4</t>
  </si>
  <si>
    <t>IL-019-SW-RTHRML-004-4-010820</t>
  </si>
  <si>
    <t>IL-019-SW-RTHRML-004-5</t>
  </si>
  <si>
    <t>IL-019-SW-RTHRML-004-5-010820</t>
  </si>
  <si>
    <t>IL-019-SW-RTHRML-004-6</t>
  </si>
  <si>
    <t>IL-019-SW-RTHRML-004-6-010820</t>
  </si>
  <si>
    <t>IL-115-SW-WDFLD-001A-1</t>
  </si>
  <si>
    <t>IL-115-SW-WDFLD-001A-2</t>
  </si>
  <si>
    <t>IL-115-SW-WDFLD-001A-3</t>
  </si>
  <si>
    <t>IL-115-SW-WDFLD-001A-4</t>
  </si>
  <si>
    <t>IL-115-SW-WDFLD-001A-5</t>
  </si>
  <si>
    <t>IL-115-SW-WDFLD-001A-6</t>
  </si>
  <si>
    <t>IL-115-SW-WDFLD-001A-7</t>
  </si>
  <si>
    <t>IL-115-SW-WDFLD-001A-8</t>
  </si>
  <si>
    <t>IL-115-SW-ETAL-001A-1</t>
  </si>
  <si>
    <t>IL-115-SW-ETAL-001A-2</t>
  </si>
  <si>
    <t>IL-115-SW-ETAL-001A-3</t>
  </si>
  <si>
    <t>IL-115-SW-ETAL-001A-4</t>
  </si>
  <si>
    <t>IL-115-SW-ETAL-001A-5</t>
  </si>
  <si>
    <t>IL-115-SW-ETAL-001A-6</t>
  </si>
  <si>
    <t>IL-115-SW-ETAL-001A-7</t>
  </si>
  <si>
    <t>IL-115-SW-ETAL-001A-8</t>
  </si>
  <si>
    <t>IL-147-SW-TS-003A-1</t>
  </si>
  <si>
    <t>IL-147-SW-TS-003A-2</t>
  </si>
  <si>
    <t>IL-147-SW-TS-003A-3</t>
  </si>
  <si>
    <t>IL-147-SW-TS-003A-4</t>
  </si>
  <si>
    <t>IL-147-SW-TS-003A-5</t>
  </si>
  <si>
    <t>IL-147-SW-TS-003A-6</t>
  </si>
  <si>
    <t>IL-147-SW-TS-003A-7</t>
  </si>
  <si>
    <t>IL-147-SW-TS-003A-8</t>
  </si>
  <si>
    <t>IL-147-SW-CRP-001A-1</t>
  </si>
  <si>
    <t>IL-147-SW-CRP-001A-2</t>
  </si>
  <si>
    <t>IL-147-SW-CRP-001A-3</t>
  </si>
  <si>
    <t>IL-147-SW-CRP-001A-4</t>
  </si>
  <si>
    <t>IL-147-SW-CRP-001A-5</t>
  </si>
  <si>
    <t>IL-147-SW-CRP-001A-6</t>
  </si>
  <si>
    <t>IL-147-SW-CRP-001A-7</t>
  </si>
  <si>
    <t>IL-147-SW-CRP-001A-8</t>
  </si>
  <si>
    <t>IL-019-SW-RTHRML-001A-1</t>
  </si>
  <si>
    <t>IL-019-SW-RTHRML-001A-2</t>
  </si>
  <si>
    <t>IL-019-SW-RTHRML-001A-3</t>
  </si>
  <si>
    <t>cl, scl</t>
  </si>
  <si>
    <t>IL-019-SW-RTHRML-001A-4</t>
  </si>
  <si>
    <t>IL-019-SW-RTHRML-001A-5</t>
  </si>
  <si>
    <t>IL-019-SW-RTHRML-001A-6</t>
  </si>
  <si>
    <t>IL-019-SW-RTHRML-001A-7</t>
  </si>
  <si>
    <t>IL-019-SW-RTHRML-004A-1</t>
  </si>
  <si>
    <t>IL-019-SW-RTHRML-004A-2</t>
  </si>
  <si>
    <t>IL-019-SW-RTHRML-004A-3</t>
  </si>
  <si>
    <t>IL-019-SW-RTHRML-004A-4</t>
  </si>
  <si>
    <t>IL-019-SW-RTHRML-004A-5</t>
  </si>
  <si>
    <t>IL-019-SW-RTHRML-004A-6</t>
  </si>
  <si>
    <t>IL-019-SW-RTHRML-004A-7</t>
  </si>
  <si>
    <t>TX-AX1-1-CON</t>
  </si>
  <si>
    <t xml:space="preserve">None </t>
  </si>
  <si>
    <t>TX-215-SW-AX1-1-1-120420</t>
  </si>
  <si>
    <t xml:space="preserve">Very Slightly </t>
  </si>
  <si>
    <t>TX-215-SW-AX1-1-2-120420</t>
  </si>
  <si>
    <t>TX-215-SW-AX1-1-3-120420</t>
  </si>
  <si>
    <t>TX-215-SW-AX1-1-4-120420</t>
  </si>
  <si>
    <t>TX-215-SW-AX1-1-5-120420</t>
  </si>
  <si>
    <t>TX-215-SW-AX1-1-6-120420</t>
  </si>
  <si>
    <t>TX-AX1-2-CON</t>
  </si>
  <si>
    <t>TX-215-SW-AX1-2-1-113020</t>
  </si>
  <si>
    <t>TX-215-SW-AX1-2-2-113020</t>
  </si>
  <si>
    <t>TX-215-SW-AX1-2-3-113020</t>
  </si>
  <si>
    <t xml:space="preserve">Strong </t>
  </si>
  <si>
    <t>TX-215-SW-AX1-2-4-113020</t>
  </si>
  <si>
    <t xml:space="preserve">Violently </t>
  </si>
  <si>
    <t>TX-215-SW-AX1-2-5-113020</t>
  </si>
  <si>
    <t>TX-215-SW-AX1-2-6-113020</t>
  </si>
  <si>
    <t>TX-AX1-3-CON</t>
  </si>
  <si>
    <t>TX-215-SW-AX1-3-1-113020</t>
  </si>
  <si>
    <t>TX-215-SW-AX1-3-2-113020</t>
  </si>
  <si>
    <t>TX-215-SW-AX1-3-3-113020</t>
  </si>
  <si>
    <t>TX-215-SW-AX1-3-4-113020</t>
  </si>
  <si>
    <t>TX-215-SW-AX1-3-5-113020</t>
  </si>
  <si>
    <t>TX-215-SW-AX1-3-6-113020</t>
  </si>
  <si>
    <t>TX-AX2-1-CON</t>
  </si>
  <si>
    <t>TX-215-SW-AX2-1-1-120420</t>
  </si>
  <si>
    <t>TX-215-SW-AX2-1-2-120420</t>
  </si>
  <si>
    <t>TX-215-SW-AX2-1-3-120420</t>
  </si>
  <si>
    <t>TX-215-SW-AX2-1-4-120420</t>
  </si>
  <si>
    <t>TX-215-SW-AX2-1-5-120420</t>
  </si>
  <si>
    <t>TX-215-SW-AX2-1-6-120420</t>
  </si>
  <si>
    <t>TX-AX2-2-CON</t>
  </si>
  <si>
    <t>TX-215-SW-AX2-2-1-120420</t>
  </si>
  <si>
    <t>TX-215-SW-AX2-2-2-120420</t>
  </si>
  <si>
    <t>TX-215-SW-AX2-2-3-120420</t>
  </si>
  <si>
    <t>TX-215-SW-AX2-2-4-120420</t>
  </si>
  <si>
    <t>TX-215-SW-AX2-2-5-120420</t>
  </si>
  <si>
    <t>TX-215-SW-AX2-2-6-120420</t>
  </si>
  <si>
    <t>TX-AX2-3-CON</t>
  </si>
  <si>
    <t>TX-215-SW-AX2-3-1-120720</t>
  </si>
  <si>
    <t>TX-215-SW-AX2-3-2-120720</t>
  </si>
  <si>
    <t>TX-215-SW-AX2-3-3-120720</t>
  </si>
  <si>
    <t>TX-215-SW-AX2-3-4-120720</t>
  </si>
  <si>
    <t>TX-215-SW-AX2-3-5-120720</t>
  </si>
  <si>
    <t>TX-215-SW-AX2-3-6-120720</t>
  </si>
  <si>
    <t>TX-AX3-1-CON</t>
  </si>
  <si>
    <t>TX-215-SW-AX3-1-1-020420</t>
  </si>
  <si>
    <t>TX-215-SW-AX3-1-2-020420</t>
  </si>
  <si>
    <t>TX-215-SW-AX3-1-3-020420</t>
  </si>
  <si>
    <t>TX-215-SW-AX3-1-4-020420</t>
  </si>
  <si>
    <t>TX-215-SW-AX3-1-5-020420</t>
  </si>
  <si>
    <t>TX-215-SW-AX3-1-6-020420</t>
  </si>
  <si>
    <t>TX-AX3-2-CON</t>
  </si>
  <si>
    <t>TX-215-SW-AX3-2-1-020420</t>
  </si>
  <si>
    <t>TX-215-SW-AX3-2-2-020420</t>
  </si>
  <si>
    <t>TX-215-SW-AX3-2-3-020420</t>
  </si>
  <si>
    <t>TX-215-SW-AX3-2-4-020420</t>
  </si>
  <si>
    <t>TX-215-SW-AX3-2-5-020420</t>
  </si>
  <si>
    <t>TX-215-SW-AX3-2-6-020420</t>
  </si>
  <si>
    <t>TX-AX3-3-CON</t>
  </si>
  <si>
    <t>TX-215-SW-AX3-3-1-021120</t>
  </si>
  <si>
    <t>TX-215-SW-AX3-3-2-021120</t>
  </si>
  <si>
    <t>TX-215-SW-AX3-3-3-021120</t>
  </si>
  <si>
    <t>TX-215-SW-AX3-3-4-021120</t>
  </si>
  <si>
    <t>TX-215-SW-AX3-3-5-021120</t>
  </si>
  <si>
    <t>TX-215-SW-AX3-3-6-021120</t>
  </si>
  <si>
    <t>TX-AY1-1-INT</t>
  </si>
  <si>
    <t>TX-215-SW-AY1-1-1-121020</t>
  </si>
  <si>
    <t>TX-215-SW-AY1-1-2-121020</t>
  </si>
  <si>
    <t>TX-215-SW-AY1-1-3-121020</t>
  </si>
  <si>
    <t>TX-215-SW-AY1-1-4-121020</t>
  </si>
  <si>
    <t>TX-215-SW-AY1-1-5-121020</t>
  </si>
  <si>
    <t>TX-215-SW-AY1-1-6-121020</t>
  </si>
  <si>
    <t>TX-215-SW-AY1-2-1-121020</t>
  </si>
  <si>
    <t>TX-215-SW-AY1-2-2-121020</t>
  </si>
  <si>
    <t>TX-215-SW-AY1-2-3-121020</t>
  </si>
  <si>
    <t>TX-215-SW-AY1-2-4-121020</t>
  </si>
  <si>
    <t>TX-215-SW-AY1-2-5-121020</t>
  </si>
  <si>
    <t>TX-215-SW-AY1-2-6-121020</t>
  </si>
  <si>
    <t>TX-215-SW-AY1-3-1-121020</t>
  </si>
  <si>
    <t>TX-215-SW-AY1-3-2-121020</t>
  </si>
  <si>
    <t>TX-215-SW-AY1-3-3-121020</t>
  </si>
  <si>
    <t>TX-215-SW-AY1-3-4-121020</t>
  </si>
  <si>
    <t>TX-215-SW-AY1-3-5-121020</t>
  </si>
  <si>
    <t>TX-215-SW-AY1-3-6-121020</t>
  </si>
  <si>
    <t>TX-215-SW-AY2-1-1-121020</t>
  </si>
  <si>
    <t>TX-215-SW-AY2-1-2-121220</t>
  </si>
  <si>
    <t>TX-215-SW-AY2-1-3-121220</t>
  </si>
  <si>
    <t>TX-215-SW-AY2-1-4-121220</t>
  </si>
  <si>
    <t>TX-215-SW-AY2-1-5-121220</t>
  </si>
  <si>
    <t>TX-215-SW-AY2-1-6-121220</t>
  </si>
  <si>
    <t>TX-215-SW-AY2-2-1-121220</t>
  </si>
  <si>
    <t>TX-215-SW-AY2-2-2-121220</t>
  </si>
  <si>
    <t>TX-215-SW-AY2-2-3-121220</t>
  </si>
  <si>
    <t>TX-215-SW-AY2-2-4-121220</t>
  </si>
  <si>
    <t>TX-215-SW-AY2-2-5-121220</t>
  </si>
  <si>
    <t>TX-215-SW-AY2-2-6-121220</t>
  </si>
  <si>
    <t>TX-215-SW-AY2-3-1-121220</t>
  </si>
  <si>
    <t>TX-215-SW-AY2-3-2-121220</t>
  </si>
  <si>
    <t>TX-215-SW-AY2-3-3-121220</t>
  </si>
  <si>
    <t>TX-215-SW-AY2-3-4-121220</t>
  </si>
  <si>
    <t>TX-215-SW-AY2-3-5-121220</t>
  </si>
  <si>
    <t>TX-215-SW-AY2-3-6-121220</t>
  </si>
  <si>
    <t>TX-215-SW-AY3-1-1-040621</t>
  </si>
  <si>
    <t>TX-215-SW-AY3-1-2-040621</t>
  </si>
  <si>
    <t>TX-215-SW-AY3-1-3-040621</t>
  </si>
  <si>
    <t>TX-215-SW-AY3-1-4-040621</t>
  </si>
  <si>
    <t>TX-215-SW-AY3-1-5-040621</t>
  </si>
  <si>
    <t>TX-215-SW-AY3-1-6-040621</t>
  </si>
  <si>
    <t>TX-215-SW-AY3-2-1-040621</t>
  </si>
  <si>
    <t>TX-215-SW-AY3-2-2-040621</t>
  </si>
  <si>
    <t>TX-215-SW-AY3-2-3-040621</t>
  </si>
  <si>
    <t>TX-215-SW-AY3-2-4-040621</t>
  </si>
  <si>
    <t>TX-215-SW-AY3-2-5-040621</t>
  </si>
  <si>
    <t>TX-215-SW-AY3-2-6-040621</t>
  </si>
  <si>
    <t>TX-215-SW-AY3-3-1-040621</t>
  </si>
  <si>
    <t>TX-215-SW-AY3-3-2-040621</t>
  </si>
  <si>
    <t>TX-215-SW-AY3-3-3-040621</t>
  </si>
  <si>
    <t>TX-215-SW-AY3-3-4-040621</t>
  </si>
  <si>
    <t>TX-215-SW-AY3-3-5-040621</t>
  </si>
  <si>
    <t>TX-215-SW-AY3-3-6-040621</t>
  </si>
  <si>
    <t>TX-215-SW-AZ1-1-1-032420</t>
  </si>
  <si>
    <t>TX-215-SW-AZ1-1-2-032420</t>
  </si>
  <si>
    <t>TX-215-SW-AZ1-1-3-032420</t>
  </si>
  <si>
    <t>TX-215-SW-AZ1-1-4-032420</t>
  </si>
  <si>
    <t>TX-215-SW-AZ1-1-5-032420</t>
  </si>
  <si>
    <t>TX-215-SW-AZ1-1-6-032421</t>
  </si>
  <si>
    <t>TX-215-SW-AZ1-2-1-032421</t>
  </si>
  <si>
    <t>TX-215-SW-AZ1-2-2-032420</t>
  </si>
  <si>
    <t>TX-215-SW-AZ1-2-3-032420</t>
  </si>
  <si>
    <t>TX-215-SW-AZ1-2-4-032420</t>
  </si>
  <si>
    <t>TX-215-SW-AZ1-2-5-032420</t>
  </si>
  <si>
    <t>TX-215-SW-AZ1-2-6-032420</t>
  </si>
  <si>
    <t>TX-215-SW-AZ1-3-1-032420</t>
  </si>
  <si>
    <t>TX-215-SW-AZ1-3-2-032420</t>
  </si>
  <si>
    <t>TX-215-SW-AZ1-3-3-032420</t>
  </si>
  <si>
    <t>TX-215-SW-AZ1-3-4-032420</t>
  </si>
  <si>
    <t>TX-215-SW-AZ1-3-5-032420</t>
  </si>
  <si>
    <t>TX-215-SW-AZ1-3-6-032420</t>
  </si>
  <si>
    <t>TX-215-SW-AZ2-1-1-120820</t>
  </si>
  <si>
    <t>TX-215-SW-AZ2-1-2-120820</t>
  </si>
  <si>
    <t>TX-215-SW-AZ2-1-3-120820</t>
  </si>
  <si>
    <t>TX-215-SW-AZ2-1-4-120820</t>
  </si>
  <si>
    <t>TX-215-SW-AZ2-1-5-120820</t>
  </si>
  <si>
    <t>TX-215-SW-AZ2-1-6-120820</t>
  </si>
  <si>
    <t>TX-215-SW-AZ2-2-1-120820</t>
  </si>
  <si>
    <t>TX-215-SW-AZ2-2-2-120820</t>
  </si>
  <si>
    <t>TX-215-SW-AZ2-2-3-120820</t>
  </si>
  <si>
    <t>TX-215-SW-AZ2-2-4-120820</t>
  </si>
  <si>
    <t>TX-215-SW-AZ2-2-5-120820</t>
  </si>
  <si>
    <t>TX-215-SW-AZ2-2-6-120820</t>
  </si>
  <si>
    <t>TX-215-SW-AZ2-3-1-120820</t>
  </si>
  <si>
    <t>TX-215-SW-AZ2-3-2-120820</t>
  </si>
  <si>
    <t>TX-215-SW-AZ2-3-3-120820</t>
  </si>
  <si>
    <t>TX-215-SW-AZ2-3-4-120820</t>
  </si>
  <si>
    <t>TX-215-SW-AZ2-3-5-120820</t>
  </si>
  <si>
    <t>TX-215-SW-AZ2-3-6-120820</t>
  </si>
  <si>
    <t>TX-215-SW-AZ3-1-1-121420</t>
  </si>
  <si>
    <t>TX-215-SW-AZ3-1-2-121420</t>
  </si>
  <si>
    <t>TX-215-SW-AZ3-1-3-121420</t>
  </si>
  <si>
    <t>TX-215-SW-AZ3-1-4-121420</t>
  </si>
  <si>
    <t>TX-215-SW-AZ3-1-5-121420</t>
  </si>
  <si>
    <t>TX-215-SW-AZ3-1-6-121420</t>
  </si>
  <si>
    <t>TX-215-SW-AZ3-2-1-121420</t>
  </si>
  <si>
    <t>TX-215-SW-AZ3-2-2-121420</t>
  </si>
  <si>
    <t>TX-215-SW-AZ3-2-3-121420</t>
  </si>
  <si>
    <t>TX-215-SW-AZ3-2-4-121420</t>
  </si>
  <si>
    <t>TX-215-SW-AZ3-2-5-121420</t>
  </si>
  <si>
    <t>TX-215-SW-AZ3-2-6-121420</t>
  </si>
  <si>
    <t>TX-215-SW-AZ3-3-1-121420</t>
  </si>
  <si>
    <t>TX-215-SW-AZ3-3-2-121420</t>
  </si>
  <si>
    <t>TX-215-SW-AZ3-3-3-121420</t>
  </si>
  <si>
    <t>TX-215-SW-AZ3-3-4-121420</t>
  </si>
  <si>
    <t>TX-215-SW-AZ3-3-5-121420</t>
  </si>
  <si>
    <t>TX-215-SW-AZ3-3-6-121420</t>
  </si>
  <si>
    <t>TX-215-SW-AR2-1-1-032420</t>
  </si>
  <si>
    <t>TX-215-SW-AR2-1-2-032420</t>
  </si>
  <si>
    <t>TX-215-SW-AR2-1-3-032420</t>
  </si>
  <si>
    <t>TX-215-SW-AR2-1-4-032420</t>
  </si>
  <si>
    <t>Violently</t>
  </si>
  <si>
    <t>TX-215-SW-AR2-1-5-032420</t>
  </si>
  <si>
    <t>TX-215-SW-AR2-1-6-032420</t>
  </si>
  <si>
    <t>TX-215-SW-AR2-2-1-032420</t>
  </si>
  <si>
    <t>TX-215-SW-AR2-2-2-032420</t>
  </si>
  <si>
    <t>TX-215-SW-AR2-2-3-032420</t>
  </si>
  <si>
    <t>TX-215-SW-AR2-2-4-032420</t>
  </si>
  <si>
    <t>TX-215-SW-AR2-2-5-032420</t>
  </si>
  <si>
    <t>TX-215-SW-AR2-2-6-032420</t>
  </si>
  <si>
    <t>TX-215-SW-AR2-3-1-032420</t>
  </si>
  <si>
    <t>TX-215-SW-AR2-3-2-032420</t>
  </si>
  <si>
    <t>TX-215-SW-AR2-3-3-032420</t>
  </si>
  <si>
    <t>TX-215-SW-AR2-3-4-032420</t>
  </si>
  <si>
    <t>TX-215-SW-AR2-3-5-032420</t>
  </si>
  <si>
    <t>TX-215-SW-AR2-3-6-032420</t>
  </si>
  <si>
    <t>TX-215-SW-AR3-1-1-032420</t>
  </si>
  <si>
    <t>TX-215-SW-AR3-1-2-032420</t>
  </si>
  <si>
    <t>TX-215-SW-AR3-1-3-032420</t>
  </si>
  <si>
    <t>TX-215-SW-AR3-1-4-032420</t>
  </si>
  <si>
    <t>TX-215-SW-AR3-1-5-032420</t>
  </si>
  <si>
    <t>TX-215-SW-AR3-1-6-032420</t>
  </si>
  <si>
    <t>TX-215-SW-AR3-2-1-032420</t>
  </si>
  <si>
    <t>TX-215-SW-AR3-2-2-032420</t>
  </si>
  <si>
    <t>TX-215-SW-AR3-2-3-032420</t>
  </si>
  <si>
    <t>TX-215-SW-AR3-2-4-032420</t>
  </si>
  <si>
    <t>TX-215-SW-AR3-2-5-032420</t>
  </si>
  <si>
    <t>TX-215-SW-AR3-2-6-032420</t>
  </si>
  <si>
    <t>TX-215-SW-AR3-3-1-032420</t>
  </si>
  <si>
    <t>TX-215-SW-AR3-3-2-032420</t>
  </si>
  <si>
    <t>TX-215-SW-AR3-3-3-032420</t>
  </si>
  <si>
    <t>TX-215-SW-AR3-3-4-032420</t>
  </si>
  <si>
    <t>TX-215-SW-AR3-3-5-032420</t>
  </si>
  <si>
    <t>TX-215-SW-AR3-3-6-032420</t>
  </si>
  <si>
    <t>AX1-1</t>
  </si>
  <si>
    <t>AX1-101-1</t>
  </si>
  <si>
    <t>AX1-1-1</t>
  </si>
  <si>
    <t>AX1-101-2</t>
  </si>
  <si>
    <t>AX1-1-2</t>
  </si>
  <si>
    <t>AX1-101-3</t>
  </si>
  <si>
    <t>AX1-1-3</t>
  </si>
  <si>
    <t>AX1-101-4</t>
  </si>
  <si>
    <t>AX1-1-4</t>
  </si>
  <si>
    <t>AX1-101-5</t>
  </si>
  <si>
    <t>AX1-1-5</t>
  </si>
  <si>
    <t>AX1-101-6</t>
  </si>
  <si>
    <t>AX1-1-6</t>
  </si>
  <si>
    <t>AX1-2</t>
  </si>
  <si>
    <t>AX1-102-1</t>
  </si>
  <si>
    <t>AX1-2-1</t>
  </si>
  <si>
    <t>AX1-102-2</t>
  </si>
  <si>
    <t>AX1-2-2</t>
  </si>
  <si>
    <t>AX1-102-3</t>
  </si>
  <si>
    <t>AX1-2-3</t>
  </si>
  <si>
    <t>AX1-102-4</t>
  </si>
  <si>
    <t>AX1-2-4</t>
  </si>
  <si>
    <t>AX1-102-5</t>
  </si>
  <si>
    <t>AX1-2-5</t>
  </si>
  <si>
    <t>AX1-102-6</t>
  </si>
  <si>
    <t>AX1-2-6</t>
  </si>
  <si>
    <t>AX1-3</t>
  </si>
  <si>
    <t>AX1-103-1</t>
  </si>
  <si>
    <t>AX1-3-1</t>
  </si>
  <si>
    <t>AX1-103-2</t>
  </si>
  <si>
    <t>AX1-3-2</t>
  </si>
  <si>
    <t>AX1-103-3</t>
  </si>
  <si>
    <t>AX1-3-3</t>
  </si>
  <si>
    <t>AX1-103-4</t>
  </si>
  <si>
    <t>AX1-3-4</t>
  </si>
  <si>
    <t>AX1-103-5</t>
  </si>
  <si>
    <t>AX1-3-5</t>
  </si>
  <si>
    <t>AX1-103-6</t>
  </si>
  <si>
    <t>AX1-3-6</t>
  </si>
  <si>
    <t>AX2-1</t>
  </si>
  <si>
    <t>AX2-101-1</t>
  </si>
  <si>
    <t>AX2-1-1</t>
  </si>
  <si>
    <t>AX2-101-2</t>
  </si>
  <si>
    <t>AX2-1-2</t>
  </si>
  <si>
    <t>AX2-101-3</t>
  </si>
  <si>
    <t>AX2-1-3</t>
  </si>
  <si>
    <t>AX2-101-4</t>
  </si>
  <si>
    <t>AX2-1-4</t>
  </si>
  <si>
    <t>AX2-101-5</t>
  </si>
  <si>
    <t>AX2-1-5</t>
  </si>
  <si>
    <t>AX2-101-6</t>
  </si>
  <si>
    <t>AX2-1-6</t>
  </si>
  <si>
    <t>AX2-2</t>
  </si>
  <si>
    <t>AX2-102-1</t>
  </si>
  <si>
    <t>AX2-2-1</t>
  </si>
  <si>
    <t>AX2-102-2</t>
  </si>
  <si>
    <t>AX2-2-2</t>
  </si>
  <si>
    <t>AX2-102-3</t>
  </si>
  <si>
    <t>AX2-2-3</t>
  </si>
  <si>
    <t>AX2-102-4</t>
  </si>
  <si>
    <t>AX2-2-4</t>
  </si>
  <si>
    <t>AX2-102-5</t>
  </si>
  <si>
    <t>AX2-2-5</t>
  </si>
  <si>
    <t>AX2-102-6</t>
  </si>
  <si>
    <t>AX2-2-6</t>
  </si>
  <si>
    <t>AX2-3</t>
  </si>
  <si>
    <t>AX2-103-1</t>
  </si>
  <si>
    <t>AX2-3-1</t>
  </si>
  <si>
    <t>AX2-103-2</t>
  </si>
  <si>
    <t>AX2-3-2</t>
  </si>
  <si>
    <t>AX2-103-3</t>
  </si>
  <si>
    <t>AX2-3-3</t>
  </si>
  <si>
    <t>AX2-103-4</t>
  </si>
  <si>
    <t>AX2-3-4</t>
  </si>
  <si>
    <t>AX2-103-5</t>
  </si>
  <si>
    <t>AX2-3-5</t>
  </si>
  <si>
    <t>AX2-103-6</t>
  </si>
  <si>
    <t>AX2-3-6</t>
  </si>
  <si>
    <t>AX3-1</t>
  </si>
  <si>
    <t>AX3-101-1</t>
  </si>
  <si>
    <t>AX3-1-1</t>
  </si>
  <si>
    <t>AX3-101-2</t>
  </si>
  <si>
    <t>AX3-1-2</t>
  </si>
  <si>
    <t>AX3-101-3</t>
  </si>
  <si>
    <t>AX3-1-3</t>
  </si>
  <si>
    <t>AX3-101-4</t>
  </si>
  <si>
    <t>AX3-1-4</t>
  </si>
  <si>
    <t>AX3-101-5</t>
  </si>
  <si>
    <t>AX3-1-5</t>
  </si>
  <si>
    <t>AX3-101-6</t>
  </si>
  <si>
    <t>AX3-1-6</t>
  </si>
  <si>
    <t>AX3-2</t>
  </si>
  <si>
    <t>AX3-102-1</t>
  </si>
  <si>
    <t>AX3-2-1</t>
  </si>
  <si>
    <t>AX3-102-2</t>
  </si>
  <si>
    <t>AX3-2-2</t>
  </si>
  <si>
    <t>AX3-102-3</t>
  </si>
  <si>
    <t>AX3-2-3</t>
  </si>
  <si>
    <t>AX3-102-4</t>
  </si>
  <si>
    <t>AX3-2-4</t>
  </si>
  <si>
    <t>AX3-102-5</t>
  </si>
  <si>
    <t>AX3-2-5</t>
  </si>
  <si>
    <t>AX3-102-6</t>
  </si>
  <si>
    <t>AX3-2-6</t>
  </si>
  <si>
    <t>AX3-3</t>
  </si>
  <si>
    <t>AX3-103-1</t>
  </si>
  <si>
    <t>AX3-3-1</t>
  </si>
  <si>
    <t>AX3-103-2</t>
  </si>
  <si>
    <t>AX3-3-2</t>
  </si>
  <si>
    <t>AX3-103-3</t>
  </si>
  <si>
    <t>AX3-3-3</t>
  </si>
  <si>
    <t>AX3-103-4</t>
  </si>
  <si>
    <t>AX3-3-4</t>
  </si>
  <si>
    <t>AX3-103-5</t>
  </si>
  <si>
    <t>AX3-3-5</t>
  </si>
  <si>
    <t>AX3-103-6</t>
  </si>
  <si>
    <t>AX3-3-6</t>
  </si>
  <si>
    <t>AY1-1</t>
  </si>
  <si>
    <t>AY1-101-1</t>
  </si>
  <si>
    <t>AY1-1-1</t>
  </si>
  <si>
    <t>AY1-101-2</t>
  </si>
  <si>
    <t>AY1-1-2</t>
  </si>
  <si>
    <t>AY1-101-3</t>
  </si>
  <si>
    <t>AY1-1-3</t>
  </si>
  <si>
    <t>AY1-101-4</t>
  </si>
  <si>
    <t>AY1-1-4</t>
  </si>
  <si>
    <t>AY1-101-5</t>
  </si>
  <si>
    <t>AY1-1-5</t>
  </si>
  <si>
    <t>AY1-101-6</t>
  </si>
  <si>
    <t>AY1-1-6</t>
  </si>
  <si>
    <t>AY1-2</t>
  </si>
  <si>
    <t>AY1-102-1</t>
  </si>
  <si>
    <t>AY1-2-1</t>
  </si>
  <si>
    <t>AY1-102-2</t>
  </si>
  <si>
    <t>AY1-2-2</t>
  </si>
  <si>
    <t>AY1-102-3</t>
  </si>
  <si>
    <t>AY1-2-3</t>
  </si>
  <si>
    <t>AY1-102-4</t>
  </si>
  <si>
    <t>AY1-2-4</t>
  </si>
  <si>
    <t>AY1-102-5</t>
  </si>
  <si>
    <t>AY1-2-5</t>
  </si>
  <si>
    <t>AY1-102-6</t>
  </si>
  <si>
    <t>AY1-2-6</t>
  </si>
  <si>
    <t>AY1-3</t>
  </si>
  <si>
    <t>AY1-103-1</t>
  </si>
  <si>
    <t>AY1-3-1</t>
  </si>
  <si>
    <t>AY1-103-2</t>
  </si>
  <si>
    <t>AY1-3-2</t>
  </si>
  <si>
    <t>AY1-103-3</t>
  </si>
  <si>
    <t>AY1-3-3</t>
  </si>
  <si>
    <t>AY1-103-4</t>
  </si>
  <si>
    <t>AY1-3-4</t>
  </si>
  <si>
    <t>AY1-103-5</t>
  </si>
  <si>
    <t>AY1-3-5</t>
  </si>
  <si>
    <t>AY1-103-6</t>
  </si>
  <si>
    <t>AY1-3-6</t>
  </si>
  <si>
    <t>AY2-1</t>
  </si>
  <si>
    <t>AY2-101-1</t>
  </si>
  <si>
    <t>AY2-1-1</t>
  </si>
  <si>
    <t>AY2-101-2</t>
  </si>
  <si>
    <t>AY2-1-2</t>
  </si>
  <si>
    <t>AY2-101-3</t>
  </si>
  <si>
    <t>AY2-1-3</t>
  </si>
  <si>
    <t>AY2-101-4</t>
  </si>
  <si>
    <t>AY2-1-4</t>
  </si>
  <si>
    <t>AY2-101-5</t>
  </si>
  <si>
    <t>AY2-1-5</t>
  </si>
  <si>
    <t>AY2-101-6</t>
  </si>
  <si>
    <t>AY2-1-6</t>
  </si>
  <si>
    <t>AY2-2</t>
  </si>
  <si>
    <t>AY2-102-1</t>
  </si>
  <si>
    <t>AY2-2-1</t>
  </si>
  <si>
    <t>AY2-102-2</t>
  </si>
  <si>
    <t>AY2-2-2</t>
  </si>
  <si>
    <t>AY2-102-3</t>
  </si>
  <si>
    <t>AY2-2-3</t>
  </si>
  <si>
    <t>AY2-102-4</t>
  </si>
  <si>
    <t>AY2-2-4</t>
  </si>
  <si>
    <t>AY2-102-5</t>
  </si>
  <si>
    <t>AY2-2-5</t>
  </si>
  <si>
    <t>AY2-102-6</t>
  </si>
  <si>
    <t>AY2-2-6</t>
  </si>
  <si>
    <t>AY2-3</t>
  </si>
  <si>
    <t>AY2-103-1</t>
  </si>
  <si>
    <t>AY2-3-1</t>
  </si>
  <si>
    <t>AY2-103-2</t>
  </si>
  <si>
    <t>AY2-3-2</t>
  </si>
  <si>
    <t>AY2-103-3</t>
  </si>
  <si>
    <t>AY2-3-3</t>
  </si>
  <si>
    <t>AY2-103-4</t>
  </si>
  <si>
    <t>AY2-3-4</t>
  </si>
  <si>
    <t>AY2-103-5</t>
  </si>
  <si>
    <t>AY2-3-5</t>
  </si>
  <si>
    <t>AY2-103-6</t>
  </si>
  <si>
    <t>AY2-3-6</t>
  </si>
  <si>
    <t>AY3-1</t>
  </si>
  <si>
    <t>AY3-101-1</t>
  </si>
  <si>
    <t>AY3-1-1</t>
  </si>
  <si>
    <t>AY3-101-2</t>
  </si>
  <si>
    <t>AY3-1-2</t>
  </si>
  <si>
    <t>AY3-101-3</t>
  </si>
  <si>
    <t>AY3-1-3</t>
  </si>
  <si>
    <t>AY3-101-4</t>
  </si>
  <si>
    <t>AY3-1-4</t>
  </si>
  <si>
    <t>AY3-101-5</t>
  </si>
  <si>
    <t>AY3-1-5</t>
  </si>
  <si>
    <t>AY3-101-6</t>
  </si>
  <si>
    <t>AY3-1-6</t>
  </si>
  <si>
    <t>AY3-2</t>
  </si>
  <si>
    <t>AY3-102-1</t>
  </si>
  <si>
    <t>AY3-2-1</t>
  </si>
  <si>
    <t>AY3-102-2</t>
  </si>
  <si>
    <t>AY3-2-2</t>
  </si>
  <si>
    <t>AY3-102-3</t>
  </si>
  <si>
    <t>AY3-2-3</t>
  </si>
  <si>
    <t>AY3-102-4</t>
  </si>
  <si>
    <t>AY3-2-4</t>
  </si>
  <si>
    <t>AY3-102-5</t>
  </si>
  <si>
    <t>AY3-2-5</t>
  </si>
  <si>
    <t>AY3-102-6</t>
  </si>
  <si>
    <t>AY3-2-6</t>
  </si>
  <si>
    <t>AY3-3</t>
  </si>
  <si>
    <t>AY3-103-1</t>
  </si>
  <si>
    <t>AY3-3-1</t>
  </si>
  <si>
    <t>AY3-103-2</t>
  </si>
  <si>
    <t>AY3-3-2</t>
  </si>
  <si>
    <t>AY3-103-3</t>
  </si>
  <si>
    <t>AY3-3-3</t>
  </si>
  <si>
    <t>AY3-103-4</t>
  </si>
  <si>
    <t>AY3-3-4</t>
  </si>
  <si>
    <t>AY3-103-5</t>
  </si>
  <si>
    <t>AY3-3-5</t>
  </si>
  <si>
    <t>AY3-103-6</t>
  </si>
  <si>
    <t>AY3-3-6</t>
  </si>
  <si>
    <t>AZ1-1</t>
  </si>
  <si>
    <t>AZ1-101-1</t>
  </si>
  <si>
    <t>AZ1-1-1</t>
  </si>
  <si>
    <t>AZ1-101-2</t>
  </si>
  <si>
    <t>AZ1-1-2</t>
  </si>
  <si>
    <t>AZ1-101-3</t>
  </si>
  <si>
    <t>AZ1-1-3</t>
  </si>
  <si>
    <t>AZ1-101-4</t>
  </si>
  <si>
    <t>AZ1-1-4</t>
  </si>
  <si>
    <t>AZ1-101-5</t>
  </si>
  <si>
    <t>AZ1-1-5</t>
  </si>
  <si>
    <t>AZ1-101-6</t>
  </si>
  <si>
    <t>AZ1-1-6</t>
  </si>
  <si>
    <t>AZ1-2</t>
  </si>
  <si>
    <t>AZ1-102-1</t>
  </si>
  <si>
    <t>AZ1-2-1</t>
  </si>
  <si>
    <t>AZ1-102-2</t>
  </si>
  <si>
    <t>AZ1-2-2</t>
  </si>
  <si>
    <t>AZ1-102-3</t>
  </si>
  <si>
    <t>AZ1-2-3</t>
  </si>
  <si>
    <t>AZ1-102-4</t>
  </si>
  <si>
    <t>AZ1-2-4</t>
  </si>
  <si>
    <t>AZ1-102-5</t>
  </si>
  <si>
    <t>AZ1-2-5</t>
  </si>
  <si>
    <t>AZ1-102-6</t>
  </si>
  <si>
    <t>AZ1-2-6</t>
  </si>
  <si>
    <t>AZ1-3</t>
  </si>
  <si>
    <t>AZ1-103-1</t>
  </si>
  <si>
    <t>AZ1-3-1</t>
  </si>
  <si>
    <t>AZ1-103-2</t>
  </si>
  <si>
    <t>AZ1-3-2</t>
  </si>
  <si>
    <t>AZ1-103-3</t>
  </si>
  <si>
    <t>AZ1-3-3</t>
  </si>
  <si>
    <t>AZ1-103-4</t>
  </si>
  <si>
    <t>AZ1-3-4</t>
  </si>
  <si>
    <t>AZ1-103-5</t>
  </si>
  <si>
    <t>AZ1-3-5</t>
  </si>
  <si>
    <t>AZ1-103-6</t>
  </si>
  <si>
    <t>AZ1-3-6</t>
  </si>
  <si>
    <t>AZ2-1</t>
  </si>
  <si>
    <t>AZ2-101-1</t>
  </si>
  <si>
    <t>AZ2-1-1</t>
  </si>
  <si>
    <t>AZ2-101-2</t>
  </si>
  <si>
    <t>AZ2-1-2</t>
  </si>
  <si>
    <t>AZ2-101-3</t>
  </si>
  <si>
    <t>AZ2-1-3</t>
  </si>
  <si>
    <t>AZ2-101-4</t>
  </si>
  <si>
    <t>AZ2-1-4</t>
  </si>
  <si>
    <t>AZ2-101-5</t>
  </si>
  <si>
    <t>AZ2-1-5</t>
  </si>
  <si>
    <t>AZ2-101-6</t>
  </si>
  <si>
    <t>AZ2-1-6</t>
  </si>
  <si>
    <t>AZ2-2</t>
  </si>
  <si>
    <t>AZ2-102-1</t>
  </si>
  <si>
    <t>AZ2-2-1</t>
  </si>
  <si>
    <t>AZ2-102-2</t>
  </si>
  <si>
    <t>AZ2-2-2</t>
  </si>
  <si>
    <t>AZ2-102-3</t>
  </si>
  <si>
    <t>AZ2-2-3</t>
  </si>
  <si>
    <t>AZ2-102-4</t>
  </si>
  <si>
    <t>AZ2-2-4</t>
  </si>
  <si>
    <t>AZ2-102-5</t>
  </si>
  <si>
    <t>AZ2-2-5</t>
  </si>
  <si>
    <t>AZ2-102-6</t>
  </si>
  <si>
    <t>AZ2-2-6</t>
  </si>
  <si>
    <t>AZ2-3</t>
  </si>
  <si>
    <t>AZ2-103-1</t>
  </si>
  <si>
    <t>AZ2-3-1</t>
  </si>
  <si>
    <t>AZ2-103-2</t>
  </si>
  <si>
    <t>AZ2-3-2</t>
  </si>
  <si>
    <t>AZ2-103-3</t>
  </si>
  <si>
    <t>AZ2-3-3</t>
  </si>
  <si>
    <t>AZ2-103-4</t>
  </si>
  <si>
    <t>AZ2-3-4</t>
  </si>
  <si>
    <t>AZ2-103-5</t>
  </si>
  <si>
    <t>AZ2-3-5</t>
  </si>
  <si>
    <t>AZ2-103-6</t>
  </si>
  <si>
    <t>AZ2-3-6</t>
  </si>
  <si>
    <t>AZ3-1</t>
  </si>
  <si>
    <t>AZ3-101-1</t>
  </si>
  <si>
    <t>AZ3-1-1</t>
  </si>
  <si>
    <t>AZ3-101-2</t>
  </si>
  <si>
    <t>AZ3-1-2</t>
  </si>
  <si>
    <t>AZ3-101-3</t>
  </si>
  <si>
    <t>AZ3-1-3</t>
  </si>
  <si>
    <t>AZ3-101-4</t>
  </si>
  <si>
    <t>AZ3-1-4</t>
  </si>
  <si>
    <t>AZ3-101-5</t>
  </si>
  <si>
    <t>AZ3-1-5</t>
  </si>
  <si>
    <t>AZ3-101-6</t>
  </si>
  <si>
    <t>AZ3-1-6</t>
  </si>
  <si>
    <t>AZ3-2</t>
  </si>
  <si>
    <t>AZ3-102-1</t>
  </si>
  <si>
    <t>AZ3-2-1</t>
  </si>
  <si>
    <t>AZ3-102-2</t>
  </si>
  <si>
    <t>AZ3-2-2</t>
  </si>
  <si>
    <t>AZ3-102-3</t>
  </si>
  <si>
    <t>AZ3-2-3</t>
  </si>
  <si>
    <t>AZ3-102-4</t>
  </si>
  <si>
    <t>AZ3-2-4</t>
  </si>
  <si>
    <t>AZ3-102-5</t>
  </si>
  <si>
    <t>AZ3-2-5</t>
  </si>
  <si>
    <t>AZ3-102-6</t>
  </si>
  <si>
    <t>AZ3-2-6</t>
  </si>
  <si>
    <t>AZ3-3</t>
  </si>
  <si>
    <t>AZ3-103-1</t>
  </si>
  <si>
    <t>AZ3-3-1</t>
  </si>
  <si>
    <t>AZ3-103-2</t>
  </si>
  <si>
    <t>AZ3-3-2</t>
  </si>
  <si>
    <t>AZ3-103-3</t>
  </si>
  <si>
    <t>AZ3-3-3</t>
  </si>
  <si>
    <t>AZ3-103-4</t>
  </si>
  <si>
    <t>AZ3-3-4</t>
  </si>
  <si>
    <t>AZ3-103-5</t>
  </si>
  <si>
    <t>AZ3-3-5</t>
  </si>
  <si>
    <t>AZ3-103-6</t>
  </si>
  <si>
    <t>AZ3-3-6</t>
  </si>
  <si>
    <t>AR2-1</t>
  </si>
  <si>
    <t>AR2-101-1</t>
  </si>
  <si>
    <t>AR2-1-1</t>
  </si>
  <si>
    <t>AR2-101-2</t>
  </si>
  <si>
    <t>AR2-1-2</t>
  </si>
  <si>
    <t>AR2-101-3</t>
  </si>
  <si>
    <t>AR2-1-3</t>
  </si>
  <si>
    <t>AR2-101-4</t>
  </si>
  <si>
    <t>AR2-1-4</t>
  </si>
  <si>
    <t>AR2-101-5</t>
  </si>
  <si>
    <t>AR2-1-5</t>
  </si>
  <si>
    <t>AR2-101-6</t>
  </si>
  <si>
    <t>AR2-1-6</t>
  </si>
  <si>
    <t>AR2-2</t>
  </si>
  <si>
    <t>AR2-102-1</t>
  </si>
  <si>
    <t>AR2-2-1</t>
  </si>
  <si>
    <t>AR2-102-2</t>
  </si>
  <si>
    <t>AR2-2-2</t>
  </si>
  <si>
    <t>AR2-102-3</t>
  </si>
  <si>
    <t>AR2-2-3</t>
  </si>
  <si>
    <t>AR2-102-4</t>
  </si>
  <si>
    <t>AR2-2-4</t>
  </si>
  <si>
    <t>AR2-102-5</t>
  </si>
  <si>
    <t>AR2-2-5</t>
  </si>
  <si>
    <t>AR2-102-6</t>
  </si>
  <si>
    <t>AR2-2-6</t>
  </si>
  <si>
    <t>AR2-3</t>
  </si>
  <si>
    <t>AR2-103-1</t>
  </si>
  <si>
    <t>AR2-3-1</t>
  </si>
  <si>
    <t>AR2-103-2</t>
  </si>
  <si>
    <t>AR2-3-2</t>
  </si>
  <si>
    <t>AR2-103-3</t>
  </si>
  <si>
    <t>AR2-3-3</t>
  </si>
  <si>
    <t>AR2-103-4</t>
  </si>
  <si>
    <t>AR2-3-4</t>
  </si>
  <si>
    <t>AR2-103-5</t>
  </si>
  <si>
    <t>AR2-3-5</t>
  </si>
  <si>
    <t>AR2-103-6</t>
  </si>
  <si>
    <t>AR2-3-6</t>
  </si>
  <si>
    <t>AR3-1</t>
  </si>
  <si>
    <t>AR3-101-1</t>
  </si>
  <si>
    <t>AR3-1-1</t>
  </si>
  <si>
    <t>AR3-101-2</t>
  </si>
  <si>
    <t>AR3-1-2</t>
  </si>
  <si>
    <t>AR3-101-3</t>
  </si>
  <si>
    <t>AR3-1-3</t>
  </si>
  <si>
    <t>AR3-101-4</t>
  </si>
  <si>
    <t>AR3-1-4</t>
  </si>
  <si>
    <t>AR3-101-5</t>
  </si>
  <si>
    <t>AR3-1-5</t>
  </si>
  <si>
    <t>AR3-101-6</t>
  </si>
  <si>
    <t>AR3-1-6</t>
  </si>
  <si>
    <t>AR3-2</t>
  </si>
  <si>
    <t>AR3-102-1</t>
  </si>
  <si>
    <t>AR3-2-1</t>
  </si>
  <si>
    <t>AR3-102-2</t>
  </si>
  <si>
    <t>AR3-2-2</t>
  </si>
  <si>
    <t>AR3-102-3</t>
  </si>
  <si>
    <t>AR3-2-3</t>
  </si>
  <si>
    <t>AR3-102-4</t>
  </si>
  <si>
    <t>AR3-2-4</t>
  </si>
  <si>
    <t>AR3-102-5</t>
  </si>
  <si>
    <t>AR3-2-5</t>
  </si>
  <si>
    <t>AR3-102-6</t>
  </si>
  <si>
    <t>AR3-2-6</t>
  </si>
  <si>
    <t>AR3-3</t>
  </si>
  <si>
    <t>AR3-103-1</t>
  </si>
  <si>
    <t>AR3-3-1</t>
  </si>
  <si>
    <t>AR3-103-2</t>
  </si>
  <si>
    <t>AR3-3-2</t>
  </si>
  <si>
    <t>AR3-103-3</t>
  </si>
  <si>
    <t>AR3-3-3</t>
  </si>
  <si>
    <t>AR3-103-4</t>
  </si>
  <si>
    <t>AR3-3-4</t>
  </si>
  <si>
    <t>AR3-103-5</t>
  </si>
  <si>
    <t>AR3-3-5</t>
  </si>
  <si>
    <t>AR3-103-6</t>
  </si>
  <si>
    <t>AR3-3-6</t>
  </si>
  <si>
    <t>N1-1-1</t>
  </si>
  <si>
    <t>21N00130</t>
  </si>
  <si>
    <t>CT-013-SW-001-1-06262020</t>
  </si>
  <si>
    <t>N1-1-2</t>
  </si>
  <si>
    <t>21N00131</t>
  </si>
  <si>
    <t>CT-013-SW-001-2-06262020</t>
  </si>
  <si>
    <t>N1-1-3</t>
  </si>
  <si>
    <t>21N00132</t>
  </si>
  <si>
    <t>CT-013-SW-001-3-06262020</t>
  </si>
  <si>
    <t>N1-1-4</t>
  </si>
  <si>
    <t>21N00133</t>
  </si>
  <si>
    <t>CT-013-SW-001-4-06262020</t>
  </si>
  <si>
    <t>N1-1-5</t>
  </si>
  <si>
    <t>21N00134</t>
  </si>
  <si>
    <t>CT-013-SW-001-5-06262020</t>
  </si>
  <si>
    <t>N1-1-6</t>
  </si>
  <si>
    <t>21N00135</t>
  </si>
  <si>
    <t>CT-013-SW-001-6-06262020</t>
  </si>
  <si>
    <t>N1-1-7</t>
  </si>
  <si>
    <t>21N00136</t>
  </si>
  <si>
    <t>CT-013-SW-001-7-06262020</t>
  </si>
  <si>
    <t>T1-1-1</t>
  </si>
  <si>
    <t>21N00150</t>
  </si>
  <si>
    <t>CT-013-SW-002-1-06262020</t>
  </si>
  <si>
    <t>T1-1-2</t>
  </si>
  <si>
    <t>21N00151</t>
  </si>
  <si>
    <t>CT-013-SW-002-2-06262020</t>
  </si>
  <si>
    <t>T1-1-3</t>
  </si>
  <si>
    <t>21N00152</t>
  </si>
  <si>
    <t>CT-013-SW-002-3-06262020</t>
  </si>
  <si>
    <t>T1-1-4</t>
  </si>
  <si>
    <t>21N00153</t>
  </si>
  <si>
    <t>CT-013-SW-002-4-06262020</t>
  </si>
  <si>
    <t>T1-1-5</t>
  </si>
  <si>
    <t>21N00154</t>
  </si>
  <si>
    <t>CT-013-SW-002-5-06262020</t>
  </si>
  <si>
    <t>T1-1-6</t>
  </si>
  <si>
    <t>21N00155</t>
  </si>
  <si>
    <t>CT-013-SW-002-6-06262020</t>
  </si>
  <si>
    <t>T1-1-7</t>
  </si>
  <si>
    <t>21N00156</t>
  </si>
  <si>
    <t>CT-013-SW-002-7-06262020</t>
  </si>
  <si>
    <t>T1-2-1</t>
  </si>
  <si>
    <t>21N00157</t>
  </si>
  <si>
    <t>CT-013-SW-003-1-06262020</t>
  </si>
  <si>
    <t>T1-2-2</t>
  </si>
  <si>
    <t>21N00158</t>
  </si>
  <si>
    <t>CT-013-SW-003-2-06262020</t>
  </si>
  <si>
    <t>T1-2-3</t>
  </si>
  <si>
    <t>21N00159</t>
  </si>
  <si>
    <t>CT-013-SW-003-3-06262020</t>
  </si>
  <si>
    <t>T1-2-4</t>
  </si>
  <si>
    <t>21N00160</t>
  </si>
  <si>
    <t>CT-013-SW-003-4-06262020</t>
  </si>
  <si>
    <t>T1-2-5</t>
  </si>
  <si>
    <t>21N00161</t>
  </si>
  <si>
    <t>CT-013-SW-003-5-06262020</t>
  </si>
  <si>
    <t>T1-2-6</t>
  </si>
  <si>
    <t>21N00162</t>
  </si>
  <si>
    <t>CT-013-SW-003-6-06262020</t>
  </si>
  <si>
    <t>T1-2-7</t>
  </si>
  <si>
    <t>21N00163</t>
  </si>
  <si>
    <t>CT-013-SW-003-7-06262020</t>
  </si>
  <si>
    <t>N1-2-1</t>
  </si>
  <si>
    <t>21N00137</t>
  </si>
  <si>
    <t>CT-013-SW-004-1-06292020</t>
  </si>
  <si>
    <t>N1-2-2</t>
  </si>
  <si>
    <t>21N00138</t>
  </si>
  <si>
    <t>CT-013-SW-004-2-06292020</t>
  </si>
  <si>
    <t>N1-2-3</t>
  </si>
  <si>
    <t>21N00139</t>
  </si>
  <si>
    <t>CT-013-SW-004-3-06292020</t>
  </si>
  <si>
    <t>N1-2-4</t>
  </si>
  <si>
    <t>21N00140</t>
  </si>
  <si>
    <t>CT-013-SW-004-4-06292020</t>
  </si>
  <si>
    <t>N1-2-5</t>
  </si>
  <si>
    <t>21N00141</t>
  </si>
  <si>
    <t>CT-013-SW-004-5-06292020</t>
  </si>
  <si>
    <t>N1-2-6</t>
  </si>
  <si>
    <t>21N00142</t>
  </si>
  <si>
    <t>CT-013-SW-004-6-06292020</t>
  </si>
  <si>
    <t>N1-3-1</t>
  </si>
  <si>
    <t>21N00143</t>
  </si>
  <si>
    <t>CT-013-SW-006-1-06292020</t>
  </si>
  <si>
    <t>N1-3-2</t>
  </si>
  <si>
    <t>21N00144</t>
  </si>
  <si>
    <t>CT-013-SW-006-2-06292020</t>
  </si>
  <si>
    <t>N1-3-3</t>
  </si>
  <si>
    <t>21N00145</t>
  </si>
  <si>
    <t>CT-013-SW-006-3-06292020</t>
  </si>
  <si>
    <t>N1-3-4</t>
  </si>
  <si>
    <t>21N00146</t>
  </si>
  <si>
    <t>CT-013-SW-006-4-06292020</t>
  </si>
  <si>
    <t>N1-3-5</t>
  </si>
  <si>
    <t>21N00147</t>
  </si>
  <si>
    <t>CT-013-SW-006-5-06292020</t>
  </si>
  <si>
    <t>N1-3-6</t>
  </si>
  <si>
    <t>21N00148</t>
  </si>
  <si>
    <t>CT-013-SW-006-6-06292020</t>
  </si>
  <si>
    <t>N1-3-7</t>
  </si>
  <si>
    <t>21N00149</t>
  </si>
  <si>
    <t>CT-013-SW-006-7-06292020</t>
  </si>
  <si>
    <t>T1-3-1</t>
  </si>
  <si>
    <t>21N00164</t>
  </si>
  <si>
    <t>CT-013-SW-005-1-06292020</t>
  </si>
  <si>
    <t>T1-3-2</t>
  </si>
  <si>
    <t>21N00165</t>
  </si>
  <si>
    <t>CT-013-SW-005-2-06292020</t>
  </si>
  <si>
    <t>T1-3-3</t>
  </si>
  <si>
    <t>21N00166</t>
  </si>
  <si>
    <t>CT-013-SW-005-3-06292020</t>
  </si>
  <si>
    <t>T1-3-4</t>
  </si>
  <si>
    <t>21N00167</t>
  </si>
  <si>
    <t>CT-013-SW-005-4-06292020</t>
  </si>
  <si>
    <t>T1-3-5</t>
  </si>
  <si>
    <t>21N00168</t>
  </si>
  <si>
    <t>CT-013-SW-005-5-06292020</t>
  </si>
  <si>
    <t>T1-3-6</t>
  </si>
  <si>
    <t>21N00169</t>
  </si>
  <si>
    <t>CT-013-SW-005-6-06292020</t>
  </si>
  <si>
    <t>T1-3-7</t>
  </si>
  <si>
    <t>21N00170</t>
  </si>
  <si>
    <t>CT-013-SW-005-7-06292020</t>
  </si>
  <si>
    <t>M1-1-1</t>
  </si>
  <si>
    <t>21N00171</t>
  </si>
  <si>
    <t>CT-013-SW-007-1-07152020</t>
  </si>
  <si>
    <t>M1-1-2</t>
  </si>
  <si>
    <t>21N00172</t>
  </si>
  <si>
    <t>CT-013-SW-007-2-07152020</t>
  </si>
  <si>
    <t>M1-1-3</t>
  </si>
  <si>
    <t>21N00173</t>
  </si>
  <si>
    <t>CT-013-SW-007-3-07152020</t>
  </si>
  <si>
    <t>M1-2-1</t>
  </si>
  <si>
    <t>21N00176</t>
  </si>
  <si>
    <t>CT-013-SW-008-1-07152020</t>
  </si>
  <si>
    <t>M1-2-2</t>
  </si>
  <si>
    <t>21N00177</t>
  </si>
  <si>
    <t>CT-013-SW-008-2-07152020</t>
  </si>
  <si>
    <t>M1-2-3</t>
  </si>
  <si>
    <t>21N00178</t>
  </si>
  <si>
    <t>CT-013-SW-008-3-07152020</t>
  </si>
  <si>
    <t>M1-2-4</t>
  </si>
  <si>
    <t>21N00179</t>
  </si>
  <si>
    <t>CT-013-SW-008-4-07152020</t>
  </si>
  <si>
    <t>M1-2-5</t>
  </si>
  <si>
    <t>21N00180</t>
  </si>
  <si>
    <t>CT-013-SW-008-5-07152020</t>
  </si>
  <si>
    <t>M1-2-6</t>
  </si>
  <si>
    <t>21N00181</t>
  </si>
  <si>
    <t>CT-013-SW-008-6-07152020</t>
  </si>
  <si>
    <t>U1-1-1</t>
  </si>
  <si>
    <t>21N00182</t>
  </si>
  <si>
    <t>CT-013-SW-009-1-07152020</t>
  </si>
  <si>
    <t>U1-1-2</t>
  </si>
  <si>
    <t>21N00183</t>
  </si>
  <si>
    <t>CT-013-SW-009-2-07152020</t>
  </si>
  <si>
    <t>U1-1-3</t>
  </si>
  <si>
    <t>21N00184</t>
  </si>
  <si>
    <t>CT-013-SW-009-3-07152020</t>
  </si>
  <si>
    <t>U1-1-4</t>
  </si>
  <si>
    <t>21N00185</t>
  </si>
  <si>
    <t>CT-013-SW-009-4-07152020</t>
  </si>
  <si>
    <t>U1-1-5</t>
  </si>
  <si>
    <t>21N00186</t>
  </si>
  <si>
    <t>CT-013-SW-009-5-07152020</t>
  </si>
  <si>
    <t>U1-1-6</t>
  </si>
  <si>
    <t>21N00187</t>
  </si>
  <si>
    <t>CT-013-SW-009-6-07152020</t>
  </si>
  <si>
    <t>U1-1-7</t>
  </si>
  <si>
    <t>21N00188</t>
  </si>
  <si>
    <t>CT-013-SW-009-7-07152020</t>
  </si>
  <si>
    <t>U1-2-1</t>
  </si>
  <si>
    <t>21N00189</t>
  </si>
  <si>
    <t>CT-013-SW-010-1-07152020</t>
  </si>
  <si>
    <t>U1-2-2</t>
  </si>
  <si>
    <t>21N00190</t>
  </si>
  <si>
    <t>CT-013-SW-010-2-07152020</t>
  </si>
  <si>
    <t>U1-2-3</t>
  </si>
  <si>
    <t>21N00191</t>
  </si>
  <si>
    <t>CT-013-SW-010-3-07152020</t>
  </si>
  <si>
    <t>U1-2-4</t>
  </si>
  <si>
    <t>21N00192</t>
  </si>
  <si>
    <t>CT-013-SW-010-4-07152020</t>
  </si>
  <si>
    <t>U1-2-5</t>
  </si>
  <si>
    <t>21N00193</t>
  </si>
  <si>
    <t>CT-013-SW-010-5-07152020</t>
  </si>
  <si>
    <t>M2-1-1</t>
  </si>
  <si>
    <t>21N00194</t>
  </si>
  <si>
    <t>CT-013-SW-011-1-07222020</t>
  </si>
  <si>
    <t>M2-1-2</t>
  </si>
  <si>
    <t>21N00195</t>
  </si>
  <si>
    <t>CT-013-SW-011-2-07222020</t>
  </si>
  <si>
    <t>M2-1-3</t>
  </si>
  <si>
    <t>21N00196</t>
  </si>
  <si>
    <t>CT-013-SW-011-3-07222020</t>
  </si>
  <si>
    <t>M2-1-4</t>
  </si>
  <si>
    <t>21N00197</t>
  </si>
  <si>
    <t>CT-013-SW-011-4-07222020</t>
  </si>
  <si>
    <t>M2-1-5</t>
  </si>
  <si>
    <t>21N00198</t>
  </si>
  <si>
    <t>CT-013-SW-011-5-07222020</t>
  </si>
  <si>
    <t>M2-1-6</t>
  </si>
  <si>
    <t>21N00199</t>
  </si>
  <si>
    <t>CT-013-SW-011-6-07222020</t>
  </si>
  <si>
    <t>M2-1-7</t>
  </si>
  <si>
    <t>21N00200</t>
  </si>
  <si>
    <t>CT-013-SW-011-7-07222020</t>
  </si>
  <si>
    <t>M2-2-1</t>
  </si>
  <si>
    <t>21N00202</t>
  </si>
  <si>
    <t>CT-013-SW-012-1-07222020</t>
  </si>
  <si>
    <t>M2-2-2</t>
  </si>
  <si>
    <t>21N00203</t>
  </si>
  <si>
    <t>CT-013-SW-012-2-07222020</t>
  </si>
  <si>
    <t>M2-2-3</t>
  </si>
  <si>
    <t>21N00204</t>
  </si>
  <si>
    <t>CT-013-SW-012-3-07222020</t>
  </si>
  <si>
    <t>M2-2-4</t>
  </si>
  <si>
    <t>21N00205</t>
  </si>
  <si>
    <t>CT-013-SW-012-4-07222020</t>
  </si>
  <si>
    <t>M2-2-5</t>
  </si>
  <si>
    <t>21N00206</t>
  </si>
  <si>
    <t>CT-013-SW-012-5-07222020</t>
  </si>
  <si>
    <t>M2-2-6</t>
  </si>
  <si>
    <t>21N00207</t>
  </si>
  <si>
    <t>CT-013-SW-012-6-07222020</t>
  </si>
  <si>
    <t>U2-1-1</t>
  </si>
  <si>
    <t>21N00208</t>
  </si>
  <si>
    <t>CT-013-SW-013-1-07222020</t>
  </si>
  <si>
    <t>U2-1-2</t>
  </si>
  <si>
    <t>21N00209</t>
  </si>
  <si>
    <t>CT-013-SW-013-2-07222020</t>
  </si>
  <si>
    <t>U2-1-3</t>
  </si>
  <si>
    <t>21N00210</t>
  </si>
  <si>
    <t>CT-013-SW-013-3-07222020</t>
  </si>
  <si>
    <t>U2-1-4</t>
  </si>
  <si>
    <t>21N00211</t>
  </si>
  <si>
    <t>CT-013-SW-013-4-07222020</t>
  </si>
  <si>
    <t>U2-1-5</t>
  </si>
  <si>
    <t>21N00212</t>
  </si>
  <si>
    <t>CT-013-SW-013-5-07222020</t>
  </si>
  <si>
    <t>U2-1-6</t>
  </si>
  <si>
    <t>21N00213</t>
  </si>
  <si>
    <t>CT-013-SW-013-6-07222020</t>
  </si>
  <si>
    <t>U2-1-7</t>
  </si>
  <si>
    <t>21N00214</t>
  </si>
  <si>
    <t>CT-013-SW-013-7-07222020</t>
  </si>
  <si>
    <t>U2-2-1</t>
  </si>
  <si>
    <t>21N00215</t>
  </si>
  <si>
    <t>CT-013-SW-014-1-07222020</t>
  </si>
  <si>
    <t>U2-2-2</t>
  </si>
  <si>
    <t>21N00216</t>
  </si>
  <si>
    <t>CT-013-SW-014-2-07222020</t>
  </si>
  <si>
    <t>U2-2-3</t>
  </si>
  <si>
    <t>21N00217</t>
  </si>
  <si>
    <t>CT-013-SW-014-3-07222020</t>
  </si>
  <si>
    <t>U2-2-4</t>
  </si>
  <si>
    <t>21N00218</t>
  </si>
  <si>
    <t>CT-013-SW-014-4-07222020</t>
  </si>
  <si>
    <t>U2-2-5</t>
  </si>
  <si>
    <t>21N00219</t>
  </si>
  <si>
    <t>CT-013-SW-014-5-07222020</t>
  </si>
  <si>
    <t>U2-2-6</t>
  </si>
  <si>
    <t>21N00220</t>
  </si>
  <si>
    <t>CT-013-SW-014-6-07222020</t>
  </si>
  <si>
    <t>L1-1-1</t>
  </si>
  <si>
    <t>21N00221</t>
  </si>
  <si>
    <t>CT-013-SW-015-1-07232020</t>
  </si>
  <si>
    <t>L1-1-2</t>
  </si>
  <si>
    <t>21N00222</t>
  </si>
  <si>
    <t>CT-013-SW-015-2-07232020</t>
  </si>
  <si>
    <t>L1-1-3</t>
  </si>
  <si>
    <t>21N00223</t>
  </si>
  <si>
    <t>CT-013-SW-015-3-07232020</t>
  </si>
  <si>
    <t>L1-1-4</t>
  </si>
  <si>
    <t>21N00224</t>
  </si>
  <si>
    <t>CT-013-SW-015-4-07232020</t>
  </si>
  <si>
    <t>L1-1-5</t>
  </si>
  <si>
    <t>21N00225</t>
  </si>
  <si>
    <t>CT-013-SW-015-5-07232020</t>
  </si>
  <si>
    <t>L1-1-6</t>
  </si>
  <si>
    <t>21N00226</t>
  </si>
  <si>
    <t>CT-013-SW-015-6-07232020</t>
  </si>
  <si>
    <t>L1-1-7</t>
  </si>
  <si>
    <t>21N00227</t>
  </si>
  <si>
    <t>CT-013-SW-015-7-07232020</t>
  </si>
  <si>
    <t>L1-2-1</t>
  </si>
  <si>
    <t>21N00228</t>
  </si>
  <si>
    <t>CT-013-SW-016-1-07232020</t>
  </si>
  <si>
    <t>L1-2-2</t>
  </si>
  <si>
    <t>21N00229</t>
  </si>
  <si>
    <t>CT-013-SW-016-2-07232020</t>
  </si>
  <si>
    <t>L1-2-3</t>
  </si>
  <si>
    <t>21N00230</t>
  </si>
  <si>
    <t>CT-013-SW-016-3-07232020</t>
  </si>
  <si>
    <t>L1-2-4</t>
  </si>
  <si>
    <t>21N00231</t>
  </si>
  <si>
    <t>CT-013-SW-016-4-07232020</t>
  </si>
  <si>
    <t>L1-2-5</t>
  </si>
  <si>
    <t>21N00232</t>
  </si>
  <si>
    <t>CT-013-SW-016-5-07232020</t>
  </si>
  <si>
    <t>L2-1-1</t>
  </si>
  <si>
    <t>21N00233</t>
  </si>
  <si>
    <t>CT-013-SW-017-1-07242020</t>
  </si>
  <si>
    <t>L2-1-2</t>
  </si>
  <si>
    <t>21N00234</t>
  </si>
  <si>
    <t>CT-013-SW-017-2-07242020</t>
  </si>
  <si>
    <t>L2-1-3</t>
  </si>
  <si>
    <t>21N00235</t>
  </si>
  <si>
    <t>CT-013-SW-017-3-07242020</t>
  </si>
  <si>
    <t>L2-1-4</t>
  </si>
  <si>
    <t>21N00236</t>
  </si>
  <si>
    <t>CT-013-SW-017-4-07242020</t>
  </si>
  <si>
    <t>L2-1-5</t>
  </si>
  <si>
    <t>21N00237</t>
  </si>
  <si>
    <t>CT-013-SW-017-5-07242020</t>
  </si>
  <si>
    <t>L2-1-6</t>
  </si>
  <si>
    <t>21N00238</t>
  </si>
  <si>
    <t>CT-013-SW-017-6-07242020</t>
  </si>
  <si>
    <t>L2-2-1</t>
  </si>
  <si>
    <t>21N00239</t>
  </si>
  <si>
    <t>CT-013-SW-018-1-07242020</t>
  </si>
  <si>
    <t>L2-2-2</t>
  </si>
  <si>
    <t>21N00240</t>
  </si>
  <si>
    <t>CT-013-SW-018-2-07242020</t>
  </si>
  <si>
    <t>L2-2-3</t>
  </si>
  <si>
    <t>21N00241</t>
  </si>
  <si>
    <t>CT-013-SW-018-3-07242020</t>
  </si>
  <si>
    <t>L2-2-4</t>
  </si>
  <si>
    <t>21N00242</t>
  </si>
  <si>
    <t>CT-013-SW-018-4-07242020</t>
  </si>
  <si>
    <t>L2-2-5</t>
  </si>
  <si>
    <t>21N00243</t>
  </si>
  <si>
    <t>CT-013-SW-018-5-07242020</t>
  </si>
  <si>
    <t>H1-1-1</t>
  </si>
  <si>
    <t>21N00290</t>
  </si>
  <si>
    <t>CT-015-SW-004-1-07292020</t>
  </si>
  <si>
    <t>H1-1-2</t>
  </si>
  <si>
    <t>21N00291</t>
  </si>
  <si>
    <t>CT-015-SW-004-2-07292020</t>
  </si>
  <si>
    <t>H1-1-3</t>
  </si>
  <si>
    <t>21N00292</t>
  </si>
  <si>
    <t>CT-015-SW-004-3-07292020</t>
  </si>
  <si>
    <t>H1-1-4</t>
  </si>
  <si>
    <t>21N00293</t>
  </si>
  <si>
    <t>CT-015-SW-004-4-07292020</t>
  </si>
  <si>
    <t>H1-1-5</t>
  </si>
  <si>
    <t>21N00294</t>
  </si>
  <si>
    <t>CT-015-SW-004-5-07292020</t>
  </si>
  <si>
    <t>H1-1-6</t>
  </si>
  <si>
    <t>21N00295</t>
  </si>
  <si>
    <t>CT-015-SW-004-6-07292020</t>
  </si>
  <si>
    <t>H1-2-1</t>
  </si>
  <si>
    <t>21N00296</t>
  </si>
  <si>
    <t>CT-015-SW-005-1-07292020</t>
  </si>
  <si>
    <t>H1-2-2</t>
  </si>
  <si>
    <t>21N00297</t>
  </si>
  <si>
    <t>CT-015-SW-005-2-07292020</t>
  </si>
  <si>
    <t>H1-2-3</t>
  </si>
  <si>
    <t>21N00298</t>
  </si>
  <si>
    <t>CT-015-SW-005-3-07292020</t>
  </si>
  <si>
    <t>H1-2-4</t>
  </si>
  <si>
    <t>21N00299</t>
  </si>
  <si>
    <t>CT-015-SW-005-4-07292020</t>
  </si>
  <si>
    <t>H1-2-5</t>
  </si>
  <si>
    <t>21N00300</t>
  </si>
  <si>
    <t>CT-015-SW-005-5-07292020</t>
  </si>
  <si>
    <t>N2-1-1</t>
  </si>
  <si>
    <t>21N00276</t>
  </si>
  <si>
    <t>CT-015-SW-001-1-07292020</t>
  </si>
  <si>
    <t>N2-1-2</t>
  </si>
  <si>
    <t>21N00277</t>
  </si>
  <si>
    <t>CT-015-SW-001-2-07292020</t>
  </si>
  <si>
    <t>N2-1-3</t>
  </si>
  <si>
    <t>21N00278</t>
  </si>
  <si>
    <t>CT-015-SW-001-3-07292020</t>
  </si>
  <si>
    <t>N2-1-4</t>
  </si>
  <si>
    <t>21N00279</t>
  </si>
  <si>
    <t>CT-015-SW-001-4-07292020</t>
  </si>
  <si>
    <t>N2-1-5</t>
  </si>
  <si>
    <t>21N00280</t>
  </si>
  <si>
    <t>CT-015-SW-001-5-07292020</t>
  </si>
  <si>
    <t>N2-1-6</t>
  </si>
  <si>
    <t>21N00281</t>
  </si>
  <si>
    <t>CT-015-SW-001-6-07292020</t>
  </si>
  <si>
    <t>N2-2-1</t>
  </si>
  <si>
    <t>21N00282</t>
  </si>
  <si>
    <t>CT-015-SW-002-1-07292020</t>
  </si>
  <si>
    <t>N2-2-2</t>
  </si>
  <si>
    <t>21N00283</t>
  </si>
  <si>
    <t>CT-015-SW-002-2-07292020</t>
  </si>
  <si>
    <t>N2-2-3</t>
  </si>
  <si>
    <t>21N00284</t>
  </si>
  <si>
    <t>CT-015-SW-002-3-07292020</t>
  </si>
  <si>
    <t>N2-2-4</t>
  </si>
  <si>
    <t>21N00285</t>
  </si>
  <si>
    <t>CT-015-SW-002-4-07292020</t>
  </si>
  <si>
    <t>N2-3-1</t>
  </si>
  <si>
    <t>21N00286</t>
  </si>
  <si>
    <t>CT-015-SW-003-1-07292020</t>
  </si>
  <si>
    <t>N2-3-2</t>
  </si>
  <si>
    <t>21N00287</t>
  </si>
  <si>
    <t>CT-015-SW-003-2-07292020</t>
  </si>
  <si>
    <t>N2-3-3</t>
  </si>
  <si>
    <t>21N00288</t>
  </si>
  <si>
    <t>CT-015-SW-003-3-07292020</t>
  </si>
  <si>
    <t>N2-3-4</t>
  </si>
  <si>
    <t>21N00289</t>
  </si>
  <si>
    <t>CT-015-SW-003-4-07292020</t>
  </si>
  <si>
    <t>H2-1-1</t>
  </si>
  <si>
    <t>21N00244</t>
  </si>
  <si>
    <t>CT-013-SW-019-1-08112020</t>
  </si>
  <si>
    <t>H2-1-2</t>
  </si>
  <si>
    <t>21N00245</t>
  </si>
  <si>
    <t>CT-013-SW-019-2-08112020</t>
  </si>
  <si>
    <t>H2-1-3</t>
  </si>
  <si>
    <t>21N00246</t>
  </si>
  <si>
    <t>CT-013-SW-019-3-08112020</t>
  </si>
  <si>
    <t>H2-1-4</t>
  </si>
  <si>
    <t>21N00247</t>
  </si>
  <si>
    <t>CT-013-SW-019-4-08112020</t>
  </si>
  <si>
    <t>H2-1-5</t>
  </si>
  <si>
    <t>21N00248</t>
  </si>
  <si>
    <t>CT-013-SW-019-5-08112020</t>
  </si>
  <si>
    <t>H2-1-6</t>
  </si>
  <si>
    <t>21N00249</t>
  </si>
  <si>
    <t>CT-013-SW-019-6-08112020</t>
  </si>
  <si>
    <t>H2-1-7</t>
  </si>
  <si>
    <t>21N00250</t>
  </si>
  <si>
    <t>CT-013-SW-019-7-08112020</t>
  </si>
  <si>
    <t>H2-2-1</t>
  </si>
  <si>
    <t>21N00252</t>
  </si>
  <si>
    <t>CT-013-SW-020-1-08112020</t>
  </si>
  <si>
    <t>H2-2-2</t>
  </si>
  <si>
    <t>21N00253</t>
  </si>
  <si>
    <t>CT-013-SW-020-2-08112020</t>
  </si>
  <si>
    <t>H2-2-3</t>
  </si>
  <si>
    <t>21N00254</t>
  </si>
  <si>
    <t>CT-013-SW-020-3-08112020</t>
  </si>
  <si>
    <t>H2-2-4</t>
  </si>
  <si>
    <t>21N00255</t>
  </si>
  <si>
    <t>CT-013-SW-020-4-08112020</t>
  </si>
  <si>
    <t>H2-2-5</t>
  </si>
  <si>
    <t>21N00256</t>
  </si>
  <si>
    <t>CT-013-SW-020-5-08112020</t>
  </si>
  <si>
    <t>T2-1-1</t>
  </si>
  <si>
    <t>21N00257</t>
  </si>
  <si>
    <t>CT-013-SW-021-1-08122020</t>
  </si>
  <si>
    <t>T2-1-2</t>
  </si>
  <si>
    <t>21N00258</t>
  </si>
  <si>
    <t>CT-013-SW-021-2-08122020</t>
  </si>
  <si>
    <t>T2-1-3</t>
  </si>
  <si>
    <t>21N00259</t>
  </si>
  <si>
    <t>CT-013-SW-021-3-08122020</t>
  </si>
  <si>
    <t>T2-1-4</t>
  </si>
  <si>
    <t>21N00260</t>
  </si>
  <si>
    <t>CT-013-SW-021-4-08122020</t>
  </si>
  <si>
    <t>T2-1-5</t>
  </si>
  <si>
    <t>21N00261</t>
  </si>
  <si>
    <t>CT-013-SW-021-5-08122020</t>
  </si>
  <si>
    <t>T2-1-6</t>
  </si>
  <si>
    <t>21N00262</t>
  </si>
  <si>
    <t>CT-013-SW-021-6-08122020</t>
  </si>
  <si>
    <t>T2-1-7</t>
  </si>
  <si>
    <t>21N00263</t>
  </si>
  <si>
    <t>CT-013-SW-021-7-08122020</t>
  </si>
  <si>
    <t>T2-1-8</t>
  </si>
  <si>
    <t>21N00264</t>
  </si>
  <si>
    <t>CT-013-SW-021-8-08122020</t>
  </si>
  <si>
    <t>T2-1-9</t>
  </si>
  <si>
    <t>21N00265</t>
  </si>
  <si>
    <t>CT-013-SW-021-9-08122020</t>
  </si>
  <si>
    <t>T2-2-1</t>
  </si>
  <si>
    <t>21N00266</t>
  </si>
  <si>
    <t>CT-013-SW-022-1-08122020</t>
  </si>
  <si>
    <t>T2-2-2</t>
  </si>
  <si>
    <t>21N00267</t>
  </si>
  <si>
    <t>CT-013-SW-022-2-08122020</t>
  </si>
  <si>
    <t>T2-2-3</t>
  </si>
  <si>
    <t>21N00268</t>
  </si>
  <si>
    <t>CT-013-SW-022-3-08122020</t>
  </si>
  <si>
    <t>T2-2-4</t>
  </si>
  <si>
    <t>21N00269</t>
  </si>
  <si>
    <t>CT-013-SW-022-4-08122020</t>
  </si>
  <si>
    <t>T2-2-5</t>
  </si>
  <si>
    <t>21N00270</t>
  </si>
  <si>
    <t>CT-013-SW-022-5-08122020</t>
  </si>
  <si>
    <t>T2-3-1</t>
  </si>
  <si>
    <t>21N00271</t>
  </si>
  <si>
    <t>CT-013-SW-023-1-08122020</t>
  </si>
  <si>
    <t>T2-3-2</t>
  </si>
  <si>
    <t>21N00272</t>
  </si>
  <si>
    <t>CT-013-SW-023-2-08122020</t>
  </si>
  <si>
    <t>T2-3-3</t>
  </si>
  <si>
    <t>21N00273</t>
  </si>
  <si>
    <t>CT-013-SW-023-3-08122020</t>
  </si>
  <si>
    <t>T2-3-4</t>
  </si>
  <si>
    <t>21N00274</t>
  </si>
  <si>
    <t>CT-013-SW-023-4-08122020</t>
  </si>
  <si>
    <t>T2-3-5</t>
  </si>
  <si>
    <t>21N00275</t>
  </si>
  <si>
    <t>CT-013-SW-023-5-08122020</t>
  </si>
  <si>
    <t>OSU</t>
  </si>
  <si>
    <t>Illinois</t>
  </si>
  <si>
    <t>UTRGV</t>
  </si>
  <si>
    <t>UConn</t>
  </si>
  <si>
    <t>Sites for this project are located in MLRA 2, the Willamette Valley, in Western Oregon.  The mean annual precipitation is 45 inches, and the mean annual temperature is 52 degrees F. We selected 2 soil series for two separate comparisons, the Jory series, and the Woodburn series. We compared soil health indicators in the Willamette Valley across two soils and six management systems. We sampled soil from no-till and conventionally tilled perennial grass seed fields and hazelnut orchards on the Woodburn series (Fine-silty, mixed, superactive, mesic Aquultic Argixerolls) and from vineyards, Christmas Tree farms, and second-growth forests on the Jory series (Fine, mixed, active, mesic Xeric Palehumults). Management systems were chosen to reflect economically important crops and typical management styles in the Willamette Valley. Sites were chosen opportunistically, in response to land-owner permissions and availability during the sampling season.  The Jory series is a Xeric Palehummult found in the foothills of the Willamette Valley (slopes 2 -  90 percent), forming in basic igneous rock. It can also form on sedimentary deposits. However, all of our sites formed on igneous parent material. The Woodburn series are Aquultic Argixerolls found on valley terraces (0 - 55 percent) formed in silty stratified glacio lacustrine deposits.</t>
  </si>
  <si>
    <t xml:space="preserve">OSU </t>
  </si>
  <si>
    <t>Project Design Description</t>
  </si>
  <si>
    <t xml:space="preserve">All sites were located in South Texas on Hidalgo sandy clay loam.  The Hidalgo series consists of deep, well drained, moderately permeable soils that formed in calcareous loamy sediments. These soils are on nearly level to gently sloping uplands. Slopes range from 0 to about 5 percent. Mean annual precipitation is about 58 centimeters (23 inches) and the mean annual air temperature is 23 degrees C (74 degrees F). Soil samples were collected in the winter of 2020-2021 to characterize dynamic soil health properties.  The four field types compared were  Conventional (tillage, primarily cotton/sorghum rotation), Strip Till (reduced tillage practice for 3-6 years, same crop rotation as conventional), Intermittent Till (2-3 years of Strip Till, then conventional tillage resumed just prior to sampling), and Reference (undisturbed for at least 50 years). Conventional, Strip Till and Intermittent types included samples from 3 field locations and two Reference fields were sampled.  Samples were collected in Hidalgo and Willacy Counties in deep South Texas.  Each treatment field was cored at three locations with 2 cores 100 cm deep were pulled at each of the three sampling locations within each field. </t>
  </si>
  <si>
    <t>UTGRV</t>
  </si>
  <si>
    <t xml:space="preserve">All sites were located in Eastern Connecticut in three similar soil series (Woodbridge, Canton, and Montauk) developed on glacial till.  The Woodbridge series consists of moderately well drained loamy soils formed in lodgment till. They are very deep to bedrock and moderately deep to a densic contact. In nearby landscapes, Canton soils are well drained and do not have a dense substratum, whereas Montauk soils are well drained and are coarser textured. Mean annual precipitation is about 126.5 centimeters (49.8 inches) and the mean annual air temperature is 9.4 degrees C (49 degrees F) in this region. Soil samples were collected in the summer of 2020 to characterize dynamic soil health properties. The treatments include three landuse types (cropland, grass, and forest) and two management systems within each land use, resulting in a total of  six land management systems that include silage corn with conventional tillage, silage corn with no tillage (&gt; 10 years), cropped hayland, residential lawn, unmanaged hardwood forest, and managed hardwood forest. Two fields (sites) from each management system were selected, and 2-3 pedons (pits) per field were excavated, described, and sampled.  Surface soil was collected in increments from 0-5cm, 5-10cm, and subsequent soil layer samples were collected for each generic horizon to 100 cm depth.  </t>
  </si>
  <si>
    <t>Resource_Redistribution_Class</t>
  </si>
  <si>
    <t xml:space="preserve"> 5-7</t>
  </si>
  <si>
    <t xml:space="preserve"> 3-4</t>
  </si>
  <si>
    <t xml:space="preserve"> 6-13</t>
  </si>
  <si>
    <t xml:space="preserve"> 13-15</t>
  </si>
  <si>
    <t xml:space="preserve"> 6-18</t>
  </si>
  <si>
    <t xml:space="preserve"> 11-12</t>
  </si>
  <si>
    <t xml:space="preserve"> 7-12</t>
  </si>
  <si>
    <t>Roots_Qty4</t>
  </si>
  <si>
    <t>Roots_Sz4</t>
  </si>
  <si>
    <t>Roots_Qty5</t>
  </si>
  <si>
    <t>Roots_Sz5</t>
  </si>
  <si>
    <t>Pores_Qty4</t>
  </si>
  <si>
    <t>Pores_Sz4</t>
  </si>
  <si>
    <t>Pores_Qty5</t>
  </si>
  <si>
    <t>Pores_Sz5</t>
  </si>
  <si>
    <t>OSU1</t>
  </si>
  <si>
    <t>OSU2</t>
  </si>
  <si>
    <t>OSU3</t>
  </si>
  <si>
    <t>OSU4</t>
  </si>
  <si>
    <t>OSU5</t>
  </si>
  <si>
    <t>OSU6</t>
  </si>
  <si>
    <t>OSU7</t>
  </si>
  <si>
    <t>OSU8</t>
  </si>
  <si>
    <t>OSU9</t>
  </si>
  <si>
    <t>OSU10</t>
  </si>
  <si>
    <t>OSU11</t>
  </si>
  <si>
    <t>OSU12</t>
  </si>
  <si>
    <t>OSU13</t>
  </si>
  <si>
    <t>OSU14</t>
  </si>
  <si>
    <t>OSU15</t>
  </si>
  <si>
    <t>OSU16</t>
  </si>
  <si>
    <t>OSU17</t>
  </si>
  <si>
    <t>OSU18</t>
  </si>
  <si>
    <t>UTRGV1</t>
  </si>
  <si>
    <t>UTRGV2</t>
  </si>
  <si>
    <t>UTRGV3</t>
  </si>
  <si>
    <t>UTRGV4</t>
  </si>
  <si>
    <t>UTRGV5</t>
  </si>
  <si>
    <t>UTRGV6</t>
  </si>
  <si>
    <t>UTRGV7</t>
  </si>
  <si>
    <t>UTRGV8</t>
  </si>
  <si>
    <t>UTRGV9</t>
  </si>
  <si>
    <t>UTRGV10</t>
  </si>
  <si>
    <t>UTRGV11</t>
  </si>
  <si>
    <t>text OR text and numbers</t>
  </si>
  <si>
    <t>18 years with same vines, ~1200/acre, 7’ spacing, all pinot noir. Planted to wheat and cherry beforehand. Disced and rototilled in early 2019 due to excessive voles, to about 2-4” in depth. Sprayed on 6/10 with micronized sulfur and a bacillus-based mold treatment. No irrigation at this site.</t>
  </si>
  <si>
    <t>All sites were located in central Illinois on the Drummer silty clay loam.  The Drummer series consists of very deep, poorly drained soils formed in loess or other silty material and in the underlying loamy stratified outwash on nearly level or depressional parts of outwash plains, stream terraces, and till plains. Slope ranges from 0 to 2 percent. Mean annual precipitation is about 940 mm (37 inches), and mean annual air temperature is about 11 degrees C (52 degrees F).   Three treatments of "Restored" (restored forest from row crop agriculture--REF), "Organic" row crop (corn-soybean-small grains/cover crop rotation--ORG), and "Conventional" (corn-soybean/cover crop rotation with reduced synthetic inputs--CT-- or corn-soybean rotations with no-till practices and synthetic inputs--NT).  Sampling sites were located in three seperate areas across Macon, Piatt and Champaign counties in central Illinois.  Each treatment site was cored in transects and three sampling points/transect. Each coring location was identified based on topography and controlling for the soil series of interest.  Five cores 100 cm deep were pulled at each sampling point. An initial set of samples was collected in the winter-spring 2020. A separate sampling campaign was organized in the fall of 2020 to collect samples for morphological descriptions. Dynamic soil properties were quantified on soil samples in both sampling campaigns.</t>
  </si>
  <si>
    <t>Conventionally managed field in a corn-soybean rotation with cover crops established prior to corn</t>
  </si>
  <si>
    <t xml:space="preserve">Conventionally managed field in a corn-soybean rotation with cover crops established prior to corn </t>
  </si>
  <si>
    <t>Site relevant to each weather station</t>
  </si>
  <si>
    <t xml:space="preserve">name or alphanumeric code </t>
  </si>
  <si>
    <t>Yoder_AggStab_MWD</t>
  </si>
  <si>
    <t>Yoder_AggStab_TotalWS</t>
  </si>
  <si>
    <t>Yoder_WS_2-8</t>
  </si>
  <si>
    <t>Yoder_WS_.5-2</t>
  </si>
  <si>
    <t>Yoder_WS_250-500</t>
  </si>
  <si>
    <t>Yoder_WS_53-250</t>
  </si>
  <si>
    <t>Mean weight diameter measured  (Yoder method)</t>
  </si>
  <si>
    <t xml:space="preserve">Total water stable soil aggregate fraction (%) measured (Yoder method) </t>
  </si>
  <si>
    <t>Water stable soil aggregate fraction ranging from 2mm - 8mm diameter size (Yoder method)</t>
  </si>
  <si>
    <t>Water stable soil aggregate fraction ranging from 0.5mm - 2mm diameter size (Yoder method)</t>
  </si>
  <si>
    <t>Water stable soil aggregate fraction ranging from 250µm - 500µm diameter size (Yoder method)</t>
  </si>
  <si>
    <t>Water stable soil aggregate fraction ranging from 53µm - 250µm diameter size (Yoder method)</t>
  </si>
  <si>
    <t>Total water stable soil aggregate fraction (%) Yoder method (DSP4SH_LabProcedures and Stott 2019 - Soil Health Tech Note)</t>
  </si>
  <si>
    <t>Mean weight diameter measured using Yoder method (DSP4SH_LabProcedures and  and App. 2 (Stott 2019 - Soil Health Tech Note))</t>
  </si>
  <si>
    <t>Laboratory determined USDA teXTural class - use all lowercase letter abbreviation</t>
  </si>
  <si>
    <t>Consistence_RupRes_dry</t>
  </si>
  <si>
    <t>Consistence_RupRes_mst</t>
  </si>
  <si>
    <t>Degree of cohension and adhension the soil exhibits under moist soil water state</t>
  </si>
  <si>
    <t>Degree of cohension and adhension the soil exhibits under dry soil water state</t>
  </si>
  <si>
    <t>Consistence_Stk</t>
  </si>
  <si>
    <t>Consistence_Pls</t>
  </si>
  <si>
    <t>Degree of adhension the soil exhibits towards other objects (stickness)</t>
  </si>
  <si>
    <t>Degree of cohension and adhension the soil exhibits where reworked soil can be permanently deformed without rupturing (plasticity)</t>
  </si>
  <si>
    <t>Saturo_Infiltrometer</t>
  </si>
  <si>
    <t xml:space="preserve">Autoclavable citrate extractable protein content </t>
  </si>
  <si>
    <t>21N02444</t>
  </si>
  <si>
    <t>21N02445</t>
  </si>
  <si>
    <t>21N02446</t>
  </si>
  <si>
    <t>21N02447</t>
  </si>
  <si>
    <t>21N02448</t>
  </si>
  <si>
    <t>21N02449</t>
  </si>
  <si>
    <t>21N02450</t>
  </si>
  <si>
    <t>21N02451</t>
  </si>
  <si>
    <t>21N02452</t>
  </si>
  <si>
    <t>21N02453</t>
  </si>
  <si>
    <t>21N02454</t>
  </si>
  <si>
    <t>21N02455</t>
  </si>
  <si>
    <t>21N02456</t>
  </si>
  <si>
    <t>21N02457</t>
  </si>
  <si>
    <t>21N02459</t>
  </si>
  <si>
    <t>21N02460</t>
  </si>
  <si>
    <t>21N02461</t>
  </si>
  <si>
    <t>21N02462</t>
  </si>
  <si>
    <t>21N02463</t>
  </si>
  <si>
    <t>21N02464</t>
  </si>
  <si>
    <t>21N02465</t>
  </si>
  <si>
    <t>21N02466</t>
  </si>
  <si>
    <t>21N02467</t>
  </si>
  <si>
    <t>21N02468</t>
  </si>
  <si>
    <t>21N02469</t>
  </si>
  <si>
    <t>21N02470</t>
  </si>
  <si>
    <t>21N02471</t>
  </si>
  <si>
    <t>21N02472</t>
  </si>
  <si>
    <t>21N02473</t>
  </si>
  <si>
    <t>21N02474</t>
  </si>
  <si>
    <t>21N02477</t>
  </si>
  <si>
    <t>21N02478</t>
  </si>
  <si>
    <t>21N02479</t>
  </si>
  <si>
    <t>21N02480</t>
  </si>
  <si>
    <t>21N02481</t>
  </si>
  <si>
    <t>21N02482</t>
  </si>
  <si>
    <t>21N02483</t>
  </si>
  <si>
    <t>21N02484</t>
  </si>
  <si>
    <t>21N02486</t>
  </si>
  <si>
    <t>21N02487</t>
  </si>
  <si>
    <t>21N02488</t>
  </si>
  <si>
    <t>21N02489</t>
  </si>
  <si>
    <t>21N02490</t>
  </si>
  <si>
    <t>21N02491</t>
  </si>
  <si>
    <t>21N02492</t>
  </si>
  <si>
    <t>21N02493</t>
  </si>
  <si>
    <t>Physical Crust Type that dominates each pedon - based on NASIS choice lists and definitions</t>
  </si>
  <si>
    <t>Physical Crust Type that is secondary at each pedon - based on NASIS choice lists and definitions</t>
  </si>
  <si>
    <t>Biological Crust Development Class that dominates each pedon - based on NASIS choice lists and definitions</t>
  </si>
  <si>
    <t>Single_Ring_Infiltration_1</t>
  </si>
  <si>
    <t>Single_Ring_Infiltration_2</t>
  </si>
  <si>
    <t>Target_Soil_Name</t>
  </si>
  <si>
    <t>Real</t>
  </si>
  <si>
    <t>First Infiltration reading at 2.54cm</t>
  </si>
  <si>
    <t>Second Infiltration reading at 2.54cm</t>
  </si>
  <si>
    <t>Infiltration using Cornell method</t>
  </si>
  <si>
    <t>Infiltration using Saturo method</t>
  </si>
  <si>
    <t>S2020IL019001</t>
  </si>
  <si>
    <t>S2020IL019002</t>
  </si>
  <si>
    <t>S2020IL115001</t>
  </si>
  <si>
    <t>S2020IL147002</t>
  </si>
  <si>
    <t>S2020IL147001</t>
  </si>
  <si>
    <t>S2020IL115002</t>
  </si>
  <si>
    <t>Date_Sampled</t>
  </si>
  <si>
    <t>pedon location - WGS 84 (&lt;5m accuracy) - longitude standard decimal degree to at least 5 decimals</t>
  </si>
  <si>
    <t>pedon location - WGS 84 (&lt;5m accuracy) - latitude standard decimal degree to at least 5 decimals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</si>
</sst>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00000"/>
    <numFmt numFmtId="166" formatCode="0.0"/>
    <numFmt numFmtId="167" formatCode="0.000"/>
    <numFmt numFmtId="168" formatCode="0.0000"/>
  </numFmts>
  <fonts count="80">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color indexed="8"/>
      <name val="Arial"/>
      <family val="2"/>
    </font>
    <font>
      <sz val="12"/>
      <color theme="1"/>
      <name val="Calibri"/>
      <family val="2"/>
      <scheme val="minor"/>
    </font>
    <font>
      <sz val="16"/>
      <color theme="1"/>
      <name val="Calibri"/>
      <family val="2"/>
      <scheme val="minor"/>
    </font>
    <font>
      <sz val="14"/>
      <color theme="1"/>
      <name val="Calibri"/>
      <family val="2"/>
      <scheme val="minor"/>
    </font>
    <font>
      <sz val="12"/>
      <name val="Calibri"/>
      <family val="2"/>
      <scheme val="minor"/>
    </font>
    <font>
      <sz val="12"/>
      <name val="Calibri"/>
      <family val="2"/>
    </font>
    <font>
      <sz val="11"/>
      <color theme="1"/>
      <name val="Calibri"/>
      <family val="2"/>
      <scheme val="minor"/>
    </font>
    <font>
      <b/>
      <sz val="12"/>
      <name val="Calibri"/>
      <family val="2"/>
    </font>
    <font>
      <sz val="10"/>
      <color theme="1"/>
      <name val="Arial"/>
      <family val="2"/>
    </font>
    <font>
      <sz val="10"/>
      <name val="Arial"/>
      <family val="2"/>
    </font>
    <font>
      <sz val="9"/>
      <name val="Arial"/>
      <family val="2"/>
    </font>
    <font>
      <sz val="9"/>
      <color theme="1"/>
      <name val="Arial"/>
      <family val="2"/>
    </font>
    <font>
      <sz val="8"/>
      <name val="Arial"/>
      <family val="2"/>
    </font>
    <font>
      <sz val="12"/>
      <color theme="1"/>
      <name val="Arial"/>
      <family val="2"/>
    </font>
    <font>
      <vertAlign val="superscript"/>
      <sz val="10"/>
      <name val="Arial"/>
      <family val="2"/>
    </font>
    <font>
      <b/>
      <sz val="10"/>
      <color theme="1"/>
      <name val="Arial"/>
      <family val="2"/>
    </font>
    <font>
      <u/>
      <sz val="11"/>
      <color theme="10"/>
      <name val="Calibri"/>
      <family val="2"/>
      <scheme val="minor"/>
    </font>
    <font>
      <sz val="11"/>
      <color theme="2" tint="-0.249977111117893"/>
      <name val="Calibri"/>
      <family val="2"/>
      <scheme val="minor"/>
    </font>
    <font>
      <b/>
      <sz val="9"/>
      <color indexed="81"/>
      <name val="Tahoma"/>
      <family val="2"/>
    </font>
    <font>
      <sz val="9"/>
      <color indexed="81"/>
      <name val="Tahoma"/>
      <family val="2"/>
    </font>
    <font>
      <sz val="8"/>
      <name val="Calibri"/>
      <family val="2"/>
      <scheme val="minor"/>
    </font>
    <font>
      <sz val="12"/>
      <color theme="2" tint="-0.249977111117893"/>
      <name val="Calibri"/>
      <family val="2"/>
      <scheme val="minor"/>
    </font>
    <font>
      <b/>
      <sz val="11"/>
      <color rgb="FFFA7D00"/>
      <name val="Calibri"/>
      <family val="2"/>
      <scheme val="minor"/>
    </font>
    <font>
      <b/>
      <sz val="10"/>
      <name val="Arial"/>
      <family val="2"/>
    </font>
    <font>
      <sz val="11"/>
      <color theme="1"/>
      <name val="Times New Roman"/>
      <family val="1"/>
    </font>
    <font>
      <b/>
      <sz val="28"/>
      <color rgb="FF00B050"/>
      <name val="Times New Roman"/>
      <family val="1"/>
    </font>
    <font>
      <sz val="16"/>
      <color rgb="FF00B050"/>
      <name val="Times New Roman"/>
      <family val="1"/>
    </font>
    <font>
      <b/>
      <sz val="11"/>
      <color theme="1"/>
      <name val="Times New Roman"/>
      <family val="1"/>
    </font>
    <font>
      <sz val="10"/>
      <color theme="1"/>
      <name val="Calibri"/>
      <family val="2"/>
      <scheme val="minor"/>
    </font>
    <font>
      <sz val="11"/>
      <color rgb="FF000000"/>
      <name val="Calibri"/>
      <family val="2"/>
      <scheme val="minor"/>
    </font>
    <font>
      <b/>
      <sz val="11"/>
      <color rgb="FF000000"/>
      <name val="Calibri"/>
      <family val="2"/>
      <scheme val="minor"/>
    </font>
    <font>
      <b/>
      <sz val="12"/>
      <color theme="1"/>
      <name val="Times New Roman"/>
      <family val="1"/>
    </font>
    <font>
      <sz val="12"/>
      <color theme="1"/>
      <name val="Times New Roman"/>
      <family val="1"/>
    </font>
    <font>
      <b/>
      <sz val="14"/>
      <color theme="1"/>
      <name val="Times New Roman"/>
      <family val="1"/>
    </font>
    <font>
      <sz val="18"/>
      <color theme="1"/>
      <name val="Times New Roman"/>
      <family val="1"/>
    </font>
    <font>
      <b/>
      <sz val="18"/>
      <color theme="1"/>
      <name val="Times New Roman"/>
      <family val="1"/>
    </font>
    <font>
      <sz val="16"/>
      <color theme="1"/>
      <name val="Times New Roman"/>
      <family val="1"/>
    </font>
    <font>
      <u/>
      <sz val="14"/>
      <color theme="10"/>
      <name val="Times New Roman"/>
      <family val="1"/>
    </font>
    <font>
      <u/>
      <sz val="11"/>
      <color theme="10"/>
      <name val="Times New Roman"/>
      <family val="1"/>
    </font>
    <font>
      <sz val="14"/>
      <color theme="0"/>
      <name val="Times New Roman"/>
      <family val="1"/>
    </font>
    <font>
      <b/>
      <sz val="14"/>
      <color theme="0"/>
      <name val="Times New Roman"/>
      <family val="1"/>
    </font>
    <font>
      <sz val="14"/>
      <color theme="1"/>
      <name val="Times New Roman"/>
      <family val="1"/>
    </font>
    <font>
      <sz val="12"/>
      <name val="Times New Roman"/>
      <family val="1"/>
    </font>
    <font>
      <b/>
      <sz val="12"/>
      <name val="Times New Roman"/>
      <family val="1"/>
    </font>
    <font>
      <b/>
      <sz val="12"/>
      <color theme="0"/>
      <name val="Times New Roman"/>
      <family val="1"/>
    </font>
    <font>
      <sz val="12"/>
      <color indexed="8"/>
      <name val="Times New Roman"/>
      <family val="1"/>
    </font>
    <font>
      <vertAlign val="superscript"/>
      <sz val="12"/>
      <color theme="1"/>
      <name val="Times New Roman"/>
      <family val="1"/>
    </font>
    <font>
      <u/>
      <sz val="10"/>
      <color theme="1"/>
      <name val="Times New Roman"/>
      <family val="1"/>
    </font>
    <font>
      <sz val="10"/>
      <color theme="1"/>
      <name val="Times New Roman"/>
      <family val="1"/>
    </font>
    <font>
      <sz val="9"/>
      <color theme="1"/>
      <name val="Times New Roman"/>
      <family val="1"/>
    </font>
    <font>
      <sz val="8"/>
      <color theme="1"/>
      <name val="Times New Roman"/>
      <family val="1"/>
    </font>
    <font>
      <u/>
      <sz val="14"/>
      <color theme="1"/>
      <name val="Times New Roman"/>
      <family val="1"/>
    </font>
    <font>
      <sz val="11"/>
      <color theme="2" tint="-0.249977111117893"/>
      <name val="Times New Roman"/>
      <family val="1"/>
    </font>
    <font>
      <sz val="12"/>
      <color theme="2" tint="-0.249977111117893"/>
      <name val="Times New Roman"/>
      <family val="1"/>
    </font>
    <font>
      <b/>
      <sz val="12"/>
      <color theme="2" tint="-0.249977111117893"/>
      <name val="Times New Roman"/>
      <family val="1"/>
    </font>
    <font>
      <vertAlign val="superscript"/>
      <sz val="10"/>
      <color theme="1"/>
      <name val="Times New Roman"/>
      <family val="1"/>
    </font>
    <font>
      <b/>
      <sz val="10"/>
      <color theme="1"/>
      <name val="Times New Roman"/>
      <family val="1"/>
    </font>
    <font>
      <b/>
      <sz val="10"/>
      <name val="Times New Roman"/>
      <family val="1"/>
    </font>
    <font>
      <sz val="10"/>
      <name val="Times New Roman"/>
      <family val="1"/>
    </font>
    <font>
      <sz val="9"/>
      <name val="Times New Roman"/>
      <family val="1"/>
    </font>
    <font>
      <vertAlign val="superscript"/>
      <sz val="10"/>
      <name val="Times New Roman"/>
      <family val="1"/>
    </font>
    <font>
      <b/>
      <sz val="11"/>
      <color rgb="FF000000"/>
      <name val="Times New Roman"/>
      <family val="1"/>
    </font>
    <font>
      <sz val="11"/>
      <color rgb="FF000000"/>
      <name val="Times New Roman"/>
      <family val="1"/>
    </font>
    <font>
      <sz val="8"/>
      <name val="Times New Roman"/>
      <family val="1"/>
    </font>
    <font>
      <u/>
      <sz val="9"/>
      <color theme="1"/>
      <name val="Times New Roman"/>
      <family val="1"/>
    </font>
    <font>
      <sz val="11"/>
      <name val="Calibri"/>
      <family val="2"/>
      <scheme val="minor"/>
    </font>
    <font>
      <sz val="11"/>
      <name val="Times New Roman"/>
      <family val="1"/>
    </font>
    <font>
      <sz val="12"/>
      <color rgb="FF000000"/>
      <name val="Calibri"/>
      <family val="2"/>
      <scheme val="minor"/>
    </font>
    <font>
      <u/>
      <sz val="11"/>
      <color theme="1"/>
      <name val="Times New Roman"/>
      <family val="1"/>
    </font>
    <font>
      <sz val="7"/>
      <name val="Arial"/>
      <family val="2"/>
    </font>
    <font>
      <u/>
      <sz val="11"/>
      <name val="Times New Roman"/>
      <family val="1"/>
    </font>
    <font>
      <sz val="11"/>
      <color rgb="FF000000"/>
      <name val="Inherit"/>
    </font>
    <font>
      <sz val="10"/>
      <color rgb="FF000000"/>
      <name val="Roboto"/>
    </font>
    <font>
      <sz val="12"/>
      <color rgb="FF000000"/>
      <name val="Times New Roman"/>
      <family val="1"/>
    </font>
    <font>
      <sz val="11"/>
      <color rgb="FF000000"/>
      <name val="Calibri"/>
      <family val="2"/>
    </font>
    <font>
      <sz val="10"/>
      <color rgb="FFFF0000"/>
      <name val="Times New Roman"/>
      <family val="1"/>
    </font>
  </fonts>
  <fills count="3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0.499984740745262"/>
        <bgColor indexed="64"/>
      </patternFill>
    </fill>
    <fill>
      <patternFill patternType="solid">
        <fgColor rgb="FFF2F2F2"/>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rgb="FFFF66FF"/>
        <bgColor indexed="64"/>
      </patternFill>
    </fill>
    <fill>
      <patternFill patternType="solid">
        <fgColor rgb="FFFFFF99"/>
        <bgColor indexed="64"/>
      </patternFill>
    </fill>
    <fill>
      <patternFill patternType="solid">
        <fgColor theme="7" tint="0.59999389629810485"/>
        <bgColor indexed="64"/>
      </patternFill>
    </fill>
    <fill>
      <patternFill patternType="solid">
        <fgColor theme="2" tint="-0.499984740745262"/>
        <bgColor indexed="64"/>
      </patternFill>
    </fill>
    <fill>
      <patternFill patternType="solid">
        <fgColor rgb="FF92D050"/>
        <bgColor indexed="64"/>
      </patternFill>
    </fill>
    <fill>
      <patternFill patternType="solid">
        <fgColor rgb="FFFF3300"/>
        <bgColor indexed="64"/>
      </patternFill>
    </fill>
    <fill>
      <patternFill patternType="solid">
        <fgColor rgb="FF00B0F0"/>
        <bgColor indexed="64"/>
      </patternFill>
    </fill>
    <fill>
      <patternFill patternType="solid">
        <fgColor theme="9" tint="0.39997558519241921"/>
        <bgColor indexed="64"/>
      </patternFill>
    </fill>
    <fill>
      <patternFill patternType="solid">
        <fgColor rgb="FFFFCCFF"/>
        <bgColor indexed="64"/>
      </patternFill>
    </fill>
    <fill>
      <patternFill patternType="solid">
        <fgColor rgb="FF996633"/>
        <bgColor indexed="64"/>
      </patternFill>
    </fill>
    <fill>
      <patternFill patternType="solid">
        <fgColor theme="5" tint="-0.249977111117893"/>
        <bgColor indexed="64"/>
      </patternFill>
    </fill>
    <fill>
      <patternFill patternType="solid">
        <fgColor theme="2"/>
        <bgColor indexed="64"/>
      </patternFill>
    </fill>
    <fill>
      <patternFill patternType="solid">
        <fgColor theme="7" tint="0.39997558519241921"/>
        <bgColor indexed="64"/>
      </patternFill>
    </fill>
    <fill>
      <patternFill patternType="solid">
        <fgColor rgb="FFFFC00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bottom style="thin">
        <color auto="1"/>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rgb="FF7F7F7F"/>
      </left>
      <right style="thin">
        <color rgb="FF7F7F7F"/>
      </right>
      <top style="thin">
        <color indexed="64"/>
      </top>
      <bottom style="thin">
        <color indexed="64"/>
      </bottom>
      <diagonal/>
    </border>
    <border>
      <left/>
      <right/>
      <top style="medium">
        <color indexed="64"/>
      </top>
      <bottom style="medium">
        <color indexed="64"/>
      </bottom>
      <diagonal/>
    </border>
  </borders>
  <cellStyleXfs count="8">
    <xf numFmtId="0" fontId="0" fillId="0" borderId="0"/>
    <xf numFmtId="0" fontId="4" fillId="0" borderId="0"/>
    <xf numFmtId="0" fontId="13" fillId="0" borderId="0"/>
    <xf numFmtId="0" fontId="10" fillId="0" borderId="0"/>
    <xf numFmtId="0" fontId="17" fillId="0" borderId="0"/>
    <xf numFmtId="0" fontId="20" fillId="0" borderId="0" applyNumberFormat="0" applyFill="0" applyBorder="0" applyAlignment="0" applyProtection="0"/>
    <xf numFmtId="0" fontId="26" fillId="10" borderId="40" applyNumberFormat="0" applyAlignment="0" applyProtection="0"/>
    <xf numFmtId="9" fontId="10" fillId="0" borderId="0" applyFont="0" applyFill="0" applyBorder="0" applyAlignment="0" applyProtection="0"/>
  </cellStyleXfs>
  <cellXfs count="592">
    <xf numFmtId="0" fontId="0" fillId="0" borderId="0" xfId="0"/>
    <xf numFmtId="0" fontId="0" fillId="0" borderId="4" xfId="0" applyBorder="1"/>
    <xf numFmtId="0" fontId="0" fillId="0" borderId="5" xfId="0" applyBorder="1"/>
    <xf numFmtId="0" fontId="3" fillId="0" borderId="0" xfId="0" applyFont="1"/>
    <xf numFmtId="0" fontId="0" fillId="0" borderId="0" xfId="0" applyAlignment="1">
      <alignment horizontal="center" vertical="center"/>
    </xf>
    <xf numFmtId="0" fontId="3" fillId="0" borderId="10" xfId="0" applyFont="1" applyBorder="1"/>
    <xf numFmtId="0" fontId="3" fillId="0" borderId="20" xfId="0" applyFont="1" applyBorder="1"/>
    <xf numFmtId="0" fontId="0" fillId="0" borderId="0" xfId="0" applyAlignment="1">
      <alignment horizontal="center"/>
    </xf>
    <xf numFmtId="0" fontId="0" fillId="0" borderId="11" xfId="0" applyBorder="1" applyAlignment="1">
      <alignment horizontal="center"/>
    </xf>
    <xf numFmtId="0" fontId="1" fillId="0" borderId="7" xfId="0" applyFont="1" applyBorder="1" applyAlignment="1">
      <alignment horizontal="center" wrapText="1"/>
    </xf>
    <xf numFmtId="0" fontId="1" fillId="0" borderId="8" xfId="0" applyFont="1" applyBorder="1" applyAlignment="1">
      <alignment horizontal="center"/>
    </xf>
    <xf numFmtId="0" fontId="1" fillId="0" borderId="7" xfId="0" applyFont="1" applyBorder="1" applyAlignment="1">
      <alignment horizontal="center"/>
    </xf>
    <xf numFmtId="0" fontId="7" fillId="6" borderId="3" xfId="0" applyFont="1" applyFill="1" applyBorder="1"/>
    <xf numFmtId="0" fontId="7" fillId="6" borderId="5" xfId="0" applyFont="1" applyFill="1" applyBorder="1"/>
    <xf numFmtId="0" fontId="7" fillId="6" borderId="6" xfId="0" applyFont="1" applyFill="1" applyBorder="1"/>
    <xf numFmtId="0" fontId="7" fillId="6" borderId="8" xfId="0" applyFont="1" applyFill="1" applyBorder="1"/>
    <xf numFmtId="0" fontId="7" fillId="6" borderId="14" xfId="0" applyFont="1" applyFill="1" applyBorder="1"/>
    <xf numFmtId="0" fontId="7" fillId="6" borderId="15" xfId="0" applyFont="1" applyFill="1" applyBorder="1"/>
    <xf numFmtId="0" fontId="7" fillId="6" borderId="1" xfId="0" applyFont="1" applyFill="1" applyBorder="1" applyAlignment="1">
      <alignment horizontal="center"/>
    </xf>
    <xf numFmtId="0" fontId="3" fillId="6" borderId="18" xfId="0" applyFont="1" applyFill="1" applyBorder="1" applyAlignment="1">
      <alignment horizontal="center"/>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15" xfId="0" applyFont="1" applyFill="1" applyBorder="1" applyAlignment="1">
      <alignment horizontal="center"/>
    </xf>
    <xf numFmtId="0" fontId="7" fillId="6" borderId="1" xfId="0" applyFont="1" applyFill="1" applyBorder="1" applyAlignment="1">
      <alignment horizontal="center" wrapText="1"/>
    </xf>
    <xf numFmtId="0" fontId="7" fillId="6" borderId="19" xfId="0" applyFont="1" applyFill="1" applyBorder="1" applyAlignment="1">
      <alignment horizontal="center" wrapText="1"/>
    </xf>
    <xf numFmtId="0" fontId="3" fillId="3" borderId="6" xfId="0" applyFont="1" applyFill="1" applyBorder="1" applyAlignment="1">
      <alignment horizontal="center"/>
    </xf>
    <xf numFmtId="0" fontId="3" fillId="3" borderId="7" xfId="0" applyFont="1" applyFill="1" applyBorder="1" applyAlignment="1">
      <alignment horizontal="center"/>
    </xf>
    <xf numFmtId="0" fontId="7" fillId="3" borderId="8" xfId="0" applyFont="1" applyFill="1" applyBorder="1" applyAlignment="1">
      <alignment horizontal="center"/>
    </xf>
    <xf numFmtId="0" fontId="3" fillId="3" borderId="17" xfId="0" applyFont="1" applyFill="1" applyBorder="1" applyAlignment="1">
      <alignment horizontal="center"/>
    </xf>
    <xf numFmtId="0" fontId="3" fillId="3" borderId="1" xfId="0" applyFont="1" applyFill="1" applyBorder="1" applyAlignment="1">
      <alignment horizontal="center"/>
    </xf>
    <xf numFmtId="0" fontId="7" fillId="3" borderId="18"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7" fillId="3" borderId="13" xfId="0" applyFont="1" applyFill="1" applyBorder="1" applyAlignment="1">
      <alignment horizont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17" xfId="0" applyFont="1" applyFill="1" applyBorder="1" applyAlignment="1">
      <alignment horizontal="center"/>
    </xf>
    <xf numFmtId="0" fontId="7" fillId="3" borderId="1" xfId="0" applyFont="1" applyFill="1" applyBorder="1" applyAlignment="1">
      <alignment horizontal="center"/>
    </xf>
    <xf numFmtId="0" fontId="7" fillId="3" borderId="12"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19" xfId="0" applyFont="1" applyFill="1" applyBorder="1" applyAlignment="1">
      <alignment horizontal="center"/>
    </xf>
    <xf numFmtId="0" fontId="7" fillId="3" borderId="15" xfId="0" applyFont="1" applyFill="1" applyBorder="1" applyAlignment="1">
      <alignment horizontal="center"/>
    </xf>
    <xf numFmtId="0" fontId="8" fillId="2" borderId="1" xfId="0" applyFont="1" applyFill="1" applyBorder="1" applyAlignment="1">
      <alignment horizontal="left"/>
    </xf>
    <xf numFmtId="0" fontId="6" fillId="5" borderId="3" xfId="0" applyFont="1" applyFill="1" applyBorder="1" applyAlignment="1">
      <alignment horizontal="center"/>
    </xf>
    <xf numFmtId="0" fontId="6" fillId="5" borderId="5" xfId="0" applyFont="1" applyFill="1" applyBorder="1" applyAlignment="1">
      <alignment horizontal="center"/>
    </xf>
    <xf numFmtId="0" fontId="2" fillId="7" borderId="1" xfId="0" applyFont="1" applyFill="1" applyBorder="1" applyAlignment="1">
      <alignment horizontal="left"/>
    </xf>
    <xf numFmtId="0" fontId="8" fillId="6" borderId="1" xfId="0" applyFont="1" applyFill="1" applyBorder="1"/>
    <xf numFmtId="0" fontId="9" fillId="6" borderId="1" xfId="1" applyFont="1" applyFill="1" applyBorder="1" applyAlignment="1">
      <alignment horizontal="left"/>
    </xf>
    <xf numFmtId="0" fontId="8" fillId="7" borderId="1" xfId="0" applyFont="1" applyFill="1" applyBorder="1" applyAlignment="1">
      <alignment horizontal="left"/>
    </xf>
    <xf numFmtId="49" fontId="2" fillId="7" borderId="1" xfId="0" applyNumberFormat="1" applyFont="1" applyFill="1" applyBorder="1" applyAlignment="1">
      <alignment horizontal="left"/>
    </xf>
    <xf numFmtId="0" fontId="11" fillId="9" borderId="1" xfId="1" applyFont="1" applyFill="1" applyBorder="1" applyAlignment="1">
      <alignment horizontal="left"/>
    </xf>
    <xf numFmtId="49" fontId="2" fillId="9" borderId="1" xfId="0" applyNumberFormat="1" applyFont="1" applyFill="1" applyBorder="1" applyAlignment="1">
      <alignment horizontal="left"/>
    </xf>
    <xf numFmtId="0" fontId="12" fillId="0" borderId="0" xfId="3" applyFont="1" applyAlignment="1">
      <alignment wrapText="1"/>
    </xf>
    <xf numFmtId="0" fontId="12" fillId="0" borderId="0" xfId="3" applyFont="1"/>
    <xf numFmtId="0" fontId="12" fillId="0" borderId="0" xfId="4" applyFont="1"/>
    <xf numFmtId="0" fontId="17" fillId="0" borderId="0" xfId="4"/>
    <xf numFmtId="0" fontId="12" fillId="0" borderId="0" xfId="4" applyFont="1" applyAlignment="1">
      <alignment vertical="top"/>
    </xf>
    <xf numFmtId="0" fontId="19" fillId="0" borderId="0" xfId="4" applyFont="1"/>
    <xf numFmtId="0" fontId="19" fillId="6" borderId="0" xfId="4" applyFont="1" applyFill="1"/>
    <xf numFmtId="0" fontId="19" fillId="6" borderId="1" xfId="4" applyFont="1" applyFill="1" applyBorder="1"/>
    <xf numFmtId="0" fontId="19" fillId="2" borderId="25" xfId="4" applyFont="1" applyFill="1" applyBorder="1"/>
    <xf numFmtId="0" fontId="12" fillId="0" borderId="0" xfId="0" applyFont="1"/>
    <xf numFmtId="0" fontId="3" fillId="6" borderId="15" xfId="0" applyFont="1" applyFill="1" applyBorder="1" applyAlignment="1">
      <alignment horizontal="center"/>
    </xf>
    <xf numFmtId="0" fontId="3" fillId="3" borderId="8" xfId="0" applyFont="1" applyFill="1" applyBorder="1" applyAlignment="1">
      <alignment horizontal="center"/>
    </xf>
    <xf numFmtId="0" fontId="3" fillId="3" borderId="18" xfId="0" applyFont="1" applyFill="1" applyBorder="1" applyAlignment="1">
      <alignment horizontal="center"/>
    </xf>
    <xf numFmtId="0" fontId="3" fillId="3" borderId="13" xfId="0" applyFont="1" applyFill="1" applyBorder="1" applyAlignment="1">
      <alignment horizontal="center"/>
    </xf>
    <xf numFmtId="0" fontId="21" fillId="0" borderId="0" xfId="0" applyFont="1"/>
    <xf numFmtId="0" fontId="25" fillId="0" borderId="0" xfId="0" applyFont="1"/>
    <xf numFmtId="164" fontId="21" fillId="0" borderId="0" xfId="0" quotePrefix="1" applyNumberFormat="1" applyFont="1"/>
    <xf numFmtId="0" fontId="21" fillId="0" borderId="0" xfId="0" quotePrefix="1" applyFont="1"/>
    <xf numFmtId="0" fontId="19" fillId="5" borderId="3" xfId="4" applyFont="1" applyFill="1" applyBorder="1"/>
    <xf numFmtId="0" fontId="19" fillId="5" borderId="4" xfId="4" applyFont="1" applyFill="1" applyBorder="1"/>
    <xf numFmtId="0" fontId="19" fillId="5" borderId="5" xfId="4" applyFont="1" applyFill="1" applyBorder="1"/>
    <xf numFmtId="0" fontId="27" fillId="0" borderId="0" xfId="2" applyFont="1"/>
    <xf numFmtId="0" fontId="27" fillId="2" borderId="0" xfId="2" applyFont="1" applyFill="1"/>
    <xf numFmtId="0" fontId="19" fillId="0" borderId="0" xfId="4" applyFont="1" applyAlignment="1">
      <alignment horizontal="center"/>
    </xf>
    <xf numFmtId="0" fontId="12" fillId="0" borderId="1" xfId="4" applyFont="1" applyBorder="1"/>
    <xf numFmtId="0" fontId="12" fillId="2" borderId="1" xfId="4" applyFont="1" applyFill="1" applyBorder="1"/>
    <xf numFmtId="0" fontId="12" fillId="0" borderId="35" xfId="4" applyFont="1" applyBorder="1"/>
    <xf numFmtId="0" fontId="12" fillId="0" borderId="42" xfId="4" applyFont="1" applyBorder="1"/>
    <xf numFmtId="49" fontId="13" fillId="0" borderId="0" xfId="2" applyNumberFormat="1"/>
    <xf numFmtId="0" fontId="13" fillId="0" borderId="0" xfId="2"/>
    <xf numFmtId="0" fontId="13" fillId="0" borderId="10" xfId="2" applyBorder="1"/>
    <xf numFmtId="0" fontId="14" fillId="0" borderId="0" xfId="2" applyFont="1"/>
    <xf numFmtId="0" fontId="14" fillId="0" borderId="11" xfId="2" applyFont="1" applyBorder="1"/>
    <xf numFmtId="0" fontId="15" fillId="0" borderId="0" xfId="4" applyFont="1" applyAlignment="1">
      <alignment horizontal="left" wrapText="1"/>
    </xf>
    <xf numFmtId="0" fontId="15" fillId="0" borderId="11" xfId="4" applyFont="1" applyBorder="1" applyAlignment="1">
      <alignment horizontal="left" wrapText="1"/>
    </xf>
    <xf numFmtId="0" fontId="14" fillId="0" borderId="0" xfId="2" applyFont="1" applyAlignment="1">
      <alignment horizontal="left" wrapText="1"/>
    </xf>
    <xf numFmtId="0" fontId="14" fillId="0" borderId="11" xfId="2" applyFont="1" applyBorder="1" applyAlignment="1">
      <alignment horizontal="left" wrapText="1"/>
    </xf>
    <xf numFmtId="0" fontId="13" fillId="11" borderId="0" xfId="2" applyFill="1" applyAlignment="1">
      <alignment horizontal="left"/>
    </xf>
    <xf numFmtId="0" fontId="13" fillId="0" borderId="10" xfId="2" applyBorder="1" applyAlignment="1">
      <alignment horizontal="left"/>
    </xf>
    <xf numFmtId="0" fontId="14" fillId="0" borderId="11" xfId="2" applyFont="1" applyBorder="1" applyAlignment="1">
      <alignment wrapText="1"/>
    </xf>
    <xf numFmtId="0" fontId="12" fillId="12" borderId="0" xfId="4" applyFont="1" applyFill="1" applyAlignment="1">
      <alignment vertical="top" wrapText="1"/>
    </xf>
    <xf numFmtId="0" fontId="12" fillId="0" borderId="0" xfId="0" applyFont="1" applyAlignment="1">
      <alignment vertical="top" wrapText="1"/>
    </xf>
    <xf numFmtId="0" fontId="12" fillId="0" borderId="10" xfId="4" applyFont="1" applyBorder="1"/>
    <xf numFmtId="0" fontId="12" fillId="0" borderId="35" xfId="4" applyFont="1" applyBorder="1" applyAlignment="1">
      <alignment wrapText="1"/>
    </xf>
    <xf numFmtId="0" fontId="12" fillId="0" borderId="1" xfId="4" applyFont="1" applyBorder="1" applyAlignment="1">
      <alignment wrapText="1"/>
    </xf>
    <xf numFmtId="0" fontId="12" fillId="8" borderId="35" xfId="4" applyFont="1" applyFill="1" applyBorder="1"/>
    <xf numFmtId="0" fontId="12" fillId="0" borderId="11" xfId="4" applyFont="1" applyBorder="1"/>
    <xf numFmtId="0" fontId="13" fillId="0" borderId="0" xfId="2" applyAlignment="1">
      <alignment wrapText="1"/>
    </xf>
    <xf numFmtId="0" fontId="13" fillId="8" borderId="35" xfId="2" applyFill="1" applyBorder="1" applyAlignment="1">
      <alignment horizontal="left"/>
    </xf>
    <xf numFmtId="0" fontId="13" fillId="6" borderId="0" xfId="2" applyFill="1"/>
    <xf numFmtId="0" fontId="13" fillId="6" borderId="11" xfId="2" applyFill="1" applyBorder="1"/>
    <xf numFmtId="0" fontId="12" fillId="8" borderId="35" xfId="4" applyFont="1" applyFill="1" applyBorder="1" applyAlignment="1">
      <alignment wrapText="1"/>
    </xf>
    <xf numFmtId="49" fontId="13" fillId="0" borderId="10" xfId="2" applyNumberFormat="1" applyBorder="1"/>
    <xf numFmtId="49" fontId="15" fillId="0" borderId="26" xfId="4" applyNumberFormat="1" applyFont="1" applyBorder="1" applyAlignment="1" applyProtection="1">
      <alignment horizontal="left"/>
      <protection locked="0"/>
    </xf>
    <xf numFmtId="0" fontId="13" fillId="0" borderId="0" xfId="2" applyAlignment="1">
      <alignment horizontal="left" vertical="top"/>
    </xf>
    <xf numFmtId="0" fontId="13" fillId="0" borderId="0" xfId="2" applyAlignment="1">
      <alignment horizontal="left" vertical="top" wrapText="1"/>
    </xf>
    <xf numFmtId="0" fontId="13" fillId="0" borderId="11" xfId="2" applyBorder="1" applyAlignment="1">
      <alignment horizontal="left" vertical="top" wrapText="1"/>
    </xf>
    <xf numFmtId="0" fontId="13" fillId="8" borderId="1" xfId="2" applyFill="1" applyBorder="1" applyAlignment="1">
      <alignment horizontal="left"/>
    </xf>
    <xf numFmtId="49" fontId="15" fillId="0" borderId="0" xfId="4" applyNumberFormat="1" applyFont="1" applyAlignment="1" applyProtection="1">
      <alignment horizontal="left"/>
      <protection locked="0"/>
    </xf>
    <xf numFmtId="0" fontId="12" fillId="8" borderId="1" xfId="4" applyFont="1" applyFill="1" applyBorder="1" applyAlignment="1">
      <alignment wrapText="1"/>
    </xf>
    <xf numFmtId="0" fontId="13" fillId="0" borderId="0" xfId="2" applyAlignment="1">
      <alignment vertical="top"/>
    </xf>
    <xf numFmtId="0" fontId="13" fillId="0" borderId="0" xfId="2" applyAlignment="1">
      <alignment vertical="top" wrapText="1"/>
    </xf>
    <xf numFmtId="0" fontId="13" fillId="0" borderId="11" xfId="2" applyBorder="1" applyAlignment="1">
      <alignment vertical="top" wrapText="1"/>
    </xf>
    <xf numFmtId="0" fontId="12" fillId="0" borderId="2" xfId="4" applyFont="1" applyBorder="1"/>
    <xf numFmtId="0" fontId="13" fillId="0" borderId="11" xfId="2" applyBorder="1" applyAlignment="1">
      <alignment wrapText="1"/>
    </xf>
    <xf numFmtId="0" fontId="12" fillId="0" borderId="41" xfId="4" applyFont="1" applyBorder="1"/>
    <xf numFmtId="0" fontId="12" fillId="0" borderId="36" xfId="4" applyFont="1" applyBorder="1"/>
    <xf numFmtId="0" fontId="12" fillId="0" borderId="26" xfId="4" applyFont="1" applyBorder="1"/>
    <xf numFmtId="0" fontId="13" fillId="6" borderId="23" xfId="2" applyFill="1" applyBorder="1"/>
    <xf numFmtId="49" fontId="13" fillId="0" borderId="10" xfId="2" applyNumberFormat="1" applyBorder="1" applyAlignment="1">
      <alignment horizontal="right"/>
    </xf>
    <xf numFmtId="0" fontId="13" fillId="0" borderId="0" xfId="2" applyAlignment="1">
      <alignment horizontal="right"/>
    </xf>
    <xf numFmtId="49" fontId="12" fillId="0" borderId="0" xfId="4" applyNumberFormat="1" applyFont="1"/>
    <xf numFmtId="0" fontId="18" fillId="0" borderId="10" xfId="2" applyFont="1" applyBorder="1"/>
    <xf numFmtId="0" fontId="18" fillId="0" borderId="0" xfId="2" applyFont="1"/>
    <xf numFmtId="0" fontId="18" fillId="0" borderId="11" xfId="2" applyFont="1" applyBorder="1"/>
    <xf numFmtId="0" fontId="12" fillId="0" borderId="0" xfId="4" applyFont="1" applyAlignment="1">
      <alignment horizontal="left" vertical="top" wrapText="1"/>
    </xf>
    <xf numFmtId="49" fontId="12" fillId="0" borderId="0" xfId="4" applyNumberFormat="1" applyFont="1" applyAlignment="1">
      <alignment vertical="top"/>
    </xf>
    <xf numFmtId="0" fontId="13" fillId="0" borderId="0" xfId="2" applyAlignment="1">
      <alignment horizontal="left" wrapText="1"/>
    </xf>
    <xf numFmtId="0" fontId="16" fillId="0" borderId="0" xfId="2" applyFont="1" applyAlignment="1">
      <alignment horizontal="left" wrapText="1"/>
    </xf>
    <xf numFmtId="0" fontId="14" fillId="0" borderId="0" xfId="2" applyFont="1" applyAlignment="1">
      <alignment vertical="top" wrapText="1"/>
    </xf>
    <xf numFmtId="0" fontId="16" fillId="0" borderId="0" xfId="2" applyFont="1" applyAlignment="1">
      <alignment horizontal="left"/>
    </xf>
    <xf numFmtId="0" fontId="16" fillId="0" borderId="0" xfId="2" applyFont="1" applyAlignment="1">
      <alignment wrapText="1"/>
    </xf>
    <xf numFmtId="0" fontId="16" fillId="0" borderId="0" xfId="2" applyFont="1"/>
    <xf numFmtId="0" fontId="14" fillId="0" borderId="0" xfId="2" applyFont="1" applyAlignment="1">
      <alignment horizontal="left"/>
    </xf>
    <xf numFmtId="0" fontId="12" fillId="0" borderId="0" xfId="4" applyFont="1" applyAlignment="1">
      <alignment horizontal="right"/>
    </xf>
    <xf numFmtId="49" fontId="14" fillId="0" borderId="0" xfId="2" applyNumberFormat="1" applyFont="1"/>
    <xf numFmtId="49" fontId="14" fillId="0" borderId="0" xfId="2" applyNumberFormat="1" applyFont="1" applyAlignment="1">
      <alignment horizontal="left"/>
    </xf>
    <xf numFmtId="1" fontId="15" fillId="0" borderId="0" xfId="4" applyNumberFormat="1" applyFont="1"/>
    <xf numFmtId="0" fontId="0" fillId="0" borderId="36" xfId="0" applyBorder="1"/>
    <xf numFmtId="0" fontId="1" fillId="0" borderId="0" xfId="0" applyFont="1"/>
    <xf numFmtId="0" fontId="0" fillId="0" borderId="26" xfId="0" applyBorder="1"/>
    <xf numFmtId="0" fontId="26" fillId="10" borderId="44" xfId="6" applyBorder="1" applyAlignment="1" applyProtection="1">
      <alignment horizontal="left" vertical="center"/>
    </xf>
    <xf numFmtId="0" fontId="26" fillId="10" borderId="44" xfId="6" applyBorder="1"/>
    <xf numFmtId="0" fontId="1" fillId="0" borderId="26" xfId="0" applyFont="1" applyBorder="1"/>
    <xf numFmtId="0" fontId="0" fillId="0" borderId="26" xfId="0" applyBorder="1" applyAlignment="1">
      <alignment horizontal="center" vertical="center"/>
    </xf>
    <xf numFmtId="0" fontId="1" fillId="0" borderId="25" xfId="0" applyFont="1" applyBorder="1"/>
    <xf numFmtId="0" fontId="0" fillId="0" borderId="25" xfId="0" applyBorder="1"/>
    <xf numFmtId="0" fontId="0" fillId="0" borderId="25" xfId="0" applyBorder="1" applyAlignment="1">
      <alignment horizontal="center" vertical="center"/>
    </xf>
    <xf numFmtId="0" fontId="26" fillId="10" borderId="44" xfId="6" applyBorder="1" applyAlignment="1">
      <alignment horizontal="left"/>
    </xf>
    <xf numFmtId="0" fontId="28" fillId="0" borderId="0" xfId="0" applyFont="1"/>
    <xf numFmtId="0" fontId="29" fillId="0" borderId="0" xfId="0" applyFont="1"/>
    <xf numFmtId="0" fontId="30" fillId="0" borderId="0" xfId="0" applyFont="1"/>
    <xf numFmtId="0" fontId="0" fillId="17" borderId="0" xfId="0" applyFill="1"/>
    <xf numFmtId="0" fontId="31" fillId="0" borderId="0" xfId="0" applyFont="1"/>
    <xf numFmtId="0" fontId="3" fillId="17" borderId="0" xfId="0" applyFont="1" applyFill="1"/>
    <xf numFmtId="0" fontId="0" fillId="17" borderId="0" xfId="0" applyFill="1" applyAlignment="1">
      <alignment horizontal="center" vertical="center"/>
    </xf>
    <xf numFmtId="0" fontId="32" fillId="0" borderId="0" xfId="0" applyFont="1"/>
    <xf numFmtId="0" fontId="32" fillId="0" borderId="0" xfId="0" applyFont="1" applyAlignment="1">
      <alignment horizontal="center" vertical="center"/>
    </xf>
    <xf numFmtId="14" fontId="21" fillId="0" borderId="0" xfId="0" applyNumberFormat="1" applyFont="1"/>
    <xf numFmtId="0" fontId="7" fillId="17" borderId="25" xfId="0" applyFont="1" applyFill="1" applyBorder="1"/>
    <xf numFmtId="0" fontId="2" fillId="15" borderId="1" xfId="0" applyFont="1" applyFill="1" applyBorder="1" applyAlignment="1">
      <alignment horizontal="left"/>
    </xf>
    <xf numFmtId="0" fontId="5" fillId="15" borderId="1" xfId="0" applyFont="1" applyFill="1" applyBorder="1" applyAlignment="1">
      <alignment horizontal="left"/>
    </xf>
    <xf numFmtId="0" fontId="5" fillId="0" borderId="1" xfId="0" applyFont="1" applyBorder="1" applyAlignment="1">
      <alignment horizontal="left"/>
    </xf>
    <xf numFmtId="0" fontId="9" fillId="15" borderId="1" xfId="1" applyFont="1" applyFill="1" applyBorder="1" applyAlignment="1">
      <alignment horizontal="left"/>
    </xf>
    <xf numFmtId="0" fontId="33" fillId="0" borderId="0" xfId="0" applyFont="1" applyAlignment="1">
      <alignment horizontal="left" vertical="top"/>
    </xf>
    <xf numFmtId="0" fontId="34" fillId="18" borderId="1" xfId="0" applyFont="1" applyFill="1" applyBorder="1" applyAlignment="1">
      <alignment horizontal="left" vertical="top"/>
    </xf>
    <xf numFmtId="0" fontId="35" fillId="0" borderId="0" xfId="0" applyFont="1"/>
    <xf numFmtId="0" fontId="36" fillId="0" borderId="0" xfId="0" applyFont="1" applyAlignment="1">
      <alignment horizontal="left" indent="1"/>
    </xf>
    <xf numFmtId="0" fontId="31" fillId="13" borderId="27" xfId="0" applyFont="1" applyFill="1" applyBorder="1"/>
    <xf numFmtId="0" fontId="31" fillId="13" borderId="45" xfId="0" applyFont="1" applyFill="1" applyBorder="1"/>
    <xf numFmtId="0" fontId="31" fillId="14" borderId="27" xfId="0" applyFont="1" applyFill="1" applyBorder="1"/>
    <xf numFmtId="0" fontId="31" fillId="14" borderId="45" xfId="0" applyFont="1" applyFill="1" applyBorder="1"/>
    <xf numFmtId="0" fontId="31" fillId="15" borderId="27" xfId="0" applyFont="1" applyFill="1" applyBorder="1"/>
    <xf numFmtId="0" fontId="31" fillId="15" borderId="45" xfId="0" applyFont="1" applyFill="1" applyBorder="1"/>
    <xf numFmtId="0" fontId="31" fillId="16" borderId="27" xfId="0" applyFont="1" applyFill="1" applyBorder="1"/>
    <xf numFmtId="0" fontId="31" fillId="16" borderId="45" xfId="0" applyFont="1" applyFill="1" applyBorder="1"/>
    <xf numFmtId="0" fontId="37" fillId="0" borderId="0" xfId="0" applyFont="1"/>
    <xf numFmtId="0" fontId="28" fillId="0" borderId="0" xfId="0" applyFont="1" applyAlignment="1">
      <alignment horizontal="left" indent="1"/>
    </xf>
    <xf numFmtId="0" fontId="32" fillId="0" borderId="0" xfId="0" applyFont="1" applyAlignment="1">
      <alignment horizontal="left" wrapText="1"/>
    </xf>
    <xf numFmtId="0" fontId="12" fillId="0" borderId="0" xfId="4" applyFont="1" applyAlignment="1">
      <alignment vertical="top" wrapText="1"/>
    </xf>
    <xf numFmtId="0" fontId="12" fillId="0" borderId="0" xfId="4" applyFont="1" applyAlignment="1">
      <alignment wrapText="1"/>
    </xf>
    <xf numFmtId="0" fontId="14" fillId="0" borderId="0" xfId="2" applyFont="1" applyAlignment="1">
      <alignment wrapText="1"/>
    </xf>
    <xf numFmtId="0" fontId="13" fillId="0" borderId="0" xfId="2" applyAlignment="1">
      <alignment horizontal="left"/>
    </xf>
    <xf numFmtId="0" fontId="12" fillId="8" borderId="2" xfId="4" applyFont="1" applyFill="1" applyBorder="1"/>
    <xf numFmtId="0" fontId="12" fillId="8" borderId="1" xfId="4" applyFont="1" applyFill="1" applyBorder="1"/>
    <xf numFmtId="0" fontId="0" fillId="2" borderId="1" xfId="0" applyFill="1" applyBorder="1"/>
    <xf numFmtId="0" fontId="31" fillId="8" borderId="0" xfId="0" applyFont="1" applyFill="1"/>
    <xf numFmtId="0" fontId="28" fillId="8" borderId="0" xfId="0" applyFont="1" applyFill="1"/>
    <xf numFmtId="0" fontId="31" fillId="24" borderId="27" xfId="0" applyFont="1" applyFill="1" applyBorder="1"/>
    <xf numFmtId="0" fontId="31" fillId="24" borderId="45" xfId="0" applyFont="1" applyFill="1" applyBorder="1"/>
    <xf numFmtId="0" fontId="31" fillId="25" borderId="27" xfId="0" applyFont="1" applyFill="1" applyBorder="1"/>
    <xf numFmtId="0" fontId="31" fillId="25" borderId="45" xfId="0" applyFont="1" applyFill="1" applyBorder="1"/>
    <xf numFmtId="0" fontId="28" fillId="0" borderId="27" xfId="0" applyFont="1" applyBorder="1" applyAlignment="1">
      <alignment horizontal="left" indent="1"/>
    </xf>
    <xf numFmtId="0" fontId="28" fillId="0" borderId="45" xfId="0" applyFont="1" applyBorder="1" applyAlignment="1">
      <alignment horizontal="left" indent="1"/>
    </xf>
    <xf numFmtId="0" fontId="31" fillId="0" borderId="45" xfId="0" applyFont="1" applyBorder="1" applyAlignment="1">
      <alignment horizontal="left" indent="1"/>
    </xf>
    <xf numFmtId="0" fontId="31" fillId="0" borderId="9" xfId="0" applyFont="1" applyBorder="1" applyAlignment="1">
      <alignment horizontal="left" indent="1"/>
    </xf>
    <xf numFmtId="0" fontId="31" fillId="0" borderId="0" xfId="0" applyFont="1" applyAlignment="1">
      <alignment horizontal="left" indent="1"/>
    </xf>
    <xf numFmtId="0" fontId="28" fillId="8" borderId="0" xfId="0" applyFont="1" applyFill="1" applyAlignment="1">
      <alignment horizontal="left" indent="1"/>
    </xf>
    <xf numFmtId="0" fontId="31" fillId="8" borderId="0" xfId="0" applyFont="1" applyFill="1" applyAlignment="1">
      <alignment horizontal="left" indent="1"/>
    </xf>
    <xf numFmtId="0" fontId="28" fillId="8" borderId="27" xfId="0" applyFont="1" applyFill="1" applyBorder="1" applyAlignment="1">
      <alignment horizontal="left" indent="1"/>
    </xf>
    <xf numFmtId="0" fontId="31" fillId="8" borderId="45" xfId="0" applyFont="1" applyFill="1" applyBorder="1" applyAlignment="1">
      <alignment horizontal="left" indent="1"/>
    </xf>
    <xf numFmtId="0" fontId="31" fillId="8" borderId="9" xfId="0" applyFont="1" applyFill="1" applyBorder="1" applyAlignment="1">
      <alignment horizontal="left" indent="1"/>
    </xf>
    <xf numFmtId="0" fontId="31" fillId="20" borderId="27" xfId="0" applyFont="1" applyFill="1" applyBorder="1"/>
    <xf numFmtId="0" fontId="31" fillId="20" borderId="45" xfId="0" applyFont="1" applyFill="1" applyBorder="1"/>
    <xf numFmtId="0" fontId="31" fillId="19" borderId="27" xfId="0" applyFont="1" applyFill="1" applyBorder="1"/>
    <xf numFmtId="0" fontId="31" fillId="19" borderId="45" xfId="0" applyFont="1" applyFill="1" applyBorder="1"/>
    <xf numFmtId="0" fontId="38" fillId="23" borderId="25" xfId="0" applyFont="1" applyFill="1" applyBorder="1" applyAlignment="1">
      <alignment horizontal="left"/>
    </xf>
    <xf numFmtId="0" fontId="28" fillId="23" borderId="25" xfId="0" applyFont="1" applyFill="1" applyBorder="1" applyAlignment="1">
      <alignment wrapText="1"/>
    </xf>
    <xf numFmtId="0" fontId="28" fillId="23" borderId="25" xfId="0" applyFont="1" applyFill="1" applyBorder="1"/>
    <xf numFmtId="0" fontId="40" fillId="0" borderId="0" xfId="0" applyFont="1" applyAlignment="1">
      <alignment horizontal="left" indent="2"/>
    </xf>
    <xf numFmtId="0" fontId="40" fillId="0" borderId="0" xfId="0" applyFont="1" applyAlignment="1">
      <alignment horizontal="left" wrapText="1" indent="2"/>
    </xf>
    <xf numFmtId="0" fontId="28" fillId="0" borderId="0" xfId="0" applyFont="1" applyAlignment="1">
      <alignment wrapText="1"/>
    </xf>
    <xf numFmtId="0" fontId="39" fillId="0" borderId="25" xfId="0" applyFont="1" applyBorder="1"/>
    <xf numFmtId="0" fontId="40" fillId="0" borderId="0" xfId="0" applyFont="1"/>
    <xf numFmtId="0" fontId="41" fillId="0" borderId="0" xfId="5" applyFont="1" applyAlignment="1">
      <alignment horizontal="left" indent="1"/>
    </xf>
    <xf numFmtId="0" fontId="42" fillId="0" borderId="0" xfId="5" applyFont="1" applyAlignment="1"/>
    <xf numFmtId="0" fontId="28" fillId="0" borderId="0" xfId="0" applyFont="1" applyAlignment="1">
      <alignment horizontal="left"/>
    </xf>
    <xf numFmtId="0" fontId="43" fillId="4" borderId="1" xfId="0" applyFont="1" applyFill="1" applyBorder="1" applyAlignment="1">
      <alignment wrapText="1"/>
    </xf>
    <xf numFmtId="0" fontId="44" fillId="4" borderId="1" xfId="0" applyFont="1" applyFill="1" applyBorder="1" applyAlignment="1">
      <alignment horizontal="left"/>
    </xf>
    <xf numFmtId="0" fontId="44" fillId="4" borderId="1" xfId="0" applyFont="1" applyFill="1" applyBorder="1" applyAlignment="1">
      <alignment wrapText="1"/>
    </xf>
    <xf numFmtId="0" fontId="44" fillId="4" borderId="25" xfId="0" applyFont="1" applyFill="1" applyBorder="1"/>
    <xf numFmtId="0" fontId="45" fillId="0" borderId="0" xfId="0" applyFont="1"/>
    <xf numFmtId="0" fontId="46" fillId="22" borderId="2" xfId="0" applyFont="1" applyFill="1" applyBorder="1" applyAlignment="1">
      <alignment wrapText="1"/>
    </xf>
    <xf numFmtId="0" fontId="48" fillId="0" borderId="1" xfId="0" applyFont="1" applyBorder="1" applyAlignment="1">
      <alignment horizontal="left"/>
    </xf>
    <xf numFmtId="0" fontId="48" fillId="0" borderId="1" xfId="0" applyFont="1" applyBorder="1" applyAlignment="1">
      <alignment wrapText="1"/>
    </xf>
    <xf numFmtId="0" fontId="48" fillId="2" borderId="1" xfId="0" applyFont="1" applyFill="1" applyBorder="1"/>
    <xf numFmtId="0" fontId="46" fillId="0" borderId="1" xfId="0" applyFont="1" applyBorder="1" applyAlignment="1">
      <alignment horizontal="left"/>
    </xf>
    <xf numFmtId="0" fontId="46" fillId="0" borderId="1" xfId="0" applyFont="1" applyBorder="1" applyAlignment="1">
      <alignment wrapText="1"/>
    </xf>
    <xf numFmtId="0" fontId="46" fillId="2" borderId="1" xfId="0" applyFont="1" applyFill="1" applyBorder="1"/>
    <xf numFmtId="0" fontId="46" fillId="0" borderId="1" xfId="0" applyFont="1" applyBorder="1"/>
    <xf numFmtId="0" fontId="46" fillId="13" borderId="0" xfId="0" applyFont="1" applyFill="1" applyAlignment="1">
      <alignment horizontal="left" wrapText="1"/>
    </xf>
    <xf numFmtId="0" fontId="46" fillId="13" borderId="21" xfId="0" applyFont="1" applyFill="1" applyBorder="1" applyAlignment="1">
      <alignment vertical="top" wrapText="1"/>
    </xf>
    <xf numFmtId="0" fontId="46" fillId="0" borderId="1" xfId="1" applyFont="1" applyBorder="1" applyAlignment="1">
      <alignment horizontal="left"/>
    </xf>
    <xf numFmtId="0" fontId="36" fillId="0" borderId="1" xfId="0" applyFont="1" applyBorder="1" applyAlignment="1">
      <alignment wrapText="1"/>
    </xf>
    <xf numFmtId="0" fontId="36" fillId="0" borderId="1" xfId="0" applyFont="1" applyBorder="1"/>
    <xf numFmtId="0" fontId="28" fillId="0" borderId="1" xfId="0" applyFont="1" applyBorder="1"/>
    <xf numFmtId="0" fontId="28" fillId="0" borderId="1" xfId="0" applyFont="1" applyBorder="1" applyAlignment="1">
      <alignment wrapText="1"/>
    </xf>
    <xf numFmtId="0" fontId="28" fillId="0" borderId="2" xfId="0" applyFont="1" applyBorder="1"/>
    <xf numFmtId="0" fontId="28" fillId="0" borderId="2" xfId="0" applyFont="1" applyBorder="1" applyAlignment="1">
      <alignment wrapText="1"/>
    </xf>
    <xf numFmtId="0" fontId="36" fillId="0" borderId="1" xfId="0" applyFont="1" applyBorder="1" applyAlignment="1">
      <alignment horizontal="left"/>
    </xf>
    <xf numFmtId="0" fontId="36" fillId="0" borderId="43" xfId="0" applyFont="1" applyBorder="1"/>
    <xf numFmtId="49" fontId="36" fillId="0" borderId="1" xfId="0" applyNumberFormat="1" applyFont="1" applyBorder="1" applyAlignment="1">
      <alignment horizontal="left"/>
    </xf>
    <xf numFmtId="0" fontId="46" fillId="0" borderId="1" xfId="0" applyFont="1" applyBorder="1" applyAlignment="1">
      <alignment vertical="center" wrapText="1"/>
    </xf>
    <xf numFmtId="0" fontId="46" fillId="0" borderId="23" xfId="0" applyFont="1" applyBorder="1"/>
    <xf numFmtId="0" fontId="46" fillId="0" borderId="21" xfId="0" applyFont="1" applyBorder="1" applyAlignment="1">
      <alignment vertical="center" wrapText="1"/>
    </xf>
    <xf numFmtId="0" fontId="49" fillId="0" borderId="1" xfId="1" applyFont="1" applyBorder="1" applyAlignment="1">
      <alignment horizontal="left"/>
    </xf>
    <xf numFmtId="0" fontId="28" fillId="0" borderId="39" xfId="0" applyFont="1" applyBorder="1"/>
    <xf numFmtId="0" fontId="49" fillId="0" borderId="1" xfId="1" applyFont="1" applyBorder="1" applyAlignment="1">
      <alignment horizontal="left" wrapText="1"/>
    </xf>
    <xf numFmtId="0" fontId="36" fillId="0" borderId="2" xfId="0" applyFont="1" applyBorder="1" applyAlignment="1">
      <alignment vertical="center"/>
    </xf>
    <xf numFmtId="0" fontId="36" fillId="0" borderId="1" xfId="0" applyFont="1" applyBorder="1" applyAlignment="1">
      <alignment vertical="center"/>
    </xf>
    <xf numFmtId="0" fontId="35" fillId="26" borderId="1" xfId="0" applyFont="1" applyFill="1" applyBorder="1" applyAlignment="1">
      <alignment horizontal="center" vertical="center" wrapText="1"/>
    </xf>
    <xf numFmtId="0" fontId="36" fillId="0" borderId="23" xfId="0" applyFont="1" applyBorder="1" applyAlignment="1">
      <alignment vertical="center" wrapText="1"/>
    </xf>
    <xf numFmtId="0" fontId="28" fillId="13" borderId="25" xfId="0" applyFont="1" applyFill="1" applyBorder="1"/>
    <xf numFmtId="0" fontId="52" fillId="0" borderId="0" xfId="0" applyFont="1"/>
    <xf numFmtId="0" fontId="52" fillId="0" borderId="0" xfId="0" applyFont="1" applyAlignment="1">
      <alignment horizontal="left" wrapText="1"/>
    </xf>
    <xf numFmtId="0" fontId="54" fillId="0" borderId="0" xfId="0" applyFont="1" applyAlignment="1">
      <alignment wrapText="1"/>
    </xf>
    <xf numFmtId="0" fontId="51" fillId="0" borderId="36" xfId="0" applyFont="1" applyBorder="1" applyAlignment="1">
      <alignment horizontal="left" vertical="center" textRotation="45"/>
    </xf>
    <xf numFmtId="0" fontId="35" fillId="0" borderId="36" xfId="0" applyFont="1" applyBorder="1"/>
    <xf numFmtId="0" fontId="56" fillId="0" borderId="0" xfId="0" applyFont="1"/>
    <xf numFmtId="49" fontId="56" fillId="0" borderId="0" xfId="0" applyNumberFormat="1" applyFont="1"/>
    <xf numFmtId="0" fontId="43" fillId="19" borderId="25" xfId="0" applyFont="1" applyFill="1" applyBorder="1"/>
    <xf numFmtId="0" fontId="43" fillId="14" borderId="25" xfId="0" applyFont="1" applyFill="1" applyBorder="1"/>
    <xf numFmtId="0" fontId="28" fillId="2" borderId="36" xfId="0" applyFont="1" applyFill="1" applyBorder="1"/>
    <xf numFmtId="0" fontId="37" fillId="15" borderId="25" xfId="0" applyFont="1" applyFill="1" applyBorder="1"/>
    <xf numFmtId="0" fontId="28" fillId="15" borderId="25" xfId="0" applyFont="1" applyFill="1" applyBorder="1"/>
    <xf numFmtId="0" fontId="52" fillId="0" borderId="0" xfId="0" applyFont="1" applyAlignment="1">
      <alignment horizontal="center" vertical="center" wrapText="1"/>
    </xf>
    <xf numFmtId="49" fontId="36" fillId="2" borderId="36" xfId="0" applyNumberFormat="1" applyFont="1" applyFill="1" applyBorder="1" applyAlignment="1">
      <alignment horizontal="left"/>
    </xf>
    <xf numFmtId="0" fontId="36" fillId="2" borderId="36" xfId="0" applyFont="1" applyFill="1" applyBorder="1" applyAlignment="1">
      <alignment horizontal="left"/>
    </xf>
    <xf numFmtId="0" fontId="31" fillId="27" borderId="36" xfId="0" applyFont="1" applyFill="1" applyBorder="1"/>
    <xf numFmtId="0" fontId="46" fillId="2" borderId="36" xfId="0" applyFont="1" applyFill="1" applyBorder="1"/>
    <xf numFmtId="0" fontId="56" fillId="0" borderId="0" xfId="0" applyFont="1" applyAlignment="1">
      <alignment horizontal="center" vertical="center"/>
    </xf>
    <xf numFmtId="0" fontId="57" fillId="0" borderId="0" xfId="0" applyFont="1"/>
    <xf numFmtId="0" fontId="58" fillId="0" borderId="0" xfId="0" applyFont="1"/>
    <xf numFmtId="0" fontId="28" fillId="0" borderId="0" xfId="0" applyFont="1" applyAlignment="1">
      <alignment horizontal="center" vertical="center"/>
    </xf>
    <xf numFmtId="0" fontId="45" fillId="24" borderId="36" xfId="0" applyFont="1" applyFill="1" applyBorder="1"/>
    <xf numFmtId="0" fontId="45" fillId="24" borderId="36" xfId="0" applyFont="1" applyFill="1" applyBorder="1" applyAlignment="1">
      <alignment horizontal="center"/>
    </xf>
    <xf numFmtId="0" fontId="54" fillId="0" borderId="0" xfId="0" applyFont="1"/>
    <xf numFmtId="0" fontId="54" fillId="0" borderId="0" xfId="0" applyFont="1" applyAlignment="1">
      <alignment horizontal="center"/>
    </xf>
    <xf numFmtId="0" fontId="52" fillId="0" borderId="0" xfId="0" applyFont="1" applyAlignment="1">
      <alignment horizontal="center"/>
    </xf>
    <xf numFmtId="0" fontId="31" fillId="0" borderId="36" xfId="0" applyFont="1" applyBorder="1"/>
    <xf numFmtId="0" fontId="31" fillId="0" borderId="36" xfId="0" applyFont="1" applyBorder="1" applyAlignment="1">
      <alignment horizontal="center"/>
    </xf>
    <xf numFmtId="0" fontId="56" fillId="0" borderId="0" xfId="0" applyFont="1" applyAlignment="1">
      <alignment horizontal="center"/>
    </xf>
    <xf numFmtId="9" fontId="56" fillId="0" borderId="0" xfId="0" applyNumberFormat="1" applyFont="1"/>
    <xf numFmtId="0" fontId="28" fillId="0" borderId="0" xfId="0" applyFont="1" applyAlignment="1">
      <alignment horizontal="center"/>
    </xf>
    <xf numFmtId="0" fontId="45" fillId="16" borderId="36" xfId="0" applyFont="1" applyFill="1" applyBorder="1"/>
    <xf numFmtId="0" fontId="45" fillId="16" borderId="36" xfId="0" applyFont="1" applyFill="1" applyBorder="1" applyAlignment="1">
      <alignment horizontal="center" vertical="center"/>
    </xf>
    <xf numFmtId="0" fontId="52" fillId="0" borderId="0" xfId="0" applyFont="1" applyAlignment="1">
      <alignment horizontal="center" vertical="center"/>
    </xf>
    <xf numFmtId="0" fontId="31" fillId="0" borderId="36" xfId="0" applyFont="1" applyBorder="1" applyAlignment="1">
      <alignment horizontal="center" vertical="center"/>
    </xf>
    <xf numFmtId="0" fontId="60" fillId="0" borderId="0" xfId="4" applyFont="1"/>
    <xf numFmtId="0" fontId="60" fillId="6" borderId="0" xfId="4" applyFont="1" applyFill="1"/>
    <xf numFmtId="0" fontId="52" fillId="0" borderId="0" xfId="4" applyFont="1"/>
    <xf numFmtId="0" fontId="61" fillId="0" borderId="0" xfId="2" applyFont="1"/>
    <xf numFmtId="0" fontId="61" fillId="2" borderId="0" xfId="2" applyFont="1" applyFill="1"/>
    <xf numFmtId="0" fontId="60" fillId="6" borderId="1" xfId="4" applyFont="1" applyFill="1" applyBorder="1"/>
    <xf numFmtId="0" fontId="60" fillId="0" borderId="0" xfId="4" applyFont="1" applyAlignment="1">
      <alignment horizontal="center"/>
    </xf>
    <xf numFmtId="0" fontId="60" fillId="2" borderId="25" xfId="4" applyFont="1" applyFill="1" applyBorder="1"/>
    <xf numFmtId="0" fontId="52" fillId="0" borderId="1" xfId="4" applyFont="1" applyBorder="1"/>
    <xf numFmtId="0" fontId="60" fillId="5" borderId="3" xfId="4" applyFont="1" applyFill="1" applyBorder="1"/>
    <xf numFmtId="0" fontId="60" fillId="5" borderId="4" xfId="4" applyFont="1" applyFill="1" applyBorder="1"/>
    <xf numFmtId="0" fontId="60" fillId="5" borderId="5" xfId="4" applyFont="1" applyFill="1" applyBorder="1"/>
    <xf numFmtId="49" fontId="62" fillId="0" borderId="0" xfId="2" applyNumberFormat="1" applyFont="1"/>
    <xf numFmtId="0" fontId="62" fillId="0" borderId="0" xfId="2" applyFont="1"/>
    <xf numFmtId="0" fontId="52" fillId="0" borderId="0" xfId="4" applyFont="1" applyAlignment="1">
      <alignment vertical="top"/>
    </xf>
    <xf numFmtId="0" fontId="52" fillId="2" borderId="1" xfId="4" applyFont="1" applyFill="1" applyBorder="1"/>
    <xf numFmtId="0" fontId="52" fillId="0" borderId="35" xfId="4" applyFont="1" applyBorder="1"/>
    <xf numFmtId="0" fontId="52" fillId="0" borderId="42" xfId="4" applyFont="1" applyBorder="1"/>
    <xf numFmtId="0" fontId="63" fillId="0" borderId="0" xfId="2" applyFont="1"/>
    <xf numFmtId="0" fontId="62" fillId="0" borderId="10" xfId="2" applyFont="1" applyBorder="1"/>
    <xf numFmtId="0" fontId="63" fillId="0" borderId="11" xfId="2" applyFont="1" applyBorder="1"/>
    <xf numFmtId="0" fontId="53" fillId="0" borderId="0" xfId="4" applyFont="1" applyAlignment="1">
      <alignment horizontal="left" wrapText="1"/>
    </xf>
    <xf numFmtId="0" fontId="53" fillId="0" borderId="11" xfId="4" applyFont="1" applyBorder="1" applyAlignment="1">
      <alignment horizontal="left" wrapText="1"/>
    </xf>
    <xf numFmtId="0" fontId="63" fillId="0" borderId="0" xfId="2" applyFont="1" applyAlignment="1">
      <alignment horizontal="left" wrapText="1"/>
    </xf>
    <xf numFmtId="0" fontId="62" fillId="11" borderId="0" xfId="2" applyFont="1" applyFill="1" applyAlignment="1">
      <alignment horizontal="left"/>
    </xf>
    <xf numFmtId="0" fontId="62" fillId="0" borderId="0" xfId="2" applyFont="1" applyAlignment="1">
      <alignment horizontal="left"/>
    </xf>
    <xf numFmtId="0" fontId="63" fillId="0" borderId="11" xfId="2" applyFont="1" applyBorder="1" applyAlignment="1">
      <alignment horizontal="left" wrapText="1"/>
    </xf>
    <xf numFmtId="0" fontId="63" fillId="0" borderId="0" xfId="2" applyFont="1" applyAlignment="1">
      <alignment wrapText="1"/>
    </xf>
    <xf numFmtId="0" fontId="52" fillId="12" borderId="0" xfId="4" applyFont="1" applyFill="1" applyAlignment="1">
      <alignment vertical="top" wrapText="1"/>
    </xf>
    <xf numFmtId="0" fontId="62" fillId="0" borderId="10" xfId="2" applyFont="1" applyBorder="1" applyAlignment="1">
      <alignment horizontal="left"/>
    </xf>
    <xf numFmtId="0" fontId="63" fillId="0" borderId="11" xfId="2" applyFont="1" applyBorder="1" applyAlignment="1">
      <alignment wrapText="1"/>
    </xf>
    <xf numFmtId="0" fontId="28" fillId="2" borderId="1" xfId="0" applyFont="1" applyFill="1" applyBorder="1" applyAlignment="1">
      <alignment wrapText="1"/>
    </xf>
    <xf numFmtId="0" fontId="52" fillId="0" borderId="0" xfId="0" applyFont="1" applyAlignment="1">
      <alignment vertical="top" wrapText="1"/>
    </xf>
    <xf numFmtId="0" fontId="52" fillId="0" borderId="0" xfId="4" applyFont="1" applyAlignment="1">
      <alignment wrapText="1"/>
    </xf>
    <xf numFmtId="0" fontId="52" fillId="0" borderId="10" xfId="4" applyFont="1" applyBorder="1"/>
    <xf numFmtId="0" fontId="28" fillId="2" borderId="1" xfId="0" applyFont="1" applyFill="1" applyBorder="1"/>
    <xf numFmtId="0" fontId="52" fillId="0" borderId="0" xfId="4" applyFont="1" applyAlignment="1">
      <alignment horizontal="center" wrapText="1"/>
    </xf>
    <xf numFmtId="0" fontId="62" fillId="0" borderId="0" xfId="2" applyFont="1" applyAlignment="1">
      <alignment horizontal="center" wrapText="1"/>
    </xf>
    <xf numFmtId="0" fontId="62" fillId="0" borderId="0" xfId="2" applyFont="1" applyAlignment="1">
      <alignment wrapText="1"/>
    </xf>
    <xf numFmtId="0" fontId="52" fillId="0" borderId="11" xfId="4" applyFont="1" applyBorder="1"/>
    <xf numFmtId="0" fontId="52" fillId="0" borderId="0" xfId="4" applyFont="1" applyAlignment="1">
      <alignment horizontal="center"/>
    </xf>
    <xf numFmtId="0" fontId="62" fillId="6" borderId="0" xfId="2" applyFont="1" applyFill="1"/>
    <xf numFmtId="0" fontId="62" fillId="6" borderId="11" xfId="2" applyFont="1" applyFill="1" applyBorder="1"/>
    <xf numFmtId="0" fontId="62" fillId="0" borderId="0" xfId="2" applyFont="1" applyAlignment="1">
      <alignment vertical="top" wrapText="1"/>
    </xf>
    <xf numFmtId="49" fontId="62" fillId="0" borderId="10" xfId="2" applyNumberFormat="1" applyFont="1" applyBorder="1"/>
    <xf numFmtId="49" fontId="53" fillId="0" borderId="26" xfId="4" applyNumberFormat="1" applyFont="1" applyBorder="1" applyAlignment="1" applyProtection="1">
      <alignment horizontal="left"/>
      <protection locked="0"/>
    </xf>
    <xf numFmtId="0" fontId="62" fillId="0" borderId="0" xfId="2" applyFont="1" applyAlignment="1">
      <alignment horizontal="left" vertical="top"/>
    </xf>
    <xf numFmtId="0" fontId="62" fillId="0" borderId="0" xfId="2" applyFont="1" applyAlignment="1">
      <alignment horizontal="left" vertical="top" wrapText="1"/>
    </xf>
    <xf numFmtId="0" fontId="62" fillId="0" borderId="11" xfId="2" applyFont="1" applyBorder="1" applyAlignment="1">
      <alignment horizontal="left" vertical="top" wrapText="1"/>
    </xf>
    <xf numFmtId="0" fontId="52" fillId="0" borderId="0" xfId="4" applyFont="1" applyAlignment="1">
      <alignment vertical="top" wrapText="1"/>
    </xf>
    <xf numFmtId="49" fontId="53" fillId="0" borderId="0" xfId="4" applyNumberFormat="1" applyFont="1" applyAlignment="1" applyProtection="1">
      <alignment horizontal="left"/>
      <protection locked="0"/>
    </xf>
    <xf numFmtId="0" fontId="62" fillId="0" borderId="0" xfId="2" applyFont="1" applyAlignment="1">
      <alignment vertical="top"/>
    </xf>
    <xf numFmtId="0" fontId="62" fillId="0" borderId="11" xfId="2" applyFont="1" applyBorder="1" applyAlignment="1">
      <alignment vertical="top" wrapText="1"/>
    </xf>
    <xf numFmtId="0" fontId="62" fillId="0" borderId="11" xfId="2" applyFont="1" applyBorder="1" applyAlignment="1">
      <alignment wrapText="1"/>
    </xf>
    <xf numFmtId="0" fontId="52" fillId="0" borderId="41" xfId="4" applyFont="1" applyBorder="1"/>
    <xf numFmtId="0" fontId="52" fillId="0" borderId="36" xfId="4" applyFont="1" applyBorder="1"/>
    <xf numFmtId="0" fontId="52" fillId="0" borderId="26" xfId="4" applyFont="1" applyBorder="1"/>
    <xf numFmtId="0" fontId="62" fillId="6" borderId="23" xfId="2" applyFont="1" applyFill="1" applyBorder="1"/>
    <xf numFmtId="49" fontId="62" fillId="0" borderId="10" xfId="2" applyNumberFormat="1" applyFont="1" applyBorder="1" applyAlignment="1">
      <alignment horizontal="right"/>
    </xf>
    <xf numFmtId="0" fontId="62" fillId="0" borderId="0" xfId="2" applyFont="1" applyAlignment="1">
      <alignment horizontal="right"/>
    </xf>
    <xf numFmtId="49" fontId="52" fillId="0" borderId="0" xfId="4" applyNumberFormat="1" applyFont="1"/>
    <xf numFmtId="0" fontId="64" fillId="0" borderId="10" xfId="2" applyFont="1" applyBorder="1"/>
    <xf numFmtId="0" fontId="64" fillId="0" borderId="0" xfId="2" applyFont="1"/>
    <xf numFmtId="0" fontId="64" fillId="0" borderId="11" xfId="2" applyFont="1" applyBorder="1"/>
    <xf numFmtId="0" fontId="65" fillId="18" borderId="1" xfId="0" applyFont="1" applyFill="1" applyBorder="1" applyAlignment="1">
      <alignment horizontal="left" vertical="top"/>
    </xf>
    <xf numFmtId="0" fontId="66" fillId="0" borderId="0" xfId="0" applyFont="1" applyAlignment="1">
      <alignment horizontal="left" vertical="top"/>
    </xf>
    <xf numFmtId="0" fontId="52" fillId="0" borderId="0" xfId="3" applyFont="1"/>
    <xf numFmtId="0" fontId="52" fillId="0" borderId="0" xfId="3" applyFont="1" applyAlignment="1">
      <alignment wrapText="1"/>
    </xf>
    <xf numFmtId="0" fontId="52" fillId="0" borderId="0" xfId="4" applyFont="1" applyAlignment="1">
      <alignment horizontal="left" vertical="top" wrapText="1"/>
    </xf>
    <xf numFmtId="0" fontId="36" fillId="0" borderId="0" xfId="4" applyFont="1"/>
    <xf numFmtId="49" fontId="52" fillId="0" borderId="0" xfId="4" applyNumberFormat="1" applyFont="1" applyAlignment="1">
      <alignment vertical="top"/>
    </xf>
    <xf numFmtId="0" fontId="62" fillId="0" borderId="0" xfId="2" applyFont="1" applyAlignment="1">
      <alignment horizontal="left" wrapText="1"/>
    </xf>
    <xf numFmtId="0" fontId="67" fillId="0" borderId="0" xfId="2" applyFont="1" applyAlignment="1">
      <alignment horizontal="left" wrapText="1"/>
    </xf>
    <xf numFmtId="0" fontId="63" fillId="0" borderId="0" xfId="2" applyFont="1" applyAlignment="1">
      <alignment vertical="top" wrapText="1"/>
    </xf>
    <xf numFmtId="0" fontId="67" fillId="0" borderId="0" xfId="2" applyFont="1" applyAlignment="1">
      <alignment horizontal="left"/>
    </xf>
    <xf numFmtId="0" fontId="67" fillId="0" borderId="0" xfId="2" applyFont="1" applyAlignment="1">
      <alignment wrapText="1"/>
    </xf>
    <xf numFmtId="0" fontId="67" fillId="0" borderId="0" xfId="2" applyFont="1"/>
    <xf numFmtId="0" fontId="63" fillId="0" borderId="0" xfId="2" applyFont="1" applyAlignment="1">
      <alignment horizontal="left"/>
    </xf>
    <xf numFmtId="0" fontId="52" fillId="0" borderId="0" xfId="4" applyFont="1" applyAlignment="1">
      <alignment horizontal="right"/>
    </xf>
    <xf numFmtId="49" fontId="63" fillId="0" borderId="0" xfId="2" applyNumberFormat="1" applyFont="1"/>
    <xf numFmtId="49" fontId="63" fillId="0" borderId="0" xfId="2" applyNumberFormat="1" applyFont="1" applyAlignment="1">
      <alignment horizontal="left"/>
    </xf>
    <xf numFmtId="1" fontId="53" fillId="0" borderId="0" xfId="4" applyNumberFormat="1" applyFont="1"/>
    <xf numFmtId="0" fontId="46" fillId="19" borderId="2" xfId="0" applyFont="1" applyFill="1" applyBorder="1" applyAlignment="1">
      <alignment horizontal="center" vertical="center"/>
    </xf>
    <xf numFmtId="0" fontId="54" fillId="0" borderId="0" xfId="0" applyFont="1" applyAlignment="1">
      <alignment horizontal="left" wrapText="1"/>
    </xf>
    <xf numFmtId="0" fontId="68" fillId="0" borderId="25" xfId="0" applyFont="1" applyBorder="1" applyAlignment="1">
      <alignment horizontal="left" vertical="center" textRotation="45"/>
    </xf>
    <xf numFmtId="0" fontId="53" fillId="0" borderId="25" xfId="0" applyFont="1" applyBorder="1"/>
    <xf numFmtId="0" fontId="54" fillId="0" borderId="0" xfId="0" applyFont="1" applyAlignment="1">
      <alignment vertical="center" textRotation="90"/>
    </xf>
    <xf numFmtId="0" fontId="36" fillId="8" borderId="36" xfId="0" applyFont="1" applyFill="1" applyBorder="1" applyAlignment="1">
      <alignment horizontal="left"/>
    </xf>
    <xf numFmtId="0" fontId="69" fillId="0" borderId="0" xfId="0" applyFont="1"/>
    <xf numFmtId="0" fontId="70" fillId="0" borderId="0" xfId="0" applyFont="1"/>
    <xf numFmtId="164" fontId="70" fillId="0" borderId="0" xfId="0" quotePrefix="1" applyNumberFormat="1" applyFont="1"/>
    <xf numFmtId="0" fontId="70" fillId="0" borderId="0" xfId="0" quotePrefix="1" applyFont="1"/>
    <xf numFmtId="14" fontId="70" fillId="0" borderId="0" xfId="0" applyNumberFormat="1" applyFont="1"/>
    <xf numFmtId="0" fontId="36" fillId="0" borderId="0" xfId="0" applyFont="1"/>
    <xf numFmtId="0" fontId="5" fillId="0" borderId="0" xfId="0" applyFont="1" applyAlignment="1">
      <alignment horizontal="left" vertical="center"/>
    </xf>
    <xf numFmtId="0" fontId="56" fillId="0" borderId="0" xfId="1" applyFont="1" applyAlignment="1">
      <alignment horizontal="left"/>
    </xf>
    <xf numFmtId="14" fontId="5" fillId="0" borderId="0" xfId="0" applyNumberFormat="1" applyFont="1" applyAlignment="1">
      <alignment vertical="center"/>
    </xf>
    <xf numFmtId="165" fontId="71" fillId="0" borderId="0" xfId="0" applyNumberFormat="1" applyFont="1" applyAlignment="1">
      <alignment horizontal="center" vertical="center"/>
    </xf>
    <xf numFmtId="14" fontId="28" fillId="0" borderId="0" xfId="0" applyNumberFormat="1" applyFont="1"/>
    <xf numFmtId="166" fontId="71" fillId="0" borderId="0" xfId="0" applyNumberFormat="1" applyFont="1" applyAlignment="1">
      <alignment horizontal="center" vertical="center"/>
    </xf>
    <xf numFmtId="0" fontId="5" fillId="0" borderId="0" xfId="0" applyFont="1"/>
    <xf numFmtId="165" fontId="5" fillId="0" borderId="0" xfId="0" applyNumberFormat="1" applyFont="1" applyAlignment="1">
      <alignment horizontal="center" vertical="center"/>
    </xf>
    <xf numFmtId="49" fontId="28" fillId="0" borderId="0" xfId="0" applyNumberFormat="1" applyFont="1" applyAlignment="1">
      <alignment horizontal="center"/>
    </xf>
    <xf numFmtId="0" fontId="28" fillId="0" borderId="0" xfId="1" applyFont="1" applyAlignment="1">
      <alignment horizontal="left"/>
    </xf>
    <xf numFmtId="14" fontId="33" fillId="0" borderId="0" xfId="0" applyNumberFormat="1" applyFont="1"/>
    <xf numFmtId="49" fontId="28" fillId="0" borderId="0" xfId="0" applyNumberFormat="1" applyFont="1"/>
    <xf numFmtId="0" fontId="28" fillId="0" borderId="0" xfId="0" quotePrefix="1" applyFont="1"/>
    <xf numFmtId="0" fontId="66" fillId="0" borderId="0" xfId="0" applyFont="1"/>
    <xf numFmtId="49" fontId="66" fillId="0" borderId="0" xfId="0" applyNumberFormat="1" applyFont="1" applyAlignment="1">
      <alignment horizontal="center"/>
    </xf>
    <xf numFmtId="0" fontId="66" fillId="0" borderId="0" xfId="0" applyFont="1" applyAlignment="1">
      <alignment horizontal="left"/>
    </xf>
    <xf numFmtId="0" fontId="66" fillId="0" borderId="0" xfId="1" applyFont="1" applyAlignment="1">
      <alignment horizontal="left"/>
    </xf>
    <xf numFmtId="0" fontId="66" fillId="0" borderId="0" xfId="1" applyFont="1"/>
    <xf numFmtId="0" fontId="66" fillId="0" borderId="0" xfId="0" applyFont="1" applyAlignment="1">
      <alignment horizontal="center"/>
    </xf>
    <xf numFmtId="0" fontId="72" fillId="0" borderId="0" xfId="5" applyFont="1"/>
    <xf numFmtId="0" fontId="73" fillId="0" borderId="0" xfId="0" applyFont="1"/>
    <xf numFmtId="0" fontId="74" fillId="0" borderId="0" xfId="5" applyFont="1"/>
    <xf numFmtId="0" fontId="70" fillId="0" borderId="0" xfId="1" applyFont="1" applyAlignment="1">
      <alignment horizontal="left"/>
    </xf>
    <xf numFmtId="0" fontId="75" fillId="0" borderId="0" xfId="0" applyFont="1"/>
    <xf numFmtId="0" fontId="20" fillId="0" borderId="0" xfId="5"/>
    <xf numFmtId="14" fontId="28" fillId="0" borderId="0" xfId="0" applyNumberFormat="1" applyFont="1" applyAlignment="1">
      <alignment wrapText="1"/>
    </xf>
    <xf numFmtId="0" fontId="66" fillId="0" borderId="0" xfId="0" applyFont="1" applyAlignment="1">
      <alignment vertical="center" wrapText="1"/>
    </xf>
    <xf numFmtId="0" fontId="71"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wrapText="1"/>
    </xf>
    <xf numFmtId="0" fontId="71" fillId="0" borderId="0" xfId="0" applyFont="1" applyAlignment="1">
      <alignment horizontal="left"/>
    </xf>
    <xf numFmtId="0" fontId="5" fillId="0" borderId="0" xfId="0" applyFont="1" applyAlignment="1">
      <alignment horizontal="center" wrapText="1"/>
    </xf>
    <xf numFmtId="14" fontId="5" fillId="0" borderId="0" xfId="0" applyNumberFormat="1" applyFont="1"/>
    <xf numFmtId="0" fontId="33" fillId="0" borderId="0" xfId="0" applyFont="1"/>
    <xf numFmtId="0" fontId="33" fillId="0" borderId="0" xfId="0" applyFont="1" applyAlignment="1">
      <alignment horizontal="right"/>
    </xf>
    <xf numFmtId="0" fontId="76" fillId="0" borderId="0" xfId="0" applyFont="1" applyAlignment="1">
      <alignment wrapText="1"/>
    </xf>
    <xf numFmtId="0" fontId="76" fillId="0" borderId="0" xfId="0" applyFont="1"/>
    <xf numFmtId="0" fontId="33" fillId="0" borderId="0" xfId="0" applyFont="1" applyAlignment="1">
      <alignment wrapText="1"/>
    </xf>
    <xf numFmtId="0" fontId="28" fillId="0" borderId="0" xfId="0" applyFont="1" applyAlignment="1">
      <alignment horizontal="left" vertical="center"/>
    </xf>
    <xf numFmtId="49" fontId="0" fillId="0" borderId="0" xfId="7" applyNumberFormat="1" applyFont="1"/>
    <xf numFmtId="0" fontId="0" fillId="0" borderId="0" xfId="7" applyNumberFormat="1" applyFont="1"/>
    <xf numFmtId="0" fontId="5" fillId="0" borderId="0" xfId="0" applyFont="1" applyAlignment="1">
      <alignment horizontal="center"/>
    </xf>
    <xf numFmtId="0" fontId="5" fillId="0" borderId="0" xfId="0" applyFont="1" applyAlignment="1">
      <alignment horizontal="left"/>
    </xf>
    <xf numFmtId="2" fontId="5" fillId="0" borderId="0" xfId="0" applyNumberFormat="1" applyFont="1" applyAlignment="1">
      <alignment horizontal="right"/>
    </xf>
    <xf numFmtId="0" fontId="0" fillId="15" borderId="0" xfId="0" applyFill="1"/>
    <xf numFmtId="0" fontId="71" fillId="0" borderId="0" xfId="0" applyFont="1"/>
    <xf numFmtId="0" fontId="8" fillId="0" borderId="0" xfId="0" applyFont="1"/>
    <xf numFmtId="0" fontId="5" fillId="15" borderId="0" xfId="0" applyFont="1" applyFill="1"/>
    <xf numFmtId="16" fontId="5" fillId="0" borderId="0" xfId="0" applyNumberFormat="1" applyFont="1"/>
    <xf numFmtId="0" fontId="28" fillId="0" borderId="0" xfId="0" applyFont="1" applyAlignment="1">
      <alignment horizontal="center" wrapText="1"/>
    </xf>
    <xf numFmtId="0" fontId="70" fillId="28" borderId="0" xfId="0" applyFont="1" applyFill="1"/>
    <xf numFmtId="14" fontId="5" fillId="0" borderId="0" xfId="0" applyNumberFormat="1" applyFont="1" applyAlignment="1">
      <alignment horizontal="center" vertical="center"/>
    </xf>
    <xf numFmtId="166" fontId="5" fillId="0" borderId="0" xfId="0" applyNumberFormat="1" applyFont="1" applyAlignment="1">
      <alignment horizontal="right"/>
    </xf>
    <xf numFmtId="166" fontId="0" fillId="0" borderId="0" xfId="0" applyNumberFormat="1"/>
    <xf numFmtId="2" fontId="5" fillId="0" borderId="0" xfId="0" applyNumberFormat="1" applyFont="1" applyAlignment="1">
      <alignment horizontal="right" vertical="center"/>
    </xf>
    <xf numFmtId="166" fontId="71" fillId="0" borderId="0" xfId="0" applyNumberFormat="1" applyFont="1" applyAlignment="1">
      <alignment horizontal="right" vertical="center"/>
    </xf>
    <xf numFmtId="2" fontId="71" fillId="0" borderId="0" xfId="0" applyNumberFormat="1" applyFont="1" applyAlignment="1">
      <alignment horizontal="right" vertical="center"/>
    </xf>
    <xf numFmtId="166" fontId="71" fillId="0" borderId="0" xfId="0" applyNumberFormat="1" applyFont="1" applyAlignment="1">
      <alignment horizontal="right"/>
    </xf>
    <xf numFmtId="2" fontId="71" fillId="0" borderId="0" xfId="0" applyNumberFormat="1" applyFont="1" applyAlignment="1">
      <alignment horizontal="left"/>
    </xf>
    <xf numFmtId="166" fontId="5" fillId="0" borderId="0" xfId="0" applyNumberFormat="1" applyFont="1" applyAlignment="1">
      <alignment horizontal="right" vertical="center"/>
    </xf>
    <xf numFmtId="2" fontId="5" fillId="0" borderId="0" xfId="0" applyNumberFormat="1" applyFont="1" applyAlignment="1">
      <alignment horizontal="left"/>
    </xf>
    <xf numFmtId="14" fontId="69" fillId="0" borderId="0" xfId="0" applyNumberFormat="1" applyFont="1"/>
    <xf numFmtId="14" fontId="66" fillId="0" borderId="0" xfId="1" applyNumberFormat="1" applyFont="1"/>
    <xf numFmtId="14" fontId="66" fillId="0" borderId="0" xfId="0" quotePrefix="1" applyNumberFormat="1" applyFont="1"/>
    <xf numFmtId="14" fontId="66" fillId="0" borderId="0" xfId="0" applyNumberFormat="1" applyFont="1"/>
    <xf numFmtId="49" fontId="66" fillId="0" borderId="0" xfId="0" applyNumberFormat="1" applyFont="1"/>
    <xf numFmtId="49" fontId="70" fillId="0" borderId="0" xfId="0" applyNumberFormat="1" applyFont="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Alignment="1">
      <alignment horizontal="center" wrapText="1"/>
    </xf>
    <xf numFmtId="49" fontId="28" fillId="0" borderId="0" xfId="0" applyNumberFormat="1" applyFont="1" applyAlignment="1">
      <alignment horizontal="center" vertical="center"/>
    </xf>
    <xf numFmtId="0" fontId="36" fillId="0" borderId="0" xfId="0" applyFont="1" applyAlignment="1">
      <alignment horizontal="left"/>
    </xf>
    <xf numFmtId="49" fontId="36" fillId="0" borderId="0" xfId="0" applyNumberFormat="1" applyFont="1" applyAlignment="1">
      <alignment horizontal="left"/>
    </xf>
    <xf numFmtId="49" fontId="28" fillId="0" borderId="0" xfId="0" applyNumberFormat="1" applyFont="1" applyAlignment="1">
      <alignment horizontal="left"/>
    </xf>
    <xf numFmtId="0" fontId="36" fillId="21" borderId="0" xfId="0" applyFont="1" applyFill="1" applyAlignment="1">
      <alignment horizontal="left" vertical="top" wrapText="1"/>
    </xf>
    <xf numFmtId="0" fontId="28" fillId="0" borderId="43" xfId="0" applyFont="1" applyBorder="1"/>
    <xf numFmtId="0" fontId="31" fillId="11" borderId="36" xfId="0" applyFont="1" applyFill="1" applyBorder="1"/>
    <xf numFmtId="0" fontId="31" fillId="15" borderId="36" xfId="0" applyFont="1" applyFill="1" applyBorder="1"/>
    <xf numFmtId="49" fontId="36" fillId="15" borderId="36" xfId="0" applyNumberFormat="1" applyFont="1" applyFill="1" applyBorder="1" applyAlignment="1">
      <alignment horizontal="left"/>
    </xf>
    <xf numFmtId="49" fontId="36" fillId="11" borderId="36" xfId="0" applyNumberFormat="1" applyFont="1" applyFill="1" applyBorder="1" applyAlignment="1">
      <alignment horizontal="left"/>
    </xf>
    <xf numFmtId="0" fontId="35" fillId="15" borderId="36" xfId="0" applyFont="1" applyFill="1" applyBorder="1"/>
    <xf numFmtId="0" fontId="35" fillId="29" borderId="36" xfId="0" applyFont="1" applyFill="1" applyBorder="1"/>
    <xf numFmtId="49" fontId="77" fillId="0" borderId="0" xfId="0" applyNumberFormat="1" applyFont="1" applyAlignment="1">
      <alignment horizontal="center"/>
    </xf>
    <xf numFmtId="0" fontId="66" fillId="0" borderId="0" xfId="0" applyFont="1" applyAlignment="1">
      <alignment horizontal="center" vertical="center"/>
    </xf>
    <xf numFmtId="0" fontId="78" fillId="0" borderId="0" xfId="0" applyFont="1"/>
    <xf numFmtId="0" fontId="66" fillId="0" borderId="0" xfId="0" applyFont="1" applyAlignment="1">
      <alignment horizontal="left" vertical="center"/>
    </xf>
    <xf numFmtId="0" fontId="52" fillId="0" borderId="26" xfId="0" applyFont="1" applyBorder="1" applyAlignment="1">
      <alignment horizontal="left" wrapText="1"/>
    </xf>
    <xf numFmtId="167" fontId="0" fillId="0" borderId="0" xfId="0" applyNumberFormat="1" applyAlignment="1">
      <alignment horizontal="right"/>
    </xf>
    <xf numFmtId="167" fontId="0" fillId="0" borderId="0" xfId="0" applyNumberFormat="1"/>
    <xf numFmtId="168" fontId="0" fillId="0" borderId="0" xfId="0" applyNumberFormat="1"/>
    <xf numFmtId="0" fontId="79" fillId="0" borderId="0" xfId="4" applyFont="1"/>
    <xf numFmtId="0" fontId="28" fillId="0" borderId="27" xfId="0" applyFont="1" applyBorder="1" applyAlignment="1">
      <alignment horizontal="left" wrapText="1" indent="1"/>
    </xf>
    <xf numFmtId="0" fontId="28" fillId="0" borderId="45" xfId="0" applyFont="1" applyBorder="1" applyAlignment="1">
      <alignment horizontal="left" wrapText="1" indent="1"/>
    </xf>
    <xf numFmtId="0" fontId="28" fillId="0" borderId="9" xfId="0" applyFont="1" applyBorder="1" applyAlignment="1">
      <alignment horizontal="left" wrapText="1" indent="1"/>
    </xf>
    <xf numFmtId="0" fontId="36" fillId="16" borderId="2" xfId="0" applyFont="1" applyFill="1" applyBorder="1" applyAlignment="1">
      <alignment horizontal="center" vertical="center" wrapText="1"/>
    </xf>
    <xf numFmtId="0" fontId="36" fillId="16" borderId="21" xfId="0" applyFont="1" applyFill="1" applyBorder="1" applyAlignment="1">
      <alignment horizontal="center" vertical="center" wrapText="1"/>
    </xf>
    <xf numFmtId="0" fontId="36" fillId="16" borderId="22" xfId="0" applyFont="1" applyFill="1" applyBorder="1" applyAlignment="1">
      <alignment horizontal="center" vertical="center" wrapText="1"/>
    </xf>
    <xf numFmtId="0" fontId="36" fillId="15" borderId="21" xfId="0" applyFont="1" applyFill="1" applyBorder="1" applyAlignment="1">
      <alignment horizontal="center" vertical="center" wrapText="1"/>
    </xf>
    <xf numFmtId="0" fontId="36" fillId="15" borderId="22" xfId="0" applyFont="1" applyFill="1" applyBorder="1" applyAlignment="1">
      <alignment horizontal="center" vertical="center" wrapText="1"/>
    </xf>
    <xf numFmtId="0" fontId="36" fillId="24" borderId="2" xfId="0" applyFont="1" applyFill="1" applyBorder="1" applyAlignment="1">
      <alignment horizontal="center" vertical="center" wrapText="1"/>
    </xf>
    <xf numFmtId="0" fontId="36" fillId="24" borderId="21" xfId="0" applyFont="1" applyFill="1" applyBorder="1" applyAlignment="1">
      <alignment horizontal="center" vertical="center" wrapText="1"/>
    </xf>
    <xf numFmtId="0" fontId="36" fillId="24" borderId="22" xfId="0" applyFont="1" applyFill="1" applyBorder="1" applyAlignment="1">
      <alignment horizontal="center" vertical="center" wrapText="1"/>
    </xf>
    <xf numFmtId="0" fontId="40" fillId="0" borderId="0" xfId="0" applyFont="1" applyAlignment="1">
      <alignment horizontal="left" wrapText="1" indent="2"/>
    </xf>
    <xf numFmtId="0" fontId="46" fillId="20" borderId="2" xfId="0" applyFont="1" applyFill="1" applyBorder="1" applyAlignment="1">
      <alignment horizontal="center" vertical="top" wrapText="1"/>
    </xf>
    <xf numFmtId="0" fontId="46" fillId="20" borderId="21" xfId="0" applyFont="1" applyFill="1" applyBorder="1" applyAlignment="1">
      <alignment horizontal="center" vertical="top" wrapText="1"/>
    </xf>
    <xf numFmtId="0" fontId="46" fillId="20" borderId="22" xfId="0" applyFont="1" applyFill="1" applyBorder="1" applyAlignment="1">
      <alignment horizontal="center" vertical="top" wrapText="1"/>
    </xf>
    <xf numFmtId="0" fontId="46" fillId="13" borderId="2" xfId="0" applyFont="1" applyFill="1" applyBorder="1" applyAlignment="1">
      <alignment horizontal="center" vertical="top" wrapText="1"/>
    </xf>
    <xf numFmtId="0" fontId="46" fillId="13" borderId="21" xfId="0" applyFont="1" applyFill="1" applyBorder="1" applyAlignment="1">
      <alignment horizontal="center" vertical="top" wrapText="1"/>
    </xf>
    <xf numFmtId="0" fontId="46" fillId="0" borderId="1" xfId="0" applyFont="1" applyBorder="1" applyAlignment="1">
      <alignment horizontal="left" vertical="center" wrapText="1"/>
    </xf>
    <xf numFmtId="0" fontId="36" fillId="21" borderId="0" xfId="0" applyFont="1" applyFill="1" applyAlignment="1">
      <alignment horizontal="left" vertical="top" wrapText="1"/>
    </xf>
    <xf numFmtId="0" fontId="0" fillId="0" borderId="10" xfId="0" applyBorder="1" applyAlignment="1">
      <alignment horizontal="center" vertical="top" wrapText="1"/>
    </xf>
    <xf numFmtId="0" fontId="0" fillId="0" borderId="0" xfId="0" applyAlignment="1">
      <alignment horizontal="center" vertical="top" wrapText="1"/>
    </xf>
    <xf numFmtId="0" fontId="0" fillId="0" borderId="11" xfId="0" applyBorder="1" applyAlignment="1">
      <alignment horizontal="center" vertical="top" wrapText="1"/>
    </xf>
    <xf numFmtId="0" fontId="0" fillId="0" borderId="20" xfId="0" applyBorder="1" applyAlignment="1">
      <alignment horizontal="center" vertical="top" wrapText="1"/>
    </xf>
    <xf numFmtId="0" fontId="0" fillId="0" borderId="37" xfId="0" applyBorder="1" applyAlignment="1">
      <alignment horizontal="center" vertical="top" wrapText="1"/>
    </xf>
    <xf numFmtId="0" fontId="0" fillId="0" borderId="38" xfId="0" applyBorder="1" applyAlignment="1">
      <alignment horizontal="center" vertical="top" wrapText="1"/>
    </xf>
    <xf numFmtId="0" fontId="0" fillId="6" borderId="3" xfId="0" applyFill="1" applyBorder="1" applyAlignment="1">
      <alignment horizontal="left"/>
    </xf>
    <xf numFmtId="0" fontId="0" fillId="6" borderId="4" xfId="0" applyFill="1" applyBorder="1" applyAlignment="1">
      <alignment horizontal="left"/>
    </xf>
    <xf numFmtId="0" fontId="0" fillId="6" borderId="5" xfId="0" applyFill="1" applyBorder="1" applyAlignment="1">
      <alignment horizontal="left"/>
    </xf>
    <xf numFmtId="0" fontId="3" fillId="0" borderId="24" xfId="0" applyFont="1" applyBorder="1" applyAlignment="1">
      <alignment horizontal="center"/>
    </xf>
    <xf numFmtId="0" fontId="3" fillId="0" borderId="26" xfId="0" applyFont="1" applyBorder="1" applyAlignment="1">
      <alignment horizontal="center"/>
    </xf>
    <xf numFmtId="0" fontId="3" fillId="0" borderId="31" xfId="0" applyFont="1" applyBorder="1" applyAlignment="1">
      <alignment horizontal="center"/>
    </xf>
    <xf numFmtId="0" fontId="6" fillId="5" borderId="27" xfId="0" applyFont="1" applyFill="1" applyBorder="1" applyAlignment="1">
      <alignment horizontal="center"/>
    </xf>
    <xf numFmtId="0" fontId="6" fillId="5" borderId="9" xfId="0" applyFont="1" applyFill="1" applyBorder="1" applyAlignment="1">
      <alignment horizont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 xfId="0" applyFont="1" applyBorder="1" applyAlignment="1">
      <alignment horizontal="center" vertical="center" wrapText="1"/>
    </xf>
    <xf numFmtId="0" fontId="3" fillId="0" borderId="16" xfId="0" applyFont="1" applyBorder="1" applyAlignment="1">
      <alignment horizontal="center" vertical="center" wrapText="1"/>
    </xf>
    <xf numFmtId="0" fontId="37" fillId="13" borderId="25" xfId="0" applyFont="1" applyFill="1" applyBorder="1" applyAlignment="1">
      <alignment horizontal="left" wrapText="1"/>
    </xf>
    <xf numFmtId="0" fontId="52" fillId="0" borderId="26" xfId="0" applyFont="1" applyBorder="1" applyAlignment="1">
      <alignment horizontal="left" wrapText="1"/>
    </xf>
    <xf numFmtId="0" fontId="52" fillId="0" borderId="0" xfId="0" applyFont="1" applyAlignment="1">
      <alignment horizontal="left" wrapText="1"/>
    </xf>
    <xf numFmtId="0" fontId="52" fillId="0" borderId="26" xfId="0" applyFont="1" applyBorder="1" applyAlignment="1">
      <alignment horizontal="center" wrapText="1"/>
    </xf>
    <xf numFmtId="0" fontId="52" fillId="0" borderId="0" xfId="0" applyFont="1" applyAlignment="1">
      <alignment horizontal="center" wrapText="1"/>
    </xf>
    <xf numFmtId="0" fontId="51" fillId="0" borderId="26" xfId="0" applyFont="1" applyBorder="1" applyAlignment="1">
      <alignment horizontal="center" vertical="center" textRotation="45"/>
    </xf>
    <xf numFmtId="0" fontId="51" fillId="0" borderId="0" xfId="0" applyFont="1" applyAlignment="1">
      <alignment horizontal="center" vertical="center" textRotation="45"/>
    </xf>
    <xf numFmtId="0" fontId="55" fillId="0" borderId="26" xfId="0" applyFont="1" applyBorder="1" applyAlignment="1">
      <alignment horizontal="center" vertical="center" textRotation="45"/>
    </xf>
    <xf numFmtId="0" fontId="55" fillId="0" borderId="0" xfId="0" applyFont="1" applyAlignment="1">
      <alignment horizontal="center" vertical="center" textRotation="45"/>
    </xf>
    <xf numFmtId="0" fontId="51" fillId="0" borderId="0" xfId="0" applyFont="1" applyAlignment="1">
      <alignment horizontal="left" textRotation="45" wrapText="1"/>
    </xf>
    <xf numFmtId="0" fontId="32" fillId="0" borderId="0" xfId="0" applyFont="1" applyAlignment="1">
      <alignment horizontal="left" wrapText="1"/>
    </xf>
    <xf numFmtId="0" fontId="0" fillId="0" borderId="0" xfId="0" applyAlignment="1">
      <alignment horizontal="center" wrapText="1"/>
    </xf>
    <xf numFmtId="0" fontId="32" fillId="0" borderId="0" xfId="0" applyFont="1" applyAlignment="1">
      <alignment horizontal="left" vertical="center" wrapText="1"/>
    </xf>
    <xf numFmtId="0" fontId="0" fillId="0" borderId="0" xfId="0" applyAlignment="1">
      <alignment horizontal="left" vertical="center" wrapText="1"/>
    </xf>
    <xf numFmtId="0" fontId="32" fillId="0" borderId="0" xfId="0" applyFont="1" applyAlignment="1">
      <alignment horizontal="center" wrapText="1"/>
    </xf>
    <xf numFmtId="0" fontId="52" fillId="0" borderId="0" xfId="0" applyFont="1" applyAlignment="1">
      <alignment horizontal="left" vertical="center" wrapText="1"/>
    </xf>
    <xf numFmtId="0" fontId="52" fillId="0" borderId="25" xfId="0" applyFont="1" applyBorder="1" applyAlignment="1">
      <alignment horizontal="center"/>
    </xf>
    <xf numFmtId="0" fontId="12" fillId="0" borderId="0" xfId="4" applyFont="1" applyAlignment="1">
      <alignment vertical="top" wrapText="1"/>
    </xf>
    <xf numFmtId="0" fontId="12" fillId="0" borderId="0" xfId="4" applyFont="1" applyAlignment="1">
      <alignment wrapText="1"/>
    </xf>
    <xf numFmtId="0" fontId="12" fillId="0" borderId="0" xfId="4" applyFont="1"/>
    <xf numFmtId="0" fontId="14" fillId="0" borderId="0" xfId="2" applyFont="1" applyAlignment="1">
      <alignment wrapText="1"/>
    </xf>
    <xf numFmtId="0" fontId="27" fillId="6" borderId="41" xfId="2" applyFont="1" applyFill="1" applyBorder="1"/>
    <xf numFmtId="0" fontId="27" fillId="6" borderId="35" xfId="2" applyFont="1" applyFill="1" applyBorder="1"/>
    <xf numFmtId="0" fontId="13" fillId="0" borderId="0" xfId="2" applyAlignment="1">
      <alignment horizontal="left"/>
    </xf>
    <xf numFmtId="0" fontId="18" fillId="0" borderId="10" xfId="2" applyFont="1" applyBorder="1" applyAlignment="1">
      <alignment horizontal="left" vertical="top" wrapText="1"/>
    </xf>
    <xf numFmtId="0" fontId="18" fillId="0" borderId="0" xfId="2" applyFont="1" applyAlignment="1">
      <alignment horizontal="left" vertical="top" wrapText="1"/>
    </xf>
    <xf numFmtId="0" fontId="18" fillId="0" borderId="11" xfId="2" applyFont="1" applyBorder="1" applyAlignment="1">
      <alignment horizontal="left" vertical="top" wrapText="1"/>
    </xf>
    <xf numFmtId="0" fontId="18" fillId="0" borderId="20" xfId="2" applyFont="1" applyBorder="1" applyAlignment="1">
      <alignment horizontal="left" vertical="top" wrapText="1"/>
    </xf>
    <xf numFmtId="0" fontId="18" fillId="0" borderId="37" xfId="2" applyFont="1" applyBorder="1" applyAlignment="1">
      <alignment horizontal="left" vertical="top" wrapText="1"/>
    </xf>
    <xf numFmtId="0" fontId="18" fillId="0" borderId="38" xfId="2" applyFont="1" applyBorder="1" applyAlignment="1">
      <alignment horizontal="left" vertical="top" wrapText="1"/>
    </xf>
    <xf numFmtId="0" fontId="12" fillId="8" borderId="2" xfId="4" applyFont="1" applyFill="1" applyBorder="1"/>
    <xf numFmtId="0" fontId="27" fillId="2" borderId="35" xfId="2" applyFont="1" applyFill="1" applyBorder="1"/>
    <xf numFmtId="0" fontId="27" fillId="2" borderId="1" xfId="2" applyFont="1" applyFill="1" applyBorder="1"/>
    <xf numFmtId="0" fontId="19" fillId="2" borderId="36" xfId="4" applyFont="1" applyFill="1" applyBorder="1" applyAlignment="1">
      <alignment horizontal="center"/>
    </xf>
    <xf numFmtId="0" fontId="19" fillId="2" borderId="33" xfId="4" applyFont="1" applyFill="1" applyBorder="1"/>
    <xf numFmtId="0" fontId="19" fillId="2" borderId="34" xfId="4" applyFont="1" applyFill="1" applyBorder="1"/>
    <xf numFmtId="0" fontId="19" fillId="2" borderId="41" xfId="4" applyFont="1" applyFill="1" applyBorder="1"/>
    <xf numFmtId="0" fontId="19" fillId="2" borderId="35" xfId="4" applyFont="1" applyFill="1" applyBorder="1"/>
    <xf numFmtId="0" fontId="12" fillId="2" borderId="32" xfId="0" applyFont="1" applyFill="1" applyBorder="1"/>
    <xf numFmtId="0" fontId="12" fillId="2" borderId="35" xfId="0" applyFont="1" applyFill="1" applyBorder="1"/>
    <xf numFmtId="0" fontId="13" fillId="11" borderId="32" xfId="2" applyFill="1" applyBorder="1" applyAlignment="1">
      <alignment horizontal="left"/>
    </xf>
    <xf numFmtId="0" fontId="13" fillId="11" borderId="35" xfId="2" applyFill="1" applyBorder="1" applyAlignment="1">
      <alignment horizontal="left"/>
    </xf>
    <xf numFmtId="0" fontId="12" fillId="12" borderId="24" xfId="4" applyFont="1" applyFill="1" applyBorder="1" applyAlignment="1">
      <alignment vertical="top" wrapText="1"/>
    </xf>
    <xf numFmtId="0" fontId="12" fillId="12" borderId="43" xfId="4" applyFont="1" applyFill="1" applyBorder="1" applyAlignment="1">
      <alignment vertical="top" wrapText="1"/>
    </xf>
    <xf numFmtId="0" fontId="12" fillId="12" borderId="23" xfId="4" applyFont="1" applyFill="1" applyBorder="1" applyAlignment="1">
      <alignment vertical="top" wrapText="1"/>
    </xf>
    <xf numFmtId="0" fontId="12" fillId="12" borderId="39" xfId="4" applyFont="1" applyFill="1" applyBorder="1" applyAlignment="1">
      <alignment vertical="top" wrapText="1"/>
    </xf>
    <xf numFmtId="0" fontId="12" fillId="8" borderId="1" xfId="4" applyFont="1" applyFill="1" applyBorder="1"/>
    <xf numFmtId="0" fontId="27" fillId="6" borderId="36" xfId="2" applyFont="1" applyFill="1" applyBorder="1"/>
    <xf numFmtId="0" fontId="52" fillId="0" borderId="26" xfId="0" applyFont="1" applyBorder="1" applyAlignment="1">
      <alignment horizontal="center" vertical="center" wrapText="1"/>
    </xf>
    <xf numFmtId="0" fontId="52" fillId="0" borderId="0" xfId="0" applyFont="1" applyAlignment="1">
      <alignment horizontal="center" vertical="center" wrapText="1"/>
    </xf>
    <xf numFmtId="0" fontId="64" fillId="0" borderId="10" xfId="2" applyFont="1" applyBorder="1" applyAlignment="1">
      <alignment horizontal="left" vertical="top" wrapText="1"/>
    </xf>
    <xf numFmtId="0" fontId="64" fillId="0" borderId="0" xfId="2" applyFont="1" applyAlignment="1">
      <alignment horizontal="left" vertical="top" wrapText="1"/>
    </xf>
    <xf numFmtId="0" fontId="64" fillId="0" borderId="11" xfId="2" applyFont="1" applyBorder="1" applyAlignment="1">
      <alignment horizontal="left" vertical="top" wrapText="1"/>
    </xf>
    <xf numFmtId="0" fontId="64" fillId="0" borderId="20" xfId="2" applyFont="1" applyBorder="1" applyAlignment="1">
      <alignment horizontal="left" vertical="top" wrapText="1"/>
    </xf>
    <xf numFmtId="0" fontId="64" fillId="0" borderId="37" xfId="2" applyFont="1" applyBorder="1" applyAlignment="1">
      <alignment horizontal="left" vertical="top" wrapText="1"/>
    </xf>
    <xf numFmtId="0" fontId="64" fillId="0" borderId="38" xfId="2" applyFont="1" applyBorder="1" applyAlignment="1">
      <alignment horizontal="left" vertical="top" wrapText="1"/>
    </xf>
    <xf numFmtId="0" fontId="62" fillId="0" borderId="0" xfId="2" applyFont="1" applyAlignment="1">
      <alignment horizontal="left"/>
    </xf>
    <xf numFmtId="0" fontId="60" fillId="2" borderId="33" xfId="4" applyFont="1" applyFill="1" applyBorder="1"/>
    <xf numFmtId="0" fontId="60" fillId="2" borderId="34" xfId="4" applyFont="1" applyFill="1" applyBorder="1"/>
    <xf numFmtId="0" fontId="60" fillId="2" borderId="41" xfId="4" applyFont="1" applyFill="1" applyBorder="1"/>
    <xf numFmtId="0" fontId="60" fillId="2" borderId="35" xfId="4" applyFont="1" applyFill="1" applyBorder="1"/>
    <xf numFmtId="0" fontId="52" fillId="2" borderId="32" xfId="0" applyFont="1" applyFill="1" applyBorder="1"/>
    <xf numFmtId="0" fontId="52" fillId="2" borderId="35" xfId="0" applyFont="1" applyFill="1" applyBorder="1"/>
    <xf numFmtId="0" fontId="61" fillId="6" borderId="41" xfId="2" applyFont="1" applyFill="1" applyBorder="1"/>
    <xf numFmtId="0" fontId="61" fillId="6" borderId="35" xfId="2" applyFont="1" applyFill="1" applyBorder="1"/>
    <xf numFmtId="0" fontId="61" fillId="6" borderId="36" xfId="2" applyFont="1" applyFill="1" applyBorder="1"/>
    <xf numFmtId="0" fontId="61" fillId="2" borderId="35" xfId="2" applyFont="1" applyFill="1" applyBorder="1"/>
    <xf numFmtId="0" fontId="61" fillId="2" borderId="1" xfId="2" applyFont="1" applyFill="1" applyBorder="1"/>
    <xf numFmtId="0" fontId="60" fillId="2" borderId="36" xfId="4" applyFont="1" applyFill="1" applyBorder="1" applyAlignment="1">
      <alignment horizontal="center"/>
    </xf>
    <xf numFmtId="0" fontId="52" fillId="0" borderId="0" xfId="4" applyFont="1" applyAlignment="1">
      <alignment wrapText="1"/>
    </xf>
    <xf numFmtId="0" fontId="52" fillId="0" borderId="0" xfId="4" applyFont="1"/>
    <xf numFmtId="0" fontId="63" fillId="0" borderId="0" xfId="2" applyFont="1" applyAlignment="1">
      <alignment wrapText="1"/>
    </xf>
    <xf numFmtId="0" fontId="62" fillId="11" borderId="32" xfId="2" applyFont="1" applyFill="1" applyBorder="1" applyAlignment="1">
      <alignment horizontal="left"/>
    </xf>
    <xf numFmtId="0" fontId="62" fillId="11" borderId="35" xfId="2" applyFont="1" applyFill="1" applyBorder="1" applyAlignment="1">
      <alignment horizontal="left"/>
    </xf>
    <xf numFmtId="0" fontId="52" fillId="12" borderId="24" xfId="4" applyFont="1" applyFill="1" applyBorder="1" applyAlignment="1">
      <alignment vertical="top" wrapText="1"/>
    </xf>
    <xf numFmtId="0" fontId="52" fillId="12" borderId="43" xfId="4" applyFont="1" applyFill="1" applyBorder="1" applyAlignment="1">
      <alignment vertical="top" wrapText="1"/>
    </xf>
    <xf numFmtId="0" fontId="52" fillId="12" borderId="23" xfId="4" applyFont="1" applyFill="1" applyBorder="1" applyAlignment="1">
      <alignment vertical="top" wrapText="1"/>
    </xf>
    <xf numFmtId="0" fontId="52" fillId="12" borderId="39" xfId="4" applyFont="1" applyFill="1" applyBorder="1" applyAlignment="1">
      <alignment vertical="top" wrapText="1"/>
    </xf>
    <xf numFmtId="0" fontId="52" fillId="0" borderId="0" xfId="4" applyFont="1" applyAlignment="1">
      <alignment vertical="top" wrapText="1"/>
    </xf>
  </cellXfs>
  <cellStyles count="8">
    <cellStyle name="Calculation" xfId="6" builtinId="22"/>
    <cellStyle name="Hyperlink" xfId="5" builtinId="8"/>
    <cellStyle name="Normal" xfId="0" builtinId="0"/>
    <cellStyle name="Normal 2" xfId="2" xr:uid="{00000000-0005-0000-0000-000002000000}"/>
    <cellStyle name="Normal 3" xfId="3" xr:uid="{00000000-0005-0000-0000-000003000000}"/>
    <cellStyle name="Normal 4" xfId="4" xr:uid="{00000000-0005-0000-0000-000004000000}"/>
    <cellStyle name="Normal_Analytes" xfId="1" xr:uid="{00000000-0005-0000-0000-000005000000}"/>
    <cellStyle name="Percent" xfId="7" builtinId="5"/>
  </cellStyles>
  <dxfs count="0"/>
  <tableStyles count="0" defaultTableStyle="TableStyleMedium2" defaultPivotStyle="PivotStyleLight16"/>
  <colors>
    <mruColors>
      <color rgb="FFFFFFCC"/>
      <color rgb="FFFFFF99"/>
      <color rgb="FFFF66FF"/>
      <color rgb="FFFF3300"/>
      <color rgb="FFCC9900"/>
      <color rgb="FFFFCCFF"/>
      <color rgb="FFC15811"/>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8</xdr:row>
      <xdr:rowOff>15242</xdr:rowOff>
    </xdr:from>
    <xdr:to>
      <xdr:col>13</xdr:col>
      <xdr:colOff>350119</xdr:colOff>
      <xdr:row>38</xdr:row>
      <xdr:rowOff>30481</xdr:rowOff>
    </xdr:to>
    <xdr:pic>
      <xdr:nvPicPr>
        <xdr:cNvPr id="2" name="Picture 1">
          <a:extLst>
            <a:ext uri="{FF2B5EF4-FFF2-40B4-BE49-F238E27FC236}">
              <a16:creationId xmlns:a16="http://schemas.microsoft.com/office/drawing/2014/main" id="{95A8FFCC-41D0-4FFC-8A2C-E5999E532169}"/>
            </a:ext>
          </a:extLst>
        </xdr:cNvPr>
        <xdr:cNvPicPr>
          <a:picLocks noChangeAspect="1"/>
        </xdr:cNvPicPr>
      </xdr:nvPicPr>
      <xdr:blipFill>
        <a:blip xmlns:r="http://schemas.openxmlformats.org/officeDocument/2006/relationships" r:embed="rId1"/>
        <a:stretch>
          <a:fillRect/>
        </a:stretch>
      </xdr:blipFill>
      <xdr:spPr>
        <a:xfrm>
          <a:off x="1838325" y="1396367"/>
          <a:ext cx="7657699" cy="5728334"/>
        </a:xfrm>
        <a:prstGeom prst="rect">
          <a:avLst/>
        </a:prstGeom>
      </xdr:spPr>
    </xdr:pic>
    <xdr:clientData/>
  </xdr:twoCellAnchor>
  <xdr:oneCellAnchor>
    <xdr:from>
      <xdr:col>5</xdr:col>
      <xdr:colOff>512445</xdr:colOff>
      <xdr:row>8</xdr:row>
      <xdr:rowOff>55245</xdr:rowOff>
    </xdr:from>
    <xdr:ext cx="1305870" cy="342786"/>
    <xdr:sp macro="" textlink="">
      <xdr:nvSpPr>
        <xdr:cNvPr id="3" name="TextBox 2">
          <a:extLst>
            <a:ext uri="{FF2B5EF4-FFF2-40B4-BE49-F238E27FC236}">
              <a16:creationId xmlns:a16="http://schemas.microsoft.com/office/drawing/2014/main" id="{9224ED9E-76B7-46CA-9C94-035712CE8635}"/>
            </a:ext>
          </a:extLst>
        </xdr:cNvPr>
        <xdr:cNvSpPr txBox="1"/>
      </xdr:nvSpPr>
      <xdr:spPr>
        <a:xfrm>
          <a:off x="2950845" y="1569720"/>
          <a:ext cx="130587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Keith - Site 1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4F06123-FC38-42D0-93A9-290CA36B9FC3}">
  <we:reference id="db18cc72-1a17-45df-b60e-7ffb655e8af5" version="1.0.0.2" store="EXCatalog" storeType="EXCatalog"/>
  <we:alternateReferences>
    <we:reference id="WA104381701" version="1.0.0.2"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directives.sc.egov.usda.gov/OpenNonWebContent.aspx?content=44475.wba" TargetMode="External"/><Relationship Id="rId2" Type="http://schemas.openxmlformats.org/officeDocument/2006/relationships/hyperlink" Target="https://www.nrcs.usda.gov/wps/portal/nrcs/detail/soils/ref/?cid=nrcs142p2_054184" TargetMode="External"/><Relationship Id="rId1" Type="http://schemas.openxmlformats.org/officeDocument/2006/relationships/hyperlink" Target="https://app.box.com/s/wec51jbxddoxlcbxdez7fd1gn6ucxy0f"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aviationweather.gov/metar/data?ids=KIJD&amp;format=decoded&amp;hours=36&amp;taf=off&amp;layout=on" TargetMode="External"/><Relationship Id="rId3" Type="http://schemas.openxmlformats.org/officeDocument/2006/relationships/hyperlink" Target="https://www.aviationweather.gov/metar/data?ids=KIJD&amp;format=decoded&amp;hours=36&amp;taf=off&amp;layout=on" TargetMode="External"/><Relationship Id="rId7" Type="http://schemas.openxmlformats.org/officeDocument/2006/relationships/hyperlink" Target="https://www.aviationweather.gov/metar/data?ids=KIJD&amp;format=decoded&amp;hours=36&amp;taf=off&amp;layout=on" TargetMode="External"/><Relationship Id="rId2" Type="http://schemas.openxmlformats.org/officeDocument/2006/relationships/hyperlink" Target="http://scacis.rcc-acis.org/" TargetMode="External"/><Relationship Id="rId1" Type="http://schemas.openxmlformats.org/officeDocument/2006/relationships/hyperlink" Target="http://scacis.rcc-acis.org/" TargetMode="External"/><Relationship Id="rId6" Type="http://schemas.openxmlformats.org/officeDocument/2006/relationships/hyperlink" Target="https://www.aviationweather.gov/metar/data?ids=KLZD&amp;format=decoded&amp;hours=36&amp;taf=off&amp;layout=on" TargetMode="External"/><Relationship Id="rId11" Type="http://schemas.openxmlformats.org/officeDocument/2006/relationships/printerSettings" Target="../printerSettings/printerSettings6.bin"/><Relationship Id="rId5" Type="http://schemas.openxmlformats.org/officeDocument/2006/relationships/hyperlink" Target="https://www.aviationweather.gov/metar/data?ids=KLZD&amp;format=decoded&amp;hours=36&amp;taf=off&amp;layout=on" TargetMode="External"/><Relationship Id="rId10" Type="http://schemas.openxmlformats.org/officeDocument/2006/relationships/hyperlink" Target="https://www.aviationweather.gov/metar/data?ids=KIJD&amp;format=decoded&amp;hours=36&amp;taf=off&amp;layout=on" TargetMode="External"/><Relationship Id="rId4" Type="http://schemas.openxmlformats.org/officeDocument/2006/relationships/hyperlink" Target="https://www.aviationweather.gov/metar/data?ids=KIJD&amp;format=decoded&amp;hours=36&amp;taf=off&amp;layout=on" TargetMode="External"/><Relationship Id="rId9" Type="http://schemas.openxmlformats.org/officeDocument/2006/relationships/hyperlink" Target="https://www.aviationweather.gov/metar/data?ids=KIJD&amp;format=decoded&amp;hours=36&amp;taf=off&amp;layout=o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A508-5B81-464A-AAC3-F5E8ABE28EAF}">
  <sheetPr>
    <tabColor rgb="FF00B0F0"/>
  </sheetPr>
  <dimension ref="A1:O38"/>
  <sheetViews>
    <sheetView topLeftCell="A5" zoomScale="96" zoomScaleNormal="96" workbookViewId="0">
      <selection activeCell="B35" sqref="B35"/>
    </sheetView>
  </sheetViews>
  <sheetFormatPr defaultColWidth="9.140625" defaultRowHeight="15"/>
  <cols>
    <col min="1" max="1" width="9.140625" style="152"/>
    <col min="2" max="2" width="21.85546875" style="152" customWidth="1"/>
    <col min="3" max="3" width="4.28515625" style="152" customWidth="1"/>
    <col min="4" max="16384" width="9.140625" style="152"/>
  </cols>
  <sheetData>
    <row r="1" spans="1:15" ht="34.5">
      <c r="A1" s="153" t="s">
        <v>0</v>
      </c>
    </row>
    <row r="2" spans="1:15" ht="20.25">
      <c r="A2" s="154" t="s">
        <v>1</v>
      </c>
    </row>
    <row r="5" spans="1:15" ht="19.149999999999999" customHeight="1">
      <c r="B5" s="169" t="s">
        <v>2</v>
      </c>
    </row>
    <row r="6" spans="1:15" ht="19.149999999999999" customHeight="1">
      <c r="B6" s="170" t="s">
        <v>3</v>
      </c>
    </row>
    <row r="7" spans="1:15" ht="19.149999999999999" customHeight="1">
      <c r="B7" s="170" t="s">
        <v>4</v>
      </c>
    </row>
    <row r="8" spans="1:15" ht="19.149999999999999" customHeight="1">
      <c r="B8" s="170" t="s">
        <v>5</v>
      </c>
    </row>
    <row r="9" spans="1:15" ht="19.149999999999999" customHeight="1">
      <c r="B9" s="170" t="s">
        <v>1650</v>
      </c>
    </row>
    <row r="10" spans="1:15" ht="19.149999999999999" customHeight="1">
      <c r="B10" s="170" t="s">
        <v>1485</v>
      </c>
    </row>
    <row r="11" spans="1:15" ht="19.149999999999999" customHeight="1">
      <c r="B11" s="170" t="s">
        <v>1651</v>
      </c>
    </row>
    <row r="12" spans="1:15" ht="19.149999999999999" customHeight="1">
      <c r="B12" s="180" t="s">
        <v>1652</v>
      </c>
    </row>
    <row r="13" spans="1:15" ht="18.600000000000001" customHeight="1">
      <c r="B13" s="180" t="s">
        <v>1670</v>
      </c>
    </row>
    <row r="14" spans="1:15" ht="36" customHeight="1" thickBot="1">
      <c r="B14" s="179" t="s">
        <v>6</v>
      </c>
      <c r="C14" s="179"/>
      <c r="D14" s="179" t="s">
        <v>7</v>
      </c>
      <c r="E14" s="179"/>
    </row>
    <row r="15" spans="1:15" ht="21.6" customHeight="1" thickBot="1">
      <c r="B15" s="205" t="s">
        <v>8</v>
      </c>
      <c r="C15" s="206"/>
      <c r="D15" s="195" t="s">
        <v>9</v>
      </c>
      <c r="E15" s="197"/>
      <c r="F15" s="197"/>
      <c r="G15" s="197"/>
      <c r="H15" s="197"/>
      <c r="I15" s="197"/>
      <c r="J15" s="197"/>
      <c r="K15" s="197"/>
      <c r="L15" s="197"/>
      <c r="M15" s="197"/>
      <c r="N15" s="197"/>
      <c r="O15" s="198"/>
    </row>
    <row r="16" spans="1:15" ht="6.6" customHeight="1" thickBot="1">
      <c r="D16" s="180"/>
      <c r="E16" s="180"/>
      <c r="F16" s="180"/>
      <c r="G16" s="180"/>
      <c r="H16" s="180"/>
      <c r="I16" s="180"/>
      <c r="J16" s="180"/>
      <c r="K16" s="180"/>
      <c r="L16" s="180"/>
      <c r="M16" s="180"/>
      <c r="N16" s="180"/>
      <c r="O16" s="180"/>
    </row>
    <row r="17" spans="2:15" ht="19.149999999999999" customHeight="1" thickBot="1">
      <c r="B17" s="171" t="s">
        <v>10</v>
      </c>
      <c r="C17" s="172"/>
      <c r="D17" s="195" t="s">
        <v>11</v>
      </c>
      <c r="E17" s="196"/>
      <c r="F17" s="197"/>
      <c r="G17" s="197"/>
      <c r="H17" s="197"/>
      <c r="I17" s="197"/>
      <c r="J17" s="197"/>
      <c r="K17" s="197"/>
      <c r="L17" s="197"/>
      <c r="M17" s="197"/>
      <c r="N17" s="197"/>
      <c r="O17" s="198"/>
    </row>
    <row r="18" spans="2:15" ht="9" customHeight="1" thickBot="1">
      <c r="D18" s="180"/>
      <c r="E18" s="180"/>
      <c r="F18" s="180"/>
      <c r="G18" s="180"/>
      <c r="H18" s="180"/>
      <c r="I18" s="180"/>
      <c r="J18" s="180"/>
      <c r="K18" s="180"/>
      <c r="L18" s="180"/>
      <c r="M18" s="180"/>
      <c r="N18" s="180"/>
      <c r="O18" s="180"/>
    </row>
    <row r="19" spans="2:15" ht="21.6" customHeight="1" thickBot="1">
      <c r="B19" s="207" t="s">
        <v>12</v>
      </c>
      <c r="C19" s="208"/>
      <c r="D19" s="195" t="s">
        <v>13</v>
      </c>
      <c r="E19" s="196"/>
      <c r="F19" s="197"/>
      <c r="G19" s="197"/>
      <c r="H19" s="197"/>
      <c r="I19" s="197"/>
      <c r="J19" s="197"/>
      <c r="K19" s="197"/>
      <c r="L19" s="197"/>
      <c r="M19" s="197"/>
      <c r="N19" s="197"/>
      <c r="O19" s="198"/>
    </row>
    <row r="20" spans="2:15" ht="9.6" customHeight="1" thickBot="1">
      <c r="D20" s="180"/>
      <c r="E20" s="180"/>
      <c r="F20" s="180"/>
      <c r="G20" s="180"/>
      <c r="H20" s="180"/>
      <c r="I20" s="180"/>
      <c r="J20" s="180"/>
      <c r="K20" s="180"/>
      <c r="L20" s="180"/>
      <c r="M20" s="180"/>
      <c r="N20" s="180"/>
      <c r="O20" s="180"/>
    </row>
    <row r="21" spans="2:15" ht="20.45" customHeight="1" thickBot="1">
      <c r="B21" s="173" t="s">
        <v>14</v>
      </c>
      <c r="C21" s="174"/>
      <c r="D21" s="195" t="s">
        <v>15</v>
      </c>
      <c r="E21" s="196"/>
      <c r="F21" s="197"/>
      <c r="G21" s="197"/>
      <c r="H21" s="197"/>
      <c r="I21" s="197"/>
      <c r="J21" s="197"/>
      <c r="K21" s="197"/>
      <c r="L21" s="197"/>
      <c r="M21" s="197"/>
      <c r="N21" s="197"/>
      <c r="O21" s="198"/>
    </row>
    <row r="22" spans="2:15" ht="9.6" customHeight="1" thickBot="1">
      <c r="D22" s="180"/>
      <c r="E22" s="180"/>
      <c r="F22" s="180"/>
      <c r="G22" s="180"/>
      <c r="H22" s="180"/>
      <c r="I22" s="180"/>
      <c r="J22" s="180"/>
      <c r="K22" s="180"/>
      <c r="L22" s="180"/>
      <c r="M22" s="180"/>
      <c r="N22" s="180"/>
      <c r="O22" s="180"/>
    </row>
    <row r="23" spans="2:15" ht="23.45" customHeight="1" thickBot="1">
      <c r="B23" s="175" t="s">
        <v>16</v>
      </c>
      <c r="C23" s="176"/>
      <c r="D23" s="195" t="s">
        <v>17</v>
      </c>
      <c r="E23" s="197"/>
      <c r="F23" s="197"/>
      <c r="G23" s="197"/>
      <c r="H23" s="197"/>
      <c r="I23" s="197"/>
      <c r="J23" s="197"/>
      <c r="K23" s="197"/>
      <c r="L23" s="197"/>
      <c r="M23" s="197"/>
      <c r="N23" s="197"/>
      <c r="O23" s="198"/>
    </row>
    <row r="24" spans="2:15" ht="10.9" customHeight="1" thickBot="1">
      <c r="B24" s="156"/>
      <c r="C24" s="156"/>
      <c r="D24" s="199"/>
      <c r="E24" s="199"/>
      <c r="F24" s="199"/>
      <c r="G24" s="199"/>
      <c r="H24" s="199"/>
      <c r="I24" s="199"/>
      <c r="J24" s="199"/>
      <c r="K24" s="199"/>
      <c r="L24" s="199"/>
      <c r="M24" s="180"/>
      <c r="N24" s="180"/>
      <c r="O24" s="180"/>
    </row>
    <row r="25" spans="2:15" ht="33.6" customHeight="1" thickBot="1">
      <c r="B25" s="191" t="s">
        <v>1559</v>
      </c>
      <c r="C25" s="192"/>
      <c r="D25" s="475" t="s">
        <v>1561</v>
      </c>
      <c r="E25" s="476"/>
      <c r="F25" s="476"/>
      <c r="G25" s="476"/>
      <c r="H25" s="476"/>
      <c r="I25" s="476"/>
      <c r="J25" s="476"/>
      <c r="K25" s="476"/>
      <c r="L25" s="476"/>
      <c r="M25" s="476"/>
      <c r="N25" s="476"/>
      <c r="O25" s="477"/>
    </row>
    <row r="26" spans="2:15" ht="10.9" customHeight="1" thickBot="1">
      <c r="D26" s="180"/>
      <c r="E26" s="180"/>
      <c r="F26" s="180"/>
      <c r="G26" s="180"/>
      <c r="H26" s="180"/>
      <c r="I26" s="180"/>
      <c r="J26" s="180"/>
      <c r="K26" s="180"/>
      <c r="L26" s="180"/>
      <c r="M26" s="180"/>
      <c r="N26" s="180"/>
      <c r="O26" s="180"/>
    </row>
    <row r="27" spans="2:15" ht="19.149999999999999" customHeight="1" thickBot="1">
      <c r="B27" s="177" t="s">
        <v>1560</v>
      </c>
      <c r="C27" s="178"/>
      <c r="D27" s="195" t="s">
        <v>1494</v>
      </c>
      <c r="E27" s="197"/>
      <c r="F27" s="197"/>
      <c r="G27" s="197"/>
      <c r="H27" s="197"/>
      <c r="I27" s="197"/>
      <c r="J27" s="197"/>
      <c r="K27" s="197"/>
      <c r="L27" s="197"/>
      <c r="M27" s="197"/>
      <c r="N27" s="197"/>
      <c r="O27" s="198"/>
    </row>
    <row r="28" spans="2:15" s="190" customFormat="1" ht="12.6" customHeight="1" thickBot="1">
      <c r="B28" s="189"/>
      <c r="C28" s="189"/>
      <c r="D28" s="200"/>
      <c r="E28" s="201"/>
      <c r="F28" s="201"/>
      <c r="G28" s="201"/>
      <c r="H28" s="201"/>
      <c r="I28" s="201"/>
      <c r="J28" s="201"/>
      <c r="K28" s="201"/>
      <c r="L28" s="201"/>
      <c r="M28" s="201"/>
      <c r="N28" s="201"/>
      <c r="O28" s="201"/>
    </row>
    <row r="29" spans="2:15" s="190" customFormat="1" ht="25.15" customHeight="1" thickBot="1">
      <c r="B29" s="193" t="s">
        <v>1510</v>
      </c>
      <c r="C29" s="194"/>
      <c r="D29" s="202" t="s">
        <v>1511</v>
      </c>
      <c r="E29" s="203"/>
      <c r="F29" s="203"/>
      <c r="G29" s="203"/>
      <c r="H29" s="203"/>
      <c r="I29" s="203"/>
      <c r="J29" s="203"/>
      <c r="K29" s="203"/>
      <c r="L29" s="203"/>
      <c r="M29" s="203"/>
      <c r="N29" s="203"/>
      <c r="O29" s="204"/>
    </row>
    <row r="30" spans="2:15" ht="11.45" customHeight="1"/>
    <row r="31" spans="2:15" ht="25.9" customHeight="1">
      <c r="B31" s="156" t="s">
        <v>18</v>
      </c>
    </row>
    <row r="32" spans="2:15" ht="18" customHeight="1">
      <c r="B32" s="180" t="s">
        <v>19</v>
      </c>
    </row>
    <row r="33" spans="2:2" ht="18" customHeight="1">
      <c r="B33" s="180" t="s">
        <v>20</v>
      </c>
    </row>
    <row r="34" spans="2:2" ht="18" customHeight="1">
      <c r="B34" s="180" t="s">
        <v>1609</v>
      </c>
    </row>
    <row r="35" spans="2:2" ht="18" customHeight="1">
      <c r="B35" s="180" t="s">
        <v>1610</v>
      </c>
    </row>
    <row r="36" spans="2:2" ht="9.6" customHeight="1"/>
    <row r="37" spans="2:2" ht="18" customHeight="1">
      <c r="B37" s="152" t="s">
        <v>21</v>
      </c>
    </row>
    <row r="38" spans="2:2" ht="18" customHeight="1">
      <c r="B38" s="180" t="s">
        <v>1611</v>
      </c>
    </row>
  </sheetData>
  <mergeCells count="1">
    <mergeCell ref="D25:O2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E535-C5C1-4F99-A631-79E77229FC5C}">
  <sheetPr>
    <tabColor rgb="FFFFFF00"/>
  </sheetPr>
  <dimension ref="A1:U32"/>
  <sheetViews>
    <sheetView workbookViewId="0">
      <pane ySplit="8" topLeftCell="A12" activePane="bottomLeft" state="frozen"/>
      <selection pane="bottomLeft"/>
    </sheetView>
  </sheetViews>
  <sheetFormatPr defaultRowHeight="15"/>
  <cols>
    <col min="1" max="1" width="18.140625" bestFit="1" customWidth="1"/>
    <col min="2" max="2" width="15.7109375" customWidth="1"/>
    <col min="3" max="3" width="11.85546875" customWidth="1"/>
    <col min="4" max="4" width="27.5703125" customWidth="1"/>
    <col min="5" max="5" width="11.7109375" customWidth="1"/>
    <col min="6" max="7" width="9.140625" customWidth="1"/>
    <col min="8" max="8" width="12" customWidth="1"/>
    <col min="9" max="9" width="14.28515625" customWidth="1"/>
    <col min="10" max="12" width="9.140625" customWidth="1"/>
    <col min="14" max="14" width="14.42578125" customWidth="1"/>
  </cols>
  <sheetData>
    <row r="1" spans="1:21" s="162" customFormat="1" ht="18.75">
      <c r="A1" s="162" t="s">
        <v>456</v>
      </c>
    </row>
    <row r="2" spans="1:21" s="159" customFormat="1" ht="12.75">
      <c r="A2" s="523" t="s">
        <v>150</v>
      </c>
      <c r="B2" s="523" t="s">
        <v>457</v>
      </c>
      <c r="C2" s="523" t="s">
        <v>458</v>
      </c>
      <c r="D2" s="523" t="s">
        <v>288</v>
      </c>
      <c r="E2" s="523" t="s">
        <v>459</v>
      </c>
      <c r="F2" s="523" t="s">
        <v>460</v>
      </c>
      <c r="G2" s="523" t="s">
        <v>53</v>
      </c>
      <c r="H2" s="523" t="s">
        <v>461</v>
      </c>
      <c r="I2" s="523" t="s">
        <v>462</v>
      </c>
      <c r="J2" s="523" t="s">
        <v>463</v>
      </c>
      <c r="K2" s="523" t="s">
        <v>464</v>
      </c>
      <c r="L2" s="523" t="s">
        <v>465</v>
      </c>
      <c r="M2" s="523" t="s">
        <v>417</v>
      </c>
      <c r="N2" s="523" t="s">
        <v>466</v>
      </c>
      <c r="O2" s="523" t="s">
        <v>467</v>
      </c>
      <c r="P2" s="523" t="s">
        <v>468</v>
      </c>
      <c r="Q2" s="523" t="s">
        <v>469</v>
      </c>
      <c r="R2" s="523" t="s">
        <v>470</v>
      </c>
      <c r="S2" s="523" t="s">
        <v>471</v>
      </c>
      <c r="T2" s="523" t="s">
        <v>136</v>
      </c>
      <c r="U2" s="523" t="s">
        <v>136</v>
      </c>
    </row>
    <row r="3" spans="1:21" s="159" customFormat="1" ht="12.75">
      <c r="A3" s="523"/>
      <c r="B3" s="523" t="s">
        <v>457</v>
      </c>
      <c r="C3" s="523" t="s">
        <v>458</v>
      </c>
      <c r="D3" s="523" t="s">
        <v>288</v>
      </c>
      <c r="E3" s="523" t="s">
        <v>459</v>
      </c>
      <c r="F3" s="523" t="s">
        <v>460</v>
      </c>
      <c r="G3" s="523" t="s">
        <v>53</v>
      </c>
      <c r="H3" s="523" t="s">
        <v>461</v>
      </c>
      <c r="I3" s="523" t="s">
        <v>472</v>
      </c>
      <c r="J3" s="523" t="s">
        <v>463</v>
      </c>
      <c r="K3" s="523" t="s">
        <v>464</v>
      </c>
      <c r="L3" s="523" t="s">
        <v>465</v>
      </c>
      <c r="M3" s="523" t="s">
        <v>417</v>
      </c>
      <c r="N3" s="523" t="s">
        <v>466</v>
      </c>
      <c r="O3" s="523" t="s">
        <v>467</v>
      </c>
      <c r="P3" s="523" t="s">
        <v>468</v>
      </c>
      <c r="Q3" s="523" t="s">
        <v>469</v>
      </c>
      <c r="R3" s="523" t="s">
        <v>470</v>
      </c>
      <c r="S3" s="523" t="s">
        <v>471</v>
      </c>
      <c r="T3" s="523" t="s">
        <v>136</v>
      </c>
      <c r="U3" s="523" t="s">
        <v>136</v>
      </c>
    </row>
    <row r="4" spans="1:21" s="159" customFormat="1" ht="12.75">
      <c r="A4" s="523"/>
      <c r="B4" s="523" t="s">
        <v>457</v>
      </c>
      <c r="C4" s="523" t="s">
        <v>458</v>
      </c>
      <c r="D4" s="523" t="s">
        <v>288</v>
      </c>
      <c r="E4" s="523" t="s">
        <v>459</v>
      </c>
      <c r="F4" s="523" t="s">
        <v>460</v>
      </c>
      <c r="G4" s="523" t="s">
        <v>53</v>
      </c>
      <c r="H4" s="523" t="s">
        <v>461</v>
      </c>
      <c r="I4" s="523" t="s">
        <v>472</v>
      </c>
      <c r="J4" s="523" t="s">
        <v>463</v>
      </c>
      <c r="K4" s="523" t="s">
        <v>464</v>
      </c>
      <c r="L4" s="523" t="s">
        <v>465</v>
      </c>
      <c r="M4" s="523" t="s">
        <v>417</v>
      </c>
      <c r="N4" s="523" t="s">
        <v>466</v>
      </c>
      <c r="O4" s="523" t="s">
        <v>467</v>
      </c>
      <c r="P4" s="523" t="s">
        <v>468</v>
      </c>
      <c r="Q4" s="523" t="s">
        <v>469</v>
      </c>
      <c r="R4" s="523" t="s">
        <v>470</v>
      </c>
      <c r="S4" s="523" t="s">
        <v>471</v>
      </c>
      <c r="T4" s="523" t="s">
        <v>136</v>
      </c>
      <c r="U4" s="523" t="s">
        <v>136</v>
      </c>
    </row>
    <row r="5" spans="1:21" s="159" customFormat="1" ht="12.75">
      <c r="A5" s="523"/>
      <c r="B5" s="523" t="s">
        <v>457</v>
      </c>
      <c r="C5" s="523" t="s">
        <v>458</v>
      </c>
      <c r="D5" s="523" t="s">
        <v>288</v>
      </c>
      <c r="E5" s="523" t="s">
        <v>459</v>
      </c>
      <c r="F5" s="523" t="s">
        <v>460</v>
      </c>
      <c r="G5" s="523" t="s">
        <v>53</v>
      </c>
      <c r="H5" s="523" t="s">
        <v>461</v>
      </c>
      <c r="I5" s="523" t="s">
        <v>472</v>
      </c>
      <c r="J5" s="523" t="s">
        <v>463</v>
      </c>
      <c r="K5" s="523" t="s">
        <v>464</v>
      </c>
      <c r="L5" s="523" t="s">
        <v>465</v>
      </c>
      <c r="M5" s="523" t="s">
        <v>417</v>
      </c>
      <c r="N5" s="523" t="s">
        <v>466</v>
      </c>
      <c r="O5" s="523" t="s">
        <v>467</v>
      </c>
      <c r="P5" s="523" t="s">
        <v>468</v>
      </c>
      <c r="Q5" s="523" t="s">
        <v>469</v>
      </c>
      <c r="R5" s="523" t="s">
        <v>470</v>
      </c>
      <c r="S5" s="523" t="s">
        <v>471</v>
      </c>
      <c r="T5" s="523" t="s">
        <v>136</v>
      </c>
      <c r="U5" s="523" t="s">
        <v>136</v>
      </c>
    </row>
    <row r="8" spans="1:21" s="141" customFormat="1">
      <c r="A8" s="141" t="s">
        <v>473</v>
      </c>
      <c r="B8" s="141" t="s">
        <v>474</v>
      </c>
      <c r="C8" s="141" t="s">
        <v>475</v>
      </c>
      <c r="D8" s="141" t="s">
        <v>476</v>
      </c>
      <c r="E8" s="141" t="s">
        <v>477</v>
      </c>
      <c r="F8" s="141" t="s">
        <v>478</v>
      </c>
      <c r="G8" s="141" t="s">
        <v>479</v>
      </c>
      <c r="H8" s="141" t="s">
        <v>480</v>
      </c>
      <c r="I8" s="141" t="s">
        <v>481</v>
      </c>
      <c r="J8" s="141" t="s">
        <v>41</v>
      </c>
      <c r="K8" s="141" t="s">
        <v>482</v>
      </c>
      <c r="L8" s="141" t="s">
        <v>483</v>
      </c>
      <c r="M8" s="141" t="s">
        <v>146</v>
      </c>
      <c r="N8" s="141" t="s">
        <v>29</v>
      </c>
      <c r="O8" s="141" t="s">
        <v>484</v>
      </c>
      <c r="P8" s="141" t="s">
        <v>485</v>
      </c>
      <c r="Q8" s="141" t="s">
        <v>486</v>
      </c>
      <c r="R8" s="141" t="s">
        <v>487</v>
      </c>
      <c r="S8" s="141" t="s">
        <v>488</v>
      </c>
      <c r="T8" s="141" t="s">
        <v>135</v>
      </c>
      <c r="U8" s="141" t="s">
        <v>137</v>
      </c>
    </row>
    <row r="9" spans="1:21">
      <c r="A9" s="67" t="s">
        <v>399</v>
      </c>
      <c r="B9" s="67" t="s">
        <v>489</v>
      </c>
      <c r="C9" s="67" t="s">
        <v>490</v>
      </c>
      <c r="D9" s="67" t="s">
        <v>491</v>
      </c>
      <c r="E9" s="67" t="s">
        <v>492</v>
      </c>
      <c r="F9" s="67" t="s">
        <v>493</v>
      </c>
      <c r="G9" s="67" t="s">
        <v>494</v>
      </c>
      <c r="H9" s="67" t="s">
        <v>364</v>
      </c>
      <c r="I9" s="67" t="s">
        <v>495</v>
      </c>
      <c r="J9" s="67"/>
      <c r="K9" s="67"/>
      <c r="L9" s="67" t="s">
        <v>496</v>
      </c>
      <c r="M9" s="67" t="s">
        <v>303</v>
      </c>
      <c r="N9" s="67" t="s">
        <v>497</v>
      </c>
      <c r="O9" s="67" t="s">
        <v>498</v>
      </c>
      <c r="P9" s="67" t="s">
        <v>499</v>
      </c>
      <c r="Q9" s="67">
        <v>460</v>
      </c>
      <c r="R9" s="67">
        <v>11</v>
      </c>
      <c r="S9" s="67"/>
      <c r="T9" s="67">
        <v>39.951986900000001</v>
      </c>
      <c r="U9" s="67">
        <v>-100.89697</v>
      </c>
    </row>
    <row r="10" spans="1:21">
      <c r="A10" s="67" t="s">
        <v>450</v>
      </c>
      <c r="B10" s="67" t="s">
        <v>489</v>
      </c>
      <c r="C10" s="67" t="s">
        <v>490</v>
      </c>
      <c r="D10" s="67" t="s">
        <v>500</v>
      </c>
      <c r="E10" s="67" t="s">
        <v>492</v>
      </c>
      <c r="F10" s="67" t="s">
        <v>493</v>
      </c>
      <c r="G10" s="67" t="s">
        <v>494</v>
      </c>
      <c r="H10" s="67" t="s">
        <v>364</v>
      </c>
      <c r="I10" s="67" t="s">
        <v>495</v>
      </c>
      <c r="J10" s="67"/>
      <c r="K10" s="67"/>
      <c r="L10" s="67" t="s">
        <v>496</v>
      </c>
      <c r="M10" s="67" t="s">
        <v>303</v>
      </c>
      <c r="N10" s="67" t="s">
        <v>497</v>
      </c>
      <c r="O10" s="67" t="s">
        <v>498</v>
      </c>
      <c r="P10" s="67" t="s">
        <v>499</v>
      </c>
      <c r="Q10" s="67">
        <v>460</v>
      </c>
      <c r="R10" s="67">
        <v>11</v>
      </c>
      <c r="S10" s="67"/>
      <c r="T10" s="67">
        <v>39.952161199999999</v>
      </c>
      <c r="U10" s="67">
        <v>-100.8967806</v>
      </c>
    </row>
    <row r="11" spans="1:21">
      <c r="A11" s="67" t="s">
        <v>451</v>
      </c>
      <c r="B11" s="67" t="s">
        <v>489</v>
      </c>
      <c r="C11" s="67" t="s">
        <v>490</v>
      </c>
      <c r="D11" s="67" t="s">
        <v>501</v>
      </c>
      <c r="E11" s="67" t="s">
        <v>492</v>
      </c>
      <c r="F11" s="67" t="s">
        <v>493</v>
      </c>
      <c r="G11" s="67" t="s">
        <v>494</v>
      </c>
      <c r="H11" s="67" t="s">
        <v>364</v>
      </c>
      <c r="I11" s="67" t="s">
        <v>495</v>
      </c>
      <c r="J11" s="67"/>
      <c r="K11" s="67"/>
      <c r="L11" s="67" t="s">
        <v>496</v>
      </c>
      <c r="M11" s="67" t="s">
        <v>303</v>
      </c>
      <c r="N11" s="67" t="s">
        <v>497</v>
      </c>
      <c r="O11" s="67" t="s">
        <v>498</v>
      </c>
      <c r="P11" s="67" t="s">
        <v>499</v>
      </c>
      <c r="Q11" s="67">
        <v>460</v>
      </c>
      <c r="R11" s="67">
        <v>11</v>
      </c>
      <c r="S11" s="67"/>
      <c r="T11" s="67">
        <v>39.952161199999999</v>
      </c>
      <c r="U11" s="67">
        <v>-100.8967806</v>
      </c>
    </row>
    <row r="12" spans="1:21">
      <c r="A12" s="67" t="s">
        <v>400</v>
      </c>
      <c r="B12" s="67" t="s">
        <v>502</v>
      </c>
      <c r="C12" s="67" t="s">
        <v>502</v>
      </c>
      <c r="D12" s="67" t="s">
        <v>503</v>
      </c>
      <c r="E12" s="67" t="s">
        <v>492</v>
      </c>
      <c r="F12" s="67" t="s">
        <v>504</v>
      </c>
      <c r="G12" s="67" t="s">
        <v>505</v>
      </c>
      <c r="H12" s="67" t="s">
        <v>371</v>
      </c>
      <c r="I12" s="67" t="s">
        <v>495</v>
      </c>
      <c r="J12" s="67"/>
      <c r="K12" s="67"/>
      <c r="L12" s="67" t="s">
        <v>496</v>
      </c>
      <c r="M12" s="67" t="s">
        <v>303</v>
      </c>
      <c r="N12" s="67" t="s">
        <v>497</v>
      </c>
      <c r="O12" s="67" t="s">
        <v>498</v>
      </c>
      <c r="P12" s="67" t="s">
        <v>499</v>
      </c>
      <c r="Q12" s="67">
        <v>460</v>
      </c>
      <c r="R12" s="67">
        <v>11</v>
      </c>
      <c r="S12" s="67"/>
      <c r="T12" s="67">
        <v>39.978287999999999</v>
      </c>
      <c r="U12" s="67">
        <v>-100.868944</v>
      </c>
    </row>
    <row r="13" spans="1:21">
      <c r="A13" s="67" t="s">
        <v>452</v>
      </c>
      <c r="B13" s="67" t="s">
        <v>502</v>
      </c>
      <c r="C13" s="67" t="s">
        <v>502</v>
      </c>
      <c r="D13" s="67" t="s">
        <v>506</v>
      </c>
      <c r="E13" s="67" t="s">
        <v>492</v>
      </c>
      <c r="F13" s="67" t="s">
        <v>504</v>
      </c>
      <c r="G13" s="67" t="s">
        <v>505</v>
      </c>
      <c r="H13" s="67" t="s">
        <v>371</v>
      </c>
      <c r="I13" s="67" t="s">
        <v>495</v>
      </c>
      <c r="J13" s="67"/>
      <c r="K13" s="67"/>
      <c r="L13" s="67" t="s">
        <v>496</v>
      </c>
      <c r="M13" s="67" t="s">
        <v>303</v>
      </c>
      <c r="N13" s="67" t="s">
        <v>497</v>
      </c>
      <c r="O13" s="67" t="s">
        <v>498</v>
      </c>
      <c r="P13" s="67" t="s">
        <v>499</v>
      </c>
      <c r="Q13" s="67">
        <v>460</v>
      </c>
      <c r="R13" s="67">
        <v>11</v>
      </c>
      <c r="S13" s="67"/>
      <c r="T13" s="67">
        <v>39.978451999999997</v>
      </c>
      <c r="U13" s="67">
        <v>-100.86898600000001</v>
      </c>
    </row>
    <row r="14" spans="1:21">
      <c r="A14" s="67" t="s">
        <v>453</v>
      </c>
      <c r="B14" s="67" t="s">
        <v>502</v>
      </c>
      <c r="C14" s="67" t="s">
        <v>502</v>
      </c>
      <c r="D14" s="67" t="s">
        <v>507</v>
      </c>
      <c r="E14" s="67" t="s">
        <v>492</v>
      </c>
      <c r="F14" s="67" t="s">
        <v>504</v>
      </c>
      <c r="G14" s="67" t="s">
        <v>505</v>
      </c>
      <c r="H14" s="67" t="s">
        <v>371</v>
      </c>
      <c r="I14" s="67" t="s">
        <v>495</v>
      </c>
      <c r="J14" s="67"/>
      <c r="K14" s="67"/>
      <c r="L14" s="67" t="s">
        <v>496</v>
      </c>
      <c r="M14" s="67" t="s">
        <v>303</v>
      </c>
      <c r="N14" s="67" t="s">
        <v>497</v>
      </c>
      <c r="O14" s="67" t="s">
        <v>498</v>
      </c>
      <c r="P14" s="67" t="s">
        <v>499</v>
      </c>
      <c r="Q14" s="67">
        <v>460</v>
      </c>
      <c r="R14" s="67">
        <v>11</v>
      </c>
      <c r="S14" s="67"/>
      <c r="T14" s="67">
        <v>39.9783659</v>
      </c>
      <c r="U14" s="67">
        <v>-100.8687585</v>
      </c>
    </row>
    <row r="15" spans="1:21">
      <c r="A15" s="67" t="s">
        <v>401</v>
      </c>
      <c r="B15" s="67" t="s">
        <v>508</v>
      </c>
      <c r="C15" s="67" t="s">
        <v>509</v>
      </c>
      <c r="D15" s="67" t="s">
        <v>510</v>
      </c>
      <c r="E15" s="67" t="s">
        <v>511</v>
      </c>
      <c r="F15" s="67" t="s">
        <v>512</v>
      </c>
      <c r="G15" s="67" t="s">
        <v>513</v>
      </c>
      <c r="H15" s="67" t="s">
        <v>355</v>
      </c>
      <c r="I15" s="67" t="s">
        <v>514</v>
      </c>
      <c r="J15" s="67"/>
      <c r="K15" s="67"/>
      <c r="L15" s="67" t="s">
        <v>496</v>
      </c>
      <c r="M15" s="67" t="s">
        <v>303</v>
      </c>
      <c r="N15" s="67" t="s">
        <v>497</v>
      </c>
      <c r="O15" s="67" t="s">
        <v>498</v>
      </c>
      <c r="P15" s="67" t="s">
        <v>499</v>
      </c>
      <c r="Q15" s="67">
        <v>460</v>
      </c>
      <c r="R15" s="67">
        <v>11</v>
      </c>
      <c r="S15" s="67"/>
      <c r="T15" s="67">
        <v>39.973647399999997</v>
      </c>
      <c r="U15" s="67">
        <v>-100.8692162</v>
      </c>
    </row>
    <row r="16" spans="1:21">
      <c r="A16" s="67" t="s">
        <v>454</v>
      </c>
      <c r="B16" s="67" t="s">
        <v>508</v>
      </c>
      <c r="C16" s="67" t="s">
        <v>509</v>
      </c>
      <c r="D16" s="67" t="s">
        <v>515</v>
      </c>
      <c r="E16" s="67" t="s">
        <v>511</v>
      </c>
      <c r="F16" s="67" t="s">
        <v>512</v>
      </c>
      <c r="G16" s="67" t="s">
        <v>513</v>
      </c>
      <c r="H16" s="67" t="s">
        <v>355</v>
      </c>
      <c r="I16" s="67" t="s">
        <v>514</v>
      </c>
      <c r="J16" s="67"/>
      <c r="K16" s="67"/>
      <c r="L16" s="67" t="s">
        <v>496</v>
      </c>
      <c r="M16" s="67" t="s">
        <v>303</v>
      </c>
      <c r="N16" s="67" t="s">
        <v>497</v>
      </c>
      <c r="O16" s="67" t="s">
        <v>498</v>
      </c>
      <c r="P16" s="67" t="s">
        <v>499</v>
      </c>
      <c r="Q16" s="67">
        <v>460</v>
      </c>
      <c r="R16" s="67">
        <v>11</v>
      </c>
      <c r="S16" s="67"/>
      <c r="T16" s="67">
        <v>39.973940900000002</v>
      </c>
      <c r="U16" s="67">
        <v>-100.8692095</v>
      </c>
    </row>
    <row r="17" spans="1:21">
      <c r="A17" s="67" t="s">
        <v>455</v>
      </c>
      <c r="B17" s="67" t="s">
        <v>508</v>
      </c>
      <c r="C17" s="67" t="s">
        <v>509</v>
      </c>
      <c r="D17" s="67" t="s">
        <v>516</v>
      </c>
      <c r="E17" s="67" t="s">
        <v>511</v>
      </c>
      <c r="F17" s="67" t="s">
        <v>512</v>
      </c>
      <c r="G17" s="67" t="s">
        <v>513</v>
      </c>
      <c r="H17" s="67" t="s">
        <v>355</v>
      </c>
      <c r="I17" s="67" t="s">
        <v>514</v>
      </c>
      <c r="J17" s="67"/>
      <c r="K17" s="67"/>
      <c r="L17" s="67" t="s">
        <v>496</v>
      </c>
      <c r="M17" s="67" t="s">
        <v>303</v>
      </c>
      <c r="N17" s="67" t="s">
        <v>497</v>
      </c>
      <c r="O17" s="67" t="s">
        <v>498</v>
      </c>
      <c r="P17" s="67" t="s">
        <v>499</v>
      </c>
      <c r="Q17" s="67">
        <v>460</v>
      </c>
      <c r="R17" s="67">
        <v>11</v>
      </c>
      <c r="S17" s="67"/>
      <c r="T17" s="67">
        <v>39.973736299999999</v>
      </c>
      <c r="U17" s="67">
        <v>-100.8690184</v>
      </c>
    </row>
    <row r="18" spans="1:21">
      <c r="A18" s="67" t="s">
        <v>402</v>
      </c>
      <c r="B18" s="67" t="s">
        <v>489</v>
      </c>
      <c r="C18" s="67" t="s">
        <v>490</v>
      </c>
      <c r="D18" s="67" t="s">
        <v>517</v>
      </c>
      <c r="E18" s="67" t="s">
        <v>492</v>
      </c>
      <c r="F18" s="67" t="s">
        <v>493</v>
      </c>
      <c r="G18" s="67" t="s">
        <v>518</v>
      </c>
      <c r="H18" s="67" t="s">
        <v>360</v>
      </c>
      <c r="I18" s="67" t="s">
        <v>495</v>
      </c>
      <c r="J18" s="67"/>
      <c r="K18" s="67"/>
      <c r="L18" s="67" t="s">
        <v>496</v>
      </c>
      <c r="M18" s="67" t="s">
        <v>303</v>
      </c>
      <c r="N18" s="67" t="s">
        <v>497</v>
      </c>
      <c r="O18" s="67" t="s">
        <v>498</v>
      </c>
      <c r="P18" s="67" t="s">
        <v>499</v>
      </c>
      <c r="Q18" s="67">
        <v>460</v>
      </c>
      <c r="R18" s="67">
        <v>11</v>
      </c>
      <c r="S18" s="67"/>
      <c r="T18" s="67">
        <v>39.244735900000002</v>
      </c>
      <c r="U18" s="67">
        <v>-100.5431538</v>
      </c>
    </row>
    <row r="19" spans="1:21">
      <c r="A19" s="67" t="s">
        <v>440</v>
      </c>
      <c r="B19" s="67" t="s">
        <v>489</v>
      </c>
      <c r="C19" s="67" t="s">
        <v>490</v>
      </c>
      <c r="D19" s="67" t="s">
        <v>519</v>
      </c>
      <c r="E19" s="67" t="s">
        <v>492</v>
      </c>
      <c r="F19" s="67" t="s">
        <v>493</v>
      </c>
      <c r="G19" s="67" t="s">
        <v>518</v>
      </c>
      <c r="H19" s="67" t="s">
        <v>360</v>
      </c>
      <c r="I19" s="67" t="s">
        <v>495</v>
      </c>
      <c r="J19" s="67"/>
      <c r="K19" s="67"/>
      <c r="L19" s="67" t="s">
        <v>496</v>
      </c>
      <c r="M19" s="67" t="s">
        <v>303</v>
      </c>
      <c r="N19" s="67" t="s">
        <v>497</v>
      </c>
      <c r="O19" s="67" t="s">
        <v>498</v>
      </c>
      <c r="P19" s="67" t="s">
        <v>499</v>
      </c>
      <c r="Q19" s="67">
        <v>460</v>
      </c>
      <c r="R19" s="67">
        <v>11</v>
      </c>
      <c r="S19" s="67"/>
      <c r="T19" s="67">
        <v>39.245013399999998</v>
      </c>
      <c r="U19" s="67">
        <v>-100.5430643</v>
      </c>
    </row>
    <row r="20" spans="1:21">
      <c r="A20" s="67" t="s">
        <v>441</v>
      </c>
      <c r="B20" s="67" t="s">
        <v>489</v>
      </c>
      <c r="C20" s="67" t="s">
        <v>490</v>
      </c>
      <c r="D20" s="67" t="s">
        <v>520</v>
      </c>
      <c r="E20" s="67" t="s">
        <v>492</v>
      </c>
      <c r="F20" s="67" t="s">
        <v>493</v>
      </c>
      <c r="G20" s="67" t="s">
        <v>518</v>
      </c>
      <c r="H20" s="67" t="s">
        <v>360</v>
      </c>
      <c r="I20" s="67" t="s">
        <v>495</v>
      </c>
      <c r="J20" s="67"/>
      <c r="K20" s="67"/>
      <c r="L20" s="67" t="s">
        <v>496</v>
      </c>
      <c r="M20" s="67" t="s">
        <v>303</v>
      </c>
      <c r="N20" s="67" t="s">
        <v>497</v>
      </c>
      <c r="O20" s="67" t="s">
        <v>498</v>
      </c>
      <c r="P20" s="67" t="s">
        <v>499</v>
      </c>
      <c r="Q20" s="67">
        <v>460</v>
      </c>
      <c r="R20" s="67">
        <v>11</v>
      </c>
      <c r="S20" s="67"/>
      <c r="T20" s="67">
        <v>39.2447102</v>
      </c>
      <c r="U20" s="67">
        <v>-100.5427146</v>
      </c>
    </row>
    <row r="21" spans="1:21">
      <c r="A21" s="67" t="s">
        <v>403</v>
      </c>
      <c r="B21" s="67" t="s">
        <v>508</v>
      </c>
      <c r="C21" s="67" t="s">
        <v>509</v>
      </c>
      <c r="D21" s="67" t="s">
        <v>521</v>
      </c>
      <c r="E21" s="67" t="s">
        <v>511</v>
      </c>
      <c r="F21" s="67" t="s">
        <v>512</v>
      </c>
      <c r="G21" s="67" t="s">
        <v>522</v>
      </c>
      <c r="H21" s="67" t="s">
        <v>349</v>
      </c>
      <c r="I21" s="67" t="s">
        <v>514</v>
      </c>
      <c r="J21" s="67"/>
      <c r="K21" s="67"/>
      <c r="L21" s="67" t="s">
        <v>496</v>
      </c>
      <c r="M21" s="67" t="s">
        <v>303</v>
      </c>
      <c r="N21" s="67" t="s">
        <v>497</v>
      </c>
      <c r="O21" s="67" t="s">
        <v>498</v>
      </c>
      <c r="P21" s="67" t="s">
        <v>499</v>
      </c>
      <c r="Q21" s="67">
        <v>460</v>
      </c>
      <c r="R21" s="67">
        <v>11</v>
      </c>
      <c r="S21" s="67"/>
      <c r="T21" s="67">
        <v>39.249205000000003</v>
      </c>
      <c r="U21" s="67">
        <v>-100.56165</v>
      </c>
    </row>
    <row r="22" spans="1:21">
      <c r="A22" s="67" t="s">
        <v>442</v>
      </c>
      <c r="B22" s="67" t="s">
        <v>508</v>
      </c>
      <c r="C22" s="67" t="s">
        <v>509</v>
      </c>
      <c r="D22" s="67" t="s">
        <v>523</v>
      </c>
      <c r="E22" s="67" t="s">
        <v>511</v>
      </c>
      <c r="F22" s="67" t="s">
        <v>512</v>
      </c>
      <c r="G22" s="67" t="s">
        <v>522</v>
      </c>
      <c r="H22" s="67" t="s">
        <v>349</v>
      </c>
      <c r="I22" s="67" t="s">
        <v>514</v>
      </c>
      <c r="J22" s="67"/>
      <c r="K22" s="67"/>
      <c r="L22" s="67" t="s">
        <v>496</v>
      </c>
      <c r="M22" s="67" t="s">
        <v>303</v>
      </c>
      <c r="N22" s="67" t="s">
        <v>497</v>
      </c>
      <c r="O22" s="67" t="s">
        <v>498</v>
      </c>
      <c r="P22" s="67" t="s">
        <v>499</v>
      </c>
      <c r="Q22" s="67">
        <v>460</v>
      </c>
      <c r="R22" s="67">
        <v>11</v>
      </c>
      <c r="S22" s="67"/>
      <c r="T22" s="67">
        <v>39.249205000000003</v>
      </c>
      <c r="U22" s="67">
        <v>-100.56165</v>
      </c>
    </row>
    <row r="23" spans="1:21">
      <c r="A23" s="67" t="s">
        <v>443</v>
      </c>
      <c r="B23" s="67" t="s">
        <v>508</v>
      </c>
      <c r="C23" s="67" t="s">
        <v>509</v>
      </c>
      <c r="D23" s="67" t="s">
        <v>524</v>
      </c>
      <c r="E23" s="67" t="s">
        <v>511</v>
      </c>
      <c r="F23" s="67" t="s">
        <v>512</v>
      </c>
      <c r="G23" s="67" t="s">
        <v>522</v>
      </c>
      <c r="H23" s="67" t="s">
        <v>349</v>
      </c>
      <c r="I23" s="67" t="s">
        <v>514</v>
      </c>
      <c r="J23" s="67"/>
      <c r="K23" s="67"/>
      <c r="L23" s="67" t="s">
        <v>496</v>
      </c>
      <c r="M23" s="67" t="s">
        <v>303</v>
      </c>
      <c r="N23" s="67" t="s">
        <v>497</v>
      </c>
      <c r="O23" s="67" t="s">
        <v>498</v>
      </c>
      <c r="P23" s="67" t="s">
        <v>499</v>
      </c>
      <c r="Q23" s="67">
        <v>460</v>
      </c>
      <c r="R23" s="67">
        <v>11</v>
      </c>
      <c r="S23" s="67"/>
      <c r="T23" s="67">
        <v>39.249205000000003</v>
      </c>
      <c r="U23" s="67">
        <v>-100.56165</v>
      </c>
    </row>
    <row r="24" spans="1:21">
      <c r="A24" s="67" t="s">
        <v>404</v>
      </c>
      <c r="B24" s="67" t="s">
        <v>502</v>
      </c>
      <c r="C24" s="67" t="s">
        <v>502</v>
      </c>
      <c r="D24" s="67" t="s">
        <v>525</v>
      </c>
      <c r="E24" s="67" t="s">
        <v>492</v>
      </c>
      <c r="F24" s="67" t="s">
        <v>504</v>
      </c>
      <c r="G24" s="67" t="s">
        <v>526</v>
      </c>
      <c r="H24" s="67" t="s">
        <v>366</v>
      </c>
      <c r="I24" s="67" t="s">
        <v>495</v>
      </c>
      <c r="J24" s="67"/>
      <c r="K24" s="67"/>
      <c r="L24" s="67" t="s">
        <v>496</v>
      </c>
      <c r="M24" s="67" t="s">
        <v>303</v>
      </c>
      <c r="N24" s="67" t="s">
        <v>497</v>
      </c>
      <c r="O24" s="67" t="s">
        <v>498</v>
      </c>
      <c r="P24" s="67" t="s">
        <v>499</v>
      </c>
      <c r="Q24" s="67">
        <v>460</v>
      </c>
      <c r="R24" s="67">
        <v>11</v>
      </c>
      <c r="S24" s="67"/>
      <c r="T24" s="67">
        <v>39.244625999999997</v>
      </c>
      <c r="U24" s="67">
        <v>-100.557271</v>
      </c>
    </row>
    <row r="25" spans="1:21">
      <c r="A25" s="67" t="s">
        <v>444</v>
      </c>
      <c r="B25" s="67" t="s">
        <v>502</v>
      </c>
      <c r="C25" s="67" t="s">
        <v>502</v>
      </c>
      <c r="D25" s="67" t="s">
        <v>527</v>
      </c>
      <c r="E25" s="67" t="s">
        <v>492</v>
      </c>
      <c r="F25" s="67" t="s">
        <v>504</v>
      </c>
      <c r="G25" s="67" t="s">
        <v>526</v>
      </c>
      <c r="H25" s="67" t="s">
        <v>366</v>
      </c>
      <c r="I25" s="67" t="s">
        <v>495</v>
      </c>
      <c r="J25" s="67"/>
      <c r="K25" s="67"/>
      <c r="L25" s="67" t="s">
        <v>496</v>
      </c>
      <c r="M25" s="67" t="s">
        <v>303</v>
      </c>
      <c r="N25" s="67" t="s">
        <v>497</v>
      </c>
      <c r="O25" s="67" t="s">
        <v>498</v>
      </c>
      <c r="P25" s="67" t="s">
        <v>499</v>
      </c>
      <c r="Q25" s="67">
        <v>460</v>
      </c>
      <c r="R25" s="67">
        <v>11</v>
      </c>
      <c r="S25" s="67"/>
      <c r="T25" s="67">
        <v>39.244625999999997</v>
      </c>
      <c r="U25" s="67">
        <v>-100.557271</v>
      </c>
    </row>
    <row r="26" spans="1:21">
      <c r="A26" s="67" t="s">
        <v>445</v>
      </c>
      <c r="B26" s="67" t="s">
        <v>502</v>
      </c>
      <c r="C26" s="67" t="s">
        <v>502</v>
      </c>
      <c r="D26" s="67" t="s">
        <v>528</v>
      </c>
      <c r="E26" s="67" t="s">
        <v>492</v>
      </c>
      <c r="F26" s="67" t="s">
        <v>504</v>
      </c>
      <c r="G26" s="67" t="s">
        <v>526</v>
      </c>
      <c r="H26" s="67" t="s">
        <v>366</v>
      </c>
      <c r="I26" s="67" t="s">
        <v>495</v>
      </c>
      <c r="J26" s="67"/>
      <c r="K26" s="67"/>
      <c r="L26" s="67" t="s">
        <v>496</v>
      </c>
      <c r="M26" s="67" t="s">
        <v>303</v>
      </c>
      <c r="N26" s="67" t="s">
        <v>497</v>
      </c>
      <c r="O26" s="67" t="s">
        <v>498</v>
      </c>
      <c r="P26" s="67" t="s">
        <v>499</v>
      </c>
      <c r="Q26" s="67">
        <v>460</v>
      </c>
      <c r="R26" s="67">
        <v>11</v>
      </c>
      <c r="S26" s="67"/>
      <c r="T26" s="67">
        <v>39.244625999999997</v>
      </c>
      <c r="U26" s="67">
        <v>-100.557271</v>
      </c>
    </row>
    <row r="27" spans="1:21">
      <c r="A27" s="67" t="s">
        <v>405</v>
      </c>
      <c r="B27" s="67" t="s">
        <v>502</v>
      </c>
      <c r="C27" s="67" t="s">
        <v>502</v>
      </c>
      <c r="D27" s="67" t="s">
        <v>529</v>
      </c>
      <c r="E27" s="67" t="s">
        <v>492</v>
      </c>
      <c r="F27" s="67" t="s">
        <v>504</v>
      </c>
      <c r="G27" s="67" t="s">
        <v>530</v>
      </c>
      <c r="H27" s="67" t="s">
        <v>368</v>
      </c>
      <c r="I27" s="67" t="s">
        <v>495</v>
      </c>
      <c r="J27" s="67"/>
      <c r="K27" s="67"/>
      <c r="L27" s="67" t="s">
        <v>496</v>
      </c>
      <c r="M27" s="67" t="s">
        <v>303</v>
      </c>
      <c r="N27" s="67" t="s">
        <v>497</v>
      </c>
      <c r="O27" s="67" t="s">
        <v>498</v>
      </c>
      <c r="P27" s="67" t="s">
        <v>499</v>
      </c>
      <c r="Q27" s="67">
        <v>460</v>
      </c>
      <c r="R27" s="67">
        <v>11</v>
      </c>
      <c r="S27" s="67"/>
      <c r="T27" s="67">
        <v>39.381779399999999</v>
      </c>
      <c r="U27" s="67">
        <v>-101.06314930000001</v>
      </c>
    </row>
    <row r="28" spans="1:21">
      <c r="A28" s="67" t="s">
        <v>446</v>
      </c>
      <c r="B28" s="67" t="s">
        <v>502</v>
      </c>
      <c r="C28" s="67" t="s">
        <v>502</v>
      </c>
      <c r="D28" s="67" t="s">
        <v>531</v>
      </c>
      <c r="E28" s="67" t="s">
        <v>492</v>
      </c>
      <c r="F28" s="67" t="s">
        <v>504</v>
      </c>
      <c r="G28" s="67" t="s">
        <v>530</v>
      </c>
      <c r="H28" s="67" t="s">
        <v>368</v>
      </c>
      <c r="I28" s="67" t="s">
        <v>495</v>
      </c>
      <c r="J28" s="67"/>
      <c r="K28" s="67"/>
      <c r="L28" s="67" t="s">
        <v>496</v>
      </c>
      <c r="M28" s="67" t="s">
        <v>303</v>
      </c>
      <c r="N28" s="67" t="s">
        <v>497</v>
      </c>
      <c r="O28" s="67" t="s">
        <v>498</v>
      </c>
      <c r="P28" s="67" t="s">
        <v>499</v>
      </c>
      <c r="Q28" s="67">
        <v>460</v>
      </c>
      <c r="R28" s="67">
        <v>11</v>
      </c>
      <c r="S28" s="67"/>
      <c r="T28" s="67">
        <v>39.381526200000003</v>
      </c>
      <c r="U28" s="67">
        <v>-101.0632519</v>
      </c>
    </row>
    <row r="29" spans="1:21">
      <c r="A29" s="67" t="s">
        <v>447</v>
      </c>
      <c r="B29" s="67" t="s">
        <v>502</v>
      </c>
      <c r="C29" s="67" t="s">
        <v>502</v>
      </c>
      <c r="D29" s="67" t="s">
        <v>532</v>
      </c>
      <c r="E29" s="67" t="s">
        <v>492</v>
      </c>
      <c r="F29" s="67" t="s">
        <v>504</v>
      </c>
      <c r="G29" s="67" t="s">
        <v>530</v>
      </c>
      <c r="H29" s="67" t="s">
        <v>368</v>
      </c>
      <c r="I29" s="67" t="s">
        <v>495</v>
      </c>
      <c r="J29" s="67"/>
      <c r="K29" s="67"/>
      <c r="L29" s="67" t="s">
        <v>496</v>
      </c>
      <c r="M29" s="67" t="s">
        <v>303</v>
      </c>
      <c r="N29" s="67" t="s">
        <v>497</v>
      </c>
      <c r="O29" s="67" t="s">
        <v>498</v>
      </c>
      <c r="P29" s="67" t="s">
        <v>499</v>
      </c>
      <c r="Q29" s="67">
        <v>460</v>
      </c>
      <c r="R29" s="67">
        <v>11</v>
      </c>
      <c r="S29" s="67"/>
      <c r="T29" s="67">
        <v>39.381697299999999</v>
      </c>
      <c r="U29" s="67">
        <v>-101.0629297</v>
      </c>
    </row>
    <row r="30" spans="1:21">
      <c r="A30" s="67" t="s">
        <v>406</v>
      </c>
      <c r="B30" s="67" t="s">
        <v>508</v>
      </c>
      <c r="C30" s="67" t="s">
        <v>509</v>
      </c>
      <c r="D30" s="67" t="s">
        <v>533</v>
      </c>
      <c r="E30" s="67" t="s">
        <v>511</v>
      </c>
      <c r="F30" s="67" t="s">
        <v>512</v>
      </c>
      <c r="G30" s="67" t="s">
        <v>534</v>
      </c>
      <c r="H30" s="67" t="s">
        <v>352</v>
      </c>
      <c r="I30" s="67" t="s">
        <v>495</v>
      </c>
      <c r="J30" s="67"/>
      <c r="K30" s="67"/>
      <c r="L30" s="67" t="s">
        <v>496</v>
      </c>
      <c r="M30" s="67" t="s">
        <v>303</v>
      </c>
      <c r="N30" s="67" t="s">
        <v>497</v>
      </c>
      <c r="O30" s="67" t="s">
        <v>498</v>
      </c>
      <c r="P30" s="67" t="s">
        <v>499</v>
      </c>
      <c r="Q30" s="67">
        <v>460</v>
      </c>
      <c r="R30" s="67">
        <v>11</v>
      </c>
      <c r="S30" s="67"/>
      <c r="T30" s="67">
        <v>39.384320799999998</v>
      </c>
      <c r="U30" s="67">
        <v>-101.06360220000001</v>
      </c>
    </row>
    <row r="31" spans="1:21">
      <c r="A31" s="67" t="s">
        <v>448</v>
      </c>
      <c r="B31" s="67" t="s">
        <v>508</v>
      </c>
      <c r="C31" s="67" t="s">
        <v>509</v>
      </c>
      <c r="D31" s="67" t="s">
        <v>535</v>
      </c>
      <c r="E31" s="67" t="s">
        <v>511</v>
      </c>
      <c r="F31" s="67" t="s">
        <v>512</v>
      </c>
      <c r="G31" s="67" t="s">
        <v>534</v>
      </c>
      <c r="H31" s="67" t="s">
        <v>352</v>
      </c>
      <c r="I31" s="67" t="s">
        <v>495</v>
      </c>
      <c r="J31" s="67"/>
      <c r="K31" s="67"/>
      <c r="L31" s="67" t="s">
        <v>496</v>
      </c>
      <c r="M31" s="67" t="s">
        <v>303</v>
      </c>
      <c r="N31" s="67" t="s">
        <v>497</v>
      </c>
      <c r="O31" s="67" t="s">
        <v>498</v>
      </c>
      <c r="P31" s="67" t="s">
        <v>499</v>
      </c>
      <c r="Q31" s="67">
        <v>460</v>
      </c>
      <c r="R31" s="67">
        <v>11</v>
      </c>
      <c r="S31" s="67"/>
      <c r="T31" s="67">
        <v>39.384039700000002</v>
      </c>
      <c r="U31" s="67">
        <v>-101.0636425</v>
      </c>
    </row>
    <row r="32" spans="1:21">
      <c r="A32" s="67" t="s">
        <v>449</v>
      </c>
      <c r="B32" s="67" t="s">
        <v>508</v>
      </c>
      <c r="C32" s="67" t="s">
        <v>509</v>
      </c>
      <c r="D32" s="67" t="s">
        <v>536</v>
      </c>
      <c r="E32" s="67" t="s">
        <v>511</v>
      </c>
      <c r="F32" s="67" t="s">
        <v>512</v>
      </c>
      <c r="G32" s="67" t="s">
        <v>534</v>
      </c>
      <c r="H32" s="67" t="s">
        <v>352</v>
      </c>
      <c r="I32" s="67" t="s">
        <v>495</v>
      </c>
      <c r="J32" s="67"/>
      <c r="K32" s="67"/>
      <c r="L32" s="67" t="s">
        <v>496</v>
      </c>
      <c r="M32" s="67" t="s">
        <v>303</v>
      </c>
      <c r="N32" s="67" t="s">
        <v>497</v>
      </c>
      <c r="O32" s="67" t="s">
        <v>498</v>
      </c>
      <c r="P32" s="67" t="s">
        <v>499</v>
      </c>
      <c r="Q32" s="67">
        <v>460</v>
      </c>
      <c r="R32" s="67">
        <v>11</v>
      </c>
      <c r="S32" s="67"/>
      <c r="T32" s="67">
        <v>39.384217</v>
      </c>
      <c r="U32" s="67">
        <v>-101.06344900000001</v>
      </c>
    </row>
  </sheetData>
  <sortState xmlns:xlrd2="http://schemas.microsoft.com/office/spreadsheetml/2017/richdata2" ref="A9:S32">
    <sortCondition ref="L8:L32"/>
  </sortState>
  <mergeCells count="21">
    <mergeCell ref="S2:S5"/>
    <mergeCell ref="T2:T5"/>
    <mergeCell ref="U2:U5"/>
    <mergeCell ref="M2:M5"/>
    <mergeCell ref="N2:N5"/>
    <mergeCell ref="O2:O5"/>
    <mergeCell ref="P2:P5"/>
    <mergeCell ref="Q2:Q5"/>
    <mergeCell ref="R2:R5"/>
    <mergeCell ref="L2:L5"/>
    <mergeCell ref="A2:A5"/>
    <mergeCell ref="B2:B5"/>
    <mergeCell ref="C2:C5"/>
    <mergeCell ref="D2:D5"/>
    <mergeCell ref="E2:E5"/>
    <mergeCell ref="F2:F5"/>
    <mergeCell ref="G2:G5"/>
    <mergeCell ref="H2:H5"/>
    <mergeCell ref="I2:I5"/>
    <mergeCell ref="J2:J5"/>
    <mergeCell ref="K2:K5"/>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4516C-22EE-4951-9824-FA6C905EDB7E}">
  <sheetPr>
    <tabColor rgb="FFFFCCFF"/>
  </sheetPr>
  <dimension ref="A1:BL518"/>
  <sheetViews>
    <sheetView tabSelected="1" zoomScaleNormal="100" workbookViewId="0">
      <pane ySplit="8" topLeftCell="A9" activePane="bottomLeft" state="frozen"/>
      <selection activeCell="G1" sqref="G1"/>
      <selection pane="bottomLeft" activeCell="F2" sqref="F2:F5"/>
    </sheetView>
  </sheetViews>
  <sheetFormatPr defaultColWidth="9.140625" defaultRowHeight="15"/>
  <cols>
    <col min="1" max="1" width="18.5703125" style="152" customWidth="1"/>
    <col min="2" max="2" width="17.5703125" style="152" customWidth="1"/>
    <col min="3" max="3" width="19.42578125" style="152" customWidth="1"/>
    <col min="4" max="4" width="19.140625" style="152" customWidth="1"/>
    <col min="5" max="5" width="10.7109375" style="152" customWidth="1"/>
    <col min="6" max="6" width="36" style="152" bestFit="1" customWidth="1"/>
    <col min="7" max="7" width="13" style="152" customWidth="1"/>
    <col min="8" max="8" width="11.5703125" style="152" customWidth="1"/>
    <col min="9" max="9" width="17" style="152" customWidth="1"/>
    <col min="10" max="10" width="18.85546875" style="286" customWidth="1"/>
    <col min="11" max="11" width="19" style="152" bestFit="1" customWidth="1"/>
    <col min="12" max="12" width="10.7109375" style="152" bestFit="1" customWidth="1"/>
    <col min="13" max="13" width="21.5703125" style="152" bestFit="1" customWidth="1"/>
    <col min="14" max="14" width="14.42578125" style="152" customWidth="1"/>
    <col min="15" max="15" width="16.140625" style="152" customWidth="1"/>
    <col min="16" max="16" width="14.85546875" style="152" customWidth="1"/>
    <col min="17" max="17" width="14.7109375" style="152" customWidth="1"/>
    <col min="18" max="18" width="14.85546875" style="152" customWidth="1"/>
    <col min="19" max="19" width="11.140625" style="152" customWidth="1"/>
    <col min="20" max="20" width="9.140625" style="152"/>
    <col min="21" max="21" width="14.7109375" style="152" customWidth="1"/>
    <col min="22" max="22" width="14.140625" style="152" customWidth="1"/>
    <col min="23" max="24" width="16.140625" style="152" customWidth="1"/>
    <col min="25" max="25" width="14.5703125" style="152" customWidth="1"/>
    <col min="26" max="26" width="15.140625" style="152" customWidth="1"/>
    <col min="27" max="27" width="15" style="152" customWidth="1"/>
    <col min="28" max="28" width="12.5703125" style="152" customWidth="1"/>
    <col min="29" max="29" width="12" style="152" customWidth="1"/>
    <col min="30" max="30" width="11.28515625" style="152" customWidth="1"/>
    <col min="31" max="31" width="18.7109375" style="152" customWidth="1"/>
    <col min="32" max="32" width="15" style="152" customWidth="1"/>
    <col min="33" max="33" width="12.5703125" style="152" customWidth="1"/>
    <col min="34" max="34" width="18.5703125" style="152" customWidth="1"/>
    <col min="35" max="35" width="11.42578125" style="152" customWidth="1"/>
    <col min="36" max="36" width="12.28515625" style="152" customWidth="1"/>
    <col min="37" max="37" width="12.5703125" style="152" customWidth="1"/>
    <col min="38" max="38" width="11.42578125" style="152" customWidth="1"/>
    <col min="39" max="39" width="15.28515625" style="152" customWidth="1"/>
    <col min="40" max="42" width="14.28515625" style="152" customWidth="1"/>
    <col min="43" max="43" width="9.140625" style="152"/>
    <col min="44" max="44" width="11" style="152" customWidth="1"/>
    <col min="45" max="45" width="9.140625" style="152" customWidth="1"/>
    <col min="46" max="57" width="9.140625" style="152"/>
    <col min="58" max="58" width="11.5703125" style="152" customWidth="1"/>
    <col min="59" max="63" width="12.85546875" style="152" customWidth="1"/>
    <col min="64" max="64" width="10.140625" style="152" customWidth="1"/>
    <col min="65" max="65" width="10.5703125" style="152" customWidth="1"/>
    <col min="66" max="16384" width="9.140625" style="152"/>
  </cols>
  <sheetData>
    <row r="1" spans="1:64" s="277" customFormat="1" ht="27" customHeight="1">
      <c r="A1" s="277" t="s">
        <v>1669</v>
      </c>
      <c r="J1" s="278"/>
    </row>
    <row r="2" spans="1:64" s="256" customFormat="1" ht="12.75" customHeight="1">
      <c r="A2" s="515" t="s">
        <v>150</v>
      </c>
      <c r="B2" s="515" t="s">
        <v>128</v>
      </c>
      <c r="C2" s="515" t="s">
        <v>57</v>
      </c>
      <c r="D2" s="515" t="s">
        <v>537</v>
      </c>
      <c r="E2" s="515" t="s">
        <v>1581</v>
      </c>
      <c r="F2" s="517" t="s">
        <v>243</v>
      </c>
      <c r="G2" s="515" t="s">
        <v>157</v>
      </c>
      <c r="H2" s="515" t="s">
        <v>159</v>
      </c>
      <c r="I2" s="515" t="s">
        <v>161</v>
      </c>
      <c r="J2" s="517" t="s">
        <v>1519</v>
      </c>
      <c r="K2" s="515" t="s">
        <v>538</v>
      </c>
      <c r="L2" s="515" t="s">
        <v>168</v>
      </c>
      <c r="M2" s="515" t="s">
        <v>171</v>
      </c>
      <c r="N2" s="515" t="s">
        <v>173</v>
      </c>
      <c r="O2" s="515" t="s">
        <v>175</v>
      </c>
      <c r="P2" s="515" t="s">
        <v>177</v>
      </c>
      <c r="Q2" s="515" t="s">
        <v>179</v>
      </c>
      <c r="R2" s="515" t="s">
        <v>181</v>
      </c>
      <c r="S2" s="515" t="s">
        <v>183</v>
      </c>
      <c r="T2" s="515" t="s">
        <v>185</v>
      </c>
      <c r="U2" s="515" t="s">
        <v>187</v>
      </c>
      <c r="V2" s="515" t="s">
        <v>189</v>
      </c>
      <c r="W2" s="515" t="s">
        <v>539</v>
      </c>
      <c r="X2" s="515" t="s">
        <v>540</v>
      </c>
      <c r="Y2" s="515" t="s">
        <v>541</v>
      </c>
      <c r="Z2" s="515" t="s">
        <v>542</v>
      </c>
      <c r="AA2" s="515" t="s">
        <v>543</v>
      </c>
      <c r="AB2" s="515" t="s">
        <v>544</v>
      </c>
      <c r="AC2" s="515" t="s">
        <v>545</v>
      </c>
      <c r="AD2" s="515" t="s">
        <v>546</v>
      </c>
      <c r="AE2" s="515" t="s">
        <v>547</v>
      </c>
      <c r="AF2" s="515" t="s">
        <v>548</v>
      </c>
      <c r="AG2" s="515" t="s">
        <v>549</v>
      </c>
      <c r="AH2" s="515" t="s">
        <v>550</v>
      </c>
      <c r="AI2" s="515" t="s">
        <v>551</v>
      </c>
      <c r="AJ2" s="515" t="s">
        <v>552</v>
      </c>
      <c r="AK2" s="515" t="s">
        <v>553</v>
      </c>
      <c r="AL2" s="515" t="s">
        <v>554</v>
      </c>
      <c r="AM2" s="515" t="s">
        <v>4316</v>
      </c>
      <c r="AN2" s="515" t="s">
        <v>4315</v>
      </c>
      <c r="AO2" s="515" t="s">
        <v>4319</v>
      </c>
      <c r="AP2" s="515" t="s">
        <v>4320</v>
      </c>
      <c r="AQ2" s="515" t="s">
        <v>555</v>
      </c>
      <c r="AR2" s="515" t="s">
        <v>556</v>
      </c>
      <c r="AS2" s="515" t="s">
        <v>555</v>
      </c>
      <c r="AT2" s="515" t="s">
        <v>556</v>
      </c>
      <c r="AU2" s="515" t="s">
        <v>555</v>
      </c>
      <c r="AV2" s="515" t="s">
        <v>556</v>
      </c>
      <c r="AW2" s="516" t="s">
        <v>555</v>
      </c>
      <c r="AX2" s="516" t="s">
        <v>556</v>
      </c>
      <c r="AY2" s="516" t="s">
        <v>555</v>
      </c>
      <c r="AZ2" s="516" t="s">
        <v>556</v>
      </c>
      <c r="BA2" s="515" t="s">
        <v>557</v>
      </c>
      <c r="BB2" s="515" t="s">
        <v>558</v>
      </c>
      <c r="BC2" s="515" t="s">
        <v>559</v>
      </c>
      <c r="BD2" s="515" t="s">
        <v>558</v>
      </c>
      <c r="BE2" s="515" t="s">
        <v>559</v>
      </c>
      <c r="BF2" s="515" t="s">
        <v>558</v>
      </c>
      <c r="BG2" s="515" t="s">
        <v>559</v>
      </c>
      <c r="BH2" s="516" t="s">
        <v>558</v>
      </c>
      <c r="BI2" s="516" t="s">
        <v>559</v>
      </c>
      <c r="BJ2" s="516" t="s">
        <v>558</v>
      </c>
      <c r="BK2" s="516" t="s">
        <v>559</v>
      </c>
      <c r="BL2" s="515" t="s">
        <v>560</v>
      </c>
    </row>
    <row r="3" spans="1:64" s="256" customFormat="1" ht="12.75">
      <c r="A3" s="515"/>
      <c r="B3" s="515"/>
      <c r="C3" s="515"/>
      <c r="D3" s="515"/>
      <c r="E3" s="515"/>
      <c r="F3" s="517"/>
      <c r="G3" s="515"/>
      <c r="H3" s="515"/>
      <c r="I3" s="515"/>
      <c r="J3" s="517"/>
      <c r="K3" s="515"/>
      <c r="L3" s="515"/>
      <c r="M3" s="515"/>
      <c r="N3" s="515"/>
      <c r="O3" s="515"/>
      <c r="P3" s="515"/>
      <c r="Q3" s="515"/>
      <c r="R3" s="515"/>
      <c r="S3" s="515"/>
      <c r="T3" s="515"/>
      <c r="U3" s="515"/>
      <c r="V3" s="515"/>
      <c r="W3" s="515"/>
      <c r="X3" s="515"/>
      <c r="Y3" s="515"/>
      <c r="Z3" s="515"/>
      <c r="AA3" s="515"/>
      <c r="AB3" s="515"/>
      <c r="AC3" s="515"/>
      <c r="AD3" s="515"/>
      <c r="AE3" s="515"/>
      <c r="AF3" s="515"/>
      <c r="AG3" s="515"/>
      <c r="AH3" s="515"/>
      <c r="AI3" s="515"/>
      <c r="AJ3" s="515"/>
      <c r="AK3" s="515"/>
      <c r="AL3" s="515"/>
      <c r="AM3" s="515"/>
      <c r="AN3" s="515"/>
      <c r="AO3" s="515"/>
      <c r="AP3" s="515"/>
      <c r="AQ3" s="515"/>
      <c r="AR3" s="515"/>
      <c r="AS3" s="515"/>
      <c r="AT3" s="515"/>
      <c r="AU3" s="515"/>
      <c r="AV3" s="515"/>
      <c r="AW3" s="517"/>
      <c r="AX3" s="517"/>
      <c r="AY3" s="517"/>
      <c r="AZ3" s="517"/>
      <c r="BA3" s="515"/>
      <c r="BB3" s="515"/>
      <c r="BC3" s="515"/>
      <c r="BD3" s="515"/>
      <c r="BE3" s="515"/>
      <c r="BF3" s="515"/>
      <c r="BG3" s="515"/>
      <c r="BH3" s="517"/>
      <c r="BI3" s="517"/>
      <c r="BJ3" s="517"/>
      <c r="BK3" s="517"/>
      <c r="BL3" s="515"/>
    </row>
    <row r="4" spans="1:64" s="256" customFormat="1" ht="17.25" customHeight="1">
      <c r="A4" s="515"/>
      <c r="B4" s="515"/>
      <c r="C4" s="515"/>
      <c r="D4" s="515"/>
      <c r="E4" s="515"/>
      <c r="F4" s="517"/>
      <c r="G4" s="515"/>
      <c r="H4" s="515"/>
      <c r="I4" s="515"/>
      <c r="J4" s="517"/>
      <c r="K4" s="515"/>
      <c r="L4" s="515"/>
      <c r="M4" s="515"/>
      <c r="N4" s="515"/>
      <c r="O4" s="515"/>
      <c r="P4" s="515"/>
      <c r="Q4" s="515"/>
      <c r="R4" s="515"/>
      <c r="S4" s="515"/>
      <c r="T4" s="515"/>
      <c r="U4" s="515"/>
      <c r="V4" s="515"/>
      <c r="W4" s="515"/>
      <c r="X4" s="515"/>
      <c r="Y4" s="515"/>
      <c r="Z4" s="515"/>
      <c r="AA4" s="515"/>
      <c r="AB4" s="515"/>
      <c r="AC4" s="515"/>
      <c r="AD4" s="515"/>
      <c r="AE4" s="515"/>
      <c r="AF4" s="515"/>
      <c r="AG4" s="515"/>
      <c r="AH4" s="515"/>
      <c r="AI4" s="515"/>
      <c r="AJ4" s="515"/>
      <c r="AK4" s="515"/>
      <c r="AL4" s="515"/>
      <c r="AM4" s="515"/>
      <c r="AN4" s="515"/>
      <c r="AO4" s="515"/>
      <c r="AP4" s="515"/>
      <c r="AQ4" s="515"/>
      <c r="AR4" s="515"/>
      <c r="AS4" s="515"/>
      <c r="AT4" s="515"/>
      <c r="AU4" s="515"/>
      <c r="AV4" s="515"/>
      <c r="AW4" s="517"/>
      <c r="AX4" s="517"/>
      <c r="AY4" s="517"/>
      <c r="AZ4" s="517"/>
      <c r="BA4" s="515"/>
      <c r="BB4" s="515"/>
      <c r="BC4" s="515"/>
      <c r="BD4" s="515"/>
      <c r="BE4" s="515"/>
      <c r="BF4" s="515"/>
      <c r="BG4" s="515"/>
      <c r="BH4" s="517"/>
      <c r="BI4" s="517"/>
      <c r="BJ4" s="517"/>
      <c r="BK4" s="517"/>
      <c r="BL4" s="515"/>
    </row>
    <row r="5" spans="1:64" s="256" customFormat="1" ht="21.75" customHeight="1">
      <c r="A5" s="515"/>
      <c r="B5" s="515"/>
      <c r="C5" s="515"/>
      <c r="D5" s="515"/>
      <c r="E5" s="515"/>
      <c r="F5" s="517"/>
      <c r="G5" s="515"/>
      <c r="H5" s="515"/>
      <c r="I5" s="515"/>
      <c r="J5" s="517"/>
      <c r="K5" s="515"/>
      <c r="L5" s="515"/>
      <c r="M5" s="515"/>
      <c r="N5" s="515"/>
      <c r="O5" s="515"/>
      <c r="P5" s="515"/>
      <c r="Q5" s="515"/>
      <c r="R5" s="515"/>
      <c r="S5" s="515"/>
      <c r="T5" s="515"/>
      <c r="U5" s="515"/>
      <c r="V5" s="515"/>
      <c r="W5" s="515"/>
      <c r="X5" s="515"/>
      <c r="Y5" s="515"/>
      <c r="Z5" s="515"/>
      <c r="AA5" s="515"/>
      <c r="AB5" s="515"/>
      <c r="AC5" s="515"/>
      <c r="AD5" s="515"/>
      <c r="AE5" s="515"/>
      <c r="AF5" s="515"/>
      <c r="AG5" s="515"/>
      <c r="AH5" s="515"/>
      <c r="AI5" s="515"/>
      <c r="AJ5" s="515"/>
      <c r="AK5" s="515"/>
      <c r="AL5" s="515"/>
      <c r="AM5" s="515"/>
      <c r="AN5" s="515"/>
      <c r="AO5" s="515"/>
      <c r="AP5" s="515"/>
      <c r="AQ5" s="515"/>
      <c r="AR5" s="515"/>
      <c r="AS5" s="515"/>
      <c r="AT5" s="515"/>
      <c r="AU5" s="515"/>
      <c r="AV5" s="515"/>
      <c r="AW5" s="517"/>
      <c r="AX5" s="517"/>
      <c r="AY5" s="517"/>
      <c r="AZ5" s="517"/>
      <c r="BA5" s="515"/>
      <c r="BB5" s="515"/>
      <c r="BC5" s="515"/>
      <c r="BD5" s="515"/>
      <c r="BE5" s="515"/>
      <c r="BF5" s="515"/>
      <c r="BG5" s="515"/>
      <c r="BH5" s="517"/>
      <c r="BI5" s="517"/>
      <c r="BJ5" s="517"/>
      <c r="BK5" s="517"/>
      <c r="BL5" s="515"/>
    </row>
    <row r="6" spans="1:64" ht="27.6" customHeight="1">
      <c r="A6" s="279" t="s">
        <v>561</v>
      </c>
      <c r="B6" s="279" t="s">
        <v>561</v>
      </c>
      <c r="C6" s="279" t="s">
        <v>561</v>
      </c>
      <c r="D6" s="258" t="s">
        <v>1558</v>
      </c>
      <c r="E6" s="279" t="s">
        <v>561</v>
      </c>
      <c r="F6" s="279" t="s">
        <v>561</v>
      </c>
      <c r="G6" s="279" t="s">
        <v>561</v>
      </c>
      <c r="H6" s="279" t="s">
        <v>561</v>
      </c>
      <c r="I6" s="279" t="s">
        <v>561</v>
      </c>
      <c r="J6" s="280" t="s">
        <v>561</v>
      </c>
      <c r="K6" s="279" t="s">
        <v>561</v>
      </c>
      <c r="L6" s="279" t="s">
        <v>561</v>
      </c>
      <c r="M6" s="279" t="s">
        <v>561</v>
      </c>
      <c r="N6" s="279" t="s">
        <v>561</v>
      </c>
      <c r="O6" s="279" t="s">
        <v>561</v>
      </c>
      <c r="P6" s="279"/>
      <c r="Q6" s="279"/>
      <c r="R6" s="279"/>
      <c r="S6" s="279"/>
      <c r="T6" s="279"/>
      <c r="U6" s="279"/>
      <c r="V6" s="279"/>
      <c r="W6" s="279"/>
      <c r="X6" s="279"/>
      <c r="Y6" s="279"/>
      <c r="Z6" s="279"/>
      <c r="AA6" s="279"/>
      <c r="AB6" s="279"/>
      <c r="AC6" s="279"/>
      <c r="AD6" s="279"/>
      <c r="AE6" s="279"/>
      <c r="AF6" s="279"/>
      <c r="AG6" s="279"/>
      <c r="AH6" s="279"/>
      <c r="AI6" s="279"/>
      <c r="AJ6" s="279"/>
      <c r="AK6" s="279"/>
      <c r="AL6" s="279"/>
    </row>
    <row r="7" spans="1:64" s="256" customFormat="1" ht="19.149999999999999" customHeight="1">
      <c r="A7" s="529" t="s">
        <v>1562</v>
      </c>
      <c r="B7" s="529"/>
      <c r="C7" s="529"/>
      <c r="D7" s="529"/>
      <c r="E7" s="256" t="s">
        <v>562</v>
      </c>
      <c r="H7" s="256" t="s">
        <v>563</v>
      </c>
      <c r="I7" s="256" t="s">
        <v>563</v>
      </c>
      <c r="J7" s="281" t="s">
        <v>1486</v>
      </c>
      <c r="K7" s="256" t="s">
        <v>338</v>
      </c>
      <c r="L7" s="256" t="s">
        <v>338</v>
      </c>
      <c r="X7" s="256" t="s">
        <v>245</v>
      </c>
      <c r="AA7" s="256" t="s">
        <v>245</v>
      </c>
      <c r="AJ7" s="256" t="s">
        <v>562</v>
      </c>
    </row>
    <row r="8" spans="1:64" s="282" customFormat="1" ht="14.25">
      <c r="A8" s="282" t="s">
        <v>149</v>
      </c>
      <c r="B8" s="282" t="s">
        <v>127</v>
      </c>
      <c r="C8" s="282" t="s">
        <v>126</v>
      </c>
      <c r="D8" s="460" t="s">
        <v>153</v>
      </c>
      <c r="E8" s="282" t="s">
        <v>155</v>
      </c>
      <c r="F8" s="461" t="s">
        <v>242</v>
      </c>
      <c r="G8" s="282" t="s">
        <v>156</v>
      </c>
      <c r="H8" s="282" t="s">
        <v>158</v>
      </c>
      <c r="I8" s="282" t="s">
        <v>160</v>
      </c>
      <c r="J8" s="283" t="s">
        <v>162</v>
      </c>
      <c r="K8" s="282" t="s">
        <v>164</v>
      </c>
      <c r="L8" s="282" t="s">
        <v>167</v>
      </c>
      <c r="M8" s="282" t="s">
        <v>170</v>
      </c>
      <c r="N8" s="282" t="s">
        <v>172</v>
      </c>
      <c r="O8" s="282" t="s">
        <v>174</v>
      </c>
      <c r="P8" s="282" t="s">
        <v>176</v>
      </c>
      <c r="Q8" s="282" t="s">
        <v>178</v>
      </c>
      <c r="R8" s="282" t="s">
        <v>180</v>
      </c>
      <c r="S8" s="282" t="s">
        <v>182</v>
      </c>
      <c r="T8" s="282" t="s">
        <v>184</v>
      </c>
      <c r="U8" s="282" t="s">
        <v>186</v>
      </c>
      <c r="V8" s="282" t="s">
        <v>188</v>
      </c>
      <c r="W8" s="282" t="s">
        <v>190</v>
      </c>
      <c r="X8" s="282" t="s">
        <v>191</v>
      </c>
      <c r="Y8" s="282" t="s">
        <v>193</v>
      </c>
      <c r="Z8" s="282" t="s">
        <v>195</v>
      </c>
      <c r="AA8" s="282" t="s">
        <v>196</v>
      </c>
      <c r="AB8" s="282" t="s">
        <v>198</v>
      </c>
      <c r="AC8" s="282" t="s">
        <v>200</v>
      </c>
      <c r="AD8" s="282" t="s">
        <v>202</v>
      </c>
      <c r="AE8" s="282" t="s">
        <v>204</v>
      </c>
      <c r="AF8" s="282" t="s">
        <v>206</v>
      </c>
      <c r="AG8" s="282" t="s">
        <v>208</v>
      </c>
      <c r="AH8" s="282" t="s">
        <v>210</v>
      </c>
      <c r="AI8" s="282" t="s">
        <v>212</v>
      </c>
      <c r="AJ8" s="282" t="s">
        <v>214</v>
      </c>
      <c r="AK8" s="282" t="s">
        <v>215</v>
      </c>
      <c r="AL8" s="282" t="s">
        <v>217</v>
      </c>
      <c r="AM8" s="282" t="s">
        <v>4313</v>
      </c>
      <c r="AN8" s="282" t="s">
        <v>4314</v>
      </c>
      <c r="AO8" s="282" t="s">
        <v>4317</v>
      </c>
      <c r="AP8" s="282" t="s">
        <v>4318</v>
      </c>
      <c r="AQ8" s="282" t="s">
        <v>220</v>
      </c>
      <c r="AR8" s="282" t="s">
        <v>221</v>
      </c>
      <c r="AS8" s="282" t="s">
        <v>223</v>
      </c>
      <c r="AT8" s="282" t="s">
        <v>225</v>
      </c>
      <c r="AU8" s="282" t="s">
        <v>226</v>
      </c>
      <c r="AV8" s="282" t="s">
        <v>227</v>
      </c>
      <c r="AW8" s="282" t="s">
        <v>4254</v>
      </c>
      <c r="AX8" s="282" t="s">
        <v>4255</v>
      </c>
      <c r="AY8" s="282" t="s">
        <v>4256</v>
      </c>
      <c r="AZ8" s="282" t="s">
        <v>4257</v>
      </c>
      <c r="BA8" s="282" t="s">
        <v>228</v>
      </c>
      <c r="BB8" s="282" t="s">
        <v>230</v>
      </c>
      <c r="BC8" s="282" t="s">
        <v>231</v>
      </c>
      <c r="BD8" s="282" t="s">
        <v>233</v>
      </c>
      <c r="BE8" s="282" t="s">
        <v>235</v>
      </c>
      <c r="BF8" s="282" t="s">
        <v>236</v>
      </c>
      <c r="BG8" s="282" t="s">
        <v>237</v>
      </c>
      <c r="BH8" s="282" t="s">
        <v>4258</v>
      </c>
      <c r="BI8" s="282" t="s">
        <v>4259</v>
      </c>
      <c r="BJ8" s="282" t="s">
        <v>4260</v>
      </c>
      <c r="BK8" s="282" t="s">
        <v>4261</v>
      </c>
      <c r="BL8" s="282" t="s">
        <v>238</v>
      </c>
    </row>
    <row r="9" spans="1:64">
      <c r="A9" s="152" t="s">
        <v>1932</v>
      </c>
      <c r="B9" s="380">
        <v>1</v>
      </c>
      <c r="C9" s="380" t="s">
        <v>1695</v>
      </c>
      <c r="D9" s="380" t="str">
        <f>_xlfn.CONCAT(C9, " - ",B9)</f>
        <v>JoF1 - 1</v>
      </c>
      <c r="E9">
        <v>1</v>
      </c>
      <c r="F9" s="380" t="str">
        <f>_xlfn.CONCAT(D9, " - ", E9)</f>
        <v>JoF1 - 1 - 1</v>
      </c>
      <c r="G9" t="s">
        <v>592</v>
      </c>
      <c r="H9">
        <v>0</v>
      </c>
      <c r="I9">
        <v>5</v>
      </c>
      <c r="J9" t="s">
        <v>1426</v>
      </c>
      <c r="K9">
        <v>15</v>
      </c>
      <c r="L9">
        <v>30</v>
      </c>
      <c r="M9" t="s">
        <v>2050</v>
      </c>
      <c r="N9" s="379">
        <v>3</v>
      </c>
      <c r="O9">
        <v>3</v>
      </c>
      <c r="P9" s="424" t="s">
        <v>2050</v>
      </c>
      <c r="Q9">
        <v>5</v>
      </c>
      <c r="R9">
        <v>4</v>
      </c>
      <c r="S9" s="261"/>
      <c r="T9" s="261"/>
      <c r="U9" s="261"/>
      <c r="V9" s="261"/>
      <c r="W9" s="261"/>
      <c r="X9" s="261"/>
      <c r="Y9" s="261"/>
      <c r="Z9" s="261"/>
      <c r="AA9" s="261"/>
      <c r="AB9" s="261"/>
      <c r="AC9" s="261"/>
      <c r="AD9" s="261"/>
      <c r="AE9" s="261"/>
      <c r="AF9" s="261"/>
      <c r="AG9" s="261"/>
      <c r="AH9" s="261"/>
      <c r="AI9" s="261"/>
      <c r="AJ9">
        <v>3</v>
      </c>
      <c r="AK9" t="s">
        <v>566</v>
      </c>
      <c r="AL9" t="s">
        <v>589</v>
      </c>
      <c r="AM9" s="261"/>
      <c r="AN9" s="261"/>
      <c r="AO9" s="261"/>
      <c r="AP9" s="261"/>
      <c r="AQ9">
        <v>2</v>
      </c>
      <c r="AR9" s="380" t="s">
        <v>587</v>
      </c>
      <c r="AS9">
        <v>2</v>
      </c>
      <c r="AT9" s="380" t="s">
        <v>568</v>
      </c>
      <c r="AU9">
        <v>2</v>
      </c>
      <c r="AV9" s="380" t="s">
        <v>566</v>
      </c>
      <c r="AW9">
        <v>2</v>
      </c>
      <c r="AX9" s="380" t="s">
        <v>312</v>
      </c>
      <c r="AY9">
        <v>2</v>
      </c>
      <c r="AZ9" s="380" t="s">
        <v>712</v>
      </c>
      <c r="BA9" s="261"/>
      <c r="BB9"/>
      <c r="BC9" s="380" t="s">
        <v>587</v>
      </c>
      <c r="BD9" s="379">
        <v>2</v>
      </c>
      <c r="BE9" s="380" t="s">
        <v>568</v>
      </c>
      <c r="BF9" s="379"/>
      <c r="BG9" s="380" t="s">
        <v>566</v>
      </c>
      <c r="BH9" s="379"/>
      <c r="BI9" s="380" t="s">
        <v>312</v>
      </c>
      <c r="BJ9" s="379"/>
      <c r="BK9" s="380" t="s">
        <v>712</v>
      </c>
      <c r="BL9" s="380" t="s">
        <v>2051</v>
      </c>
    </row>
    <row r="10" spans="1:64">
      <c r="A10" s="152" t="s">
        <v>1932</v>
      </c>
      <c r="B10" s="380">
        <v>1</v>
      </c>
      <c r="C10" s="380" t="s">
        <v>1695</v>
      </c>
      <c r="D10" s="380" t="str">
        <f t="shared" ref="D10:D73" si="0">_xlfn.CONCAT(C10, " - ",B10)</f>
        <v>JoF1 - 1</v>
      </c>
      <c r="E10">
        <v>2</v>
      </c>
      <c r="F10" s="380" t="str">
        <f t="shared" ref="F10:F73" si="1">_xlfn.CONCAT(D10, " - ", E10)</f>
        <v>JoF1 - 1 - 2</v>
      </c>
      <c r="G10" t="s">
        <v>592</v>
      </c>
      <c r="H10">
        <v>5</v>
      </c>
      <c r="I10">
        <v>10</v>
      </c>
      <c r="J10" t="s">
        <v>1426</v>
      </c>
      <c r="K10">
        <v>15</v>
      </c>
      <c r="L10">
        <v>30</v>
      </c>
      <c r="M10" t="s">
        <v>2050</v>
      </c>
      <c r="N10" s="379">
        <v>2.5</v>
      </c>
      <c r="O10">
        <v>3</v>
      </c>
      <c r="P10" s="424" t="s">
        <v>2050</v>
      </c>
      <c r="Q10">
        <v>4</v>
      </c>
      <c r="R10">
        <v>4</v>
      </c>
      <c r="S10" s="261"/>
      <c r="T10" s="261"/>
      <c r="U10" s="261"/>
      <c r="V10" s="261"/>
      <c r="W10" s="261"/>
      <c r="X10" s="261"/>
      <c r="Y10" s="261"/>
      <c r="Z10" s="261"/>
      <c r="AA10" s="261"/>
      <c r="AB10" s="261"/>
      <c r="AC10" s="261"/>
      <c r="AD10" s="261"/>
      <c r="AE10" s="261"/>
      <c r="AF10" s="261"/>
      <c r="AG10" s="261"/>
      <c r="AH10" s="261"/>
      <c r="AI10" s="261"/>
      <c r="AJ10">
        <v>2</v>
      </c>
      <c r="AK10" t="s">
        <v>566</v>
      </c>
      <c r="AL10" t="s">
        <v>589</v>
      </c>
      <c r="AM10" s="261"/>
      <c r="AN10" s="261"/>
      <c r="AO10" s="261"/>
      <c r="AP10" s="261"/>
      <c r="AQ10">
        <v>2</v>
      </c>
      <c r="AR10" s="380" t="s">
        <v>587</v>
      </c>
      <c r="AS10">
        <v>2</v>
      </c>
      <c r="AT10" s="380" t="s">
        <v>568</v>
      </c>
      <c r="AU10">
        <v>2</v>
      </c>
      <c r="AV10" s="380" t="s">
        <v>566</v>
      </c>
      <c r="AW10">
        <v>2</v>
      </c>
      <c r="AX10" s="380" t="s">
        <v>312</v>
      </c>
      <c r="AY10">
        <v>2</v>
      </c>
      <c r="AZ10" s="380" t="s">
        <v>712</v>
      </c>
      <c r="BA10" s="261"/>
      <c r="BB10"/>
      <c r="BC10" s="380" t="s">
        <v>587</v>
      </c>
      <c r="BD10" s="379">
        <v>2</v>
      </c>
      <c r="BE10" s="380" t="s">
        <v>568</v>
      </c>
      <c r="BF10" s="379"/>
      <c r="BG10" s="380" t="s">
        <v>566</v>
      </c>
      <c r="BH10" s="379"/>
      <c r="BI10" s="380" t="s">
        <v>312</v>
      </c>
      <c r="BJ10" s="379"/>
      <c r="BK10" s="380" t="s">
        <v>712</v>
      </c>
      <c r="BL10" s="380" t="s">
        <v>2051</v>
      </c>
    </row>
    <row r="11" spans="1:64">
      <c r="A11" s="152" t="s">
        <v>1932</v>
      </c>
      <c r="B11" s="380">
        <v>1</v>
      </c>
      <c r="C11" s="380" t="s">
        <v>1695</v>
      </c>
      <c r="D11" s="380" t="str">
        <f t="shared" si="0"/>
        <v>JoF1 - 1</v>
      </c>
      <c r="E11">
        <v>3</v>
      </c>
      <c r="F11" s="380" t="str">
        <f t="shared" si="1"/>
        <v>JoF1 - 1 - 3</v>
      </c>
      <c r="G11" t="s">
        <v>2052</v>
      </c>
      <c r="H11">
        <v>10</v>
      </c>
      <c r="I11">
        <v>29</v>
      </c>
      <c r="J11" t="s">
        <v>1426</v>
      </c>
      <c r="K11">
        <v>15</v>
      </c>
      <c r="L11">
        <v>33</v>
      </c>
      <c r="M11" t="s">
        <v>2050</v>
      </c>
      <c r="N11" s="379">
        <v>2.5</v>
      </c>
      <c r="O11">
        <v>3</v>
      </c>
      <c r="P11" s="424" t="s">
        <v>2050</v>
      </c>
      <c r="Q11">
        <v>4</v>
      </c>
      <c r="R11">
        <v>4</v>
      </c>
      <c r="S11" s="261"/>
      <c r="T11" s="261"/>
      <c r="U11" s="261"/>
      <c r="V11" s="261"/>
      <c r="W11" s="261"/>
      <c r="X11" s="261"/>
      <c r="Y11" s="261"/>
      <c r="Z11" s="261"/>
      <c r="AA11" s="261"/>
      <c r="AB11" s="261"/>
      <c r="AC11" s="261"/>
      <c r="AD11" s="261"/>
      <c r="AE11" s="261"/>
      <c r="AF11" s="261"/>
      <c r="AG11" s="261"/>
      <c r="AH11" s="261"/>
      <c r="AI11" s="261"/>
      <c r="AJ11">
        <v>1</v>
      </c>
      <c r="AK11" t="s">
        <v>566</v>
      </c>
      <c r="AL11" t="s">
        <v>572</v>
      </c>
      <c r="AM11" s="261"/>
      <c r="AN11" s="261"/>
      <c r="AO11" s="261"/>
      <c r="AP11" s="261"/>
      <c r="AQ11"/>
      <c r="AR11" s="380" t="s">
        <v>587</v>
      </c>
      <c r="AS11">
        <v>2</v>
      </c>
      <c r="AT11" s="380" t="s">
        <v>568</v>
      </c>
      <c r="AU11">
        <v>2</v>
      </c>
      <c r="AV11" s="380" t="s">
        <v>566</v>
      </c>
      <c r="AW11">
        <v>2</v>
      </c>
      <c r="AX11" s="380" t="s">
        <v>312</v>
      </c>
      <c r="AY11">
        <v>2</v>
      </c>
      <c r="AZ11" s="380" t="s">
        <v>712</v>
      </c>
      <c r="BA11" s="261"/>
      <c r="BB11"/>
      <c r="BC11" s="380" t="s">
        <v>587</v>
      </c>
      <c r="BD11" s="379">
        <v>2</v>
      </c>
      <c r="BE11" s="380" t="s">
        <v>568</v>
      </c>
      <c r="BF11" s="379"/>
      <c r="BG11" s="380" t="s">
        <v>566</v>
      </c>
      <c r="BH11" s="379"/>
      <c r="BI11" s="380" t="s">
        <v>312</v>
      </c>
      <c r="BJ11" s="379"/>
      <c r="BK11" s="380" t="s">
        <v>712</v>
      </c>
      <c r="BL11" s="380" t="s">
        <v>570</v>
      </c>
    </row>
    <row r="12" spans="1:64">
      <c r="A12" s="152" t="s">
        <v>1932</v>
      </c>
      <c r="B12" s="380">
        <v>1</v>
      </c>
      <c r="C12" s="380" t="s">
        <v>1695</v>
      </c>
      <c r="D12" s="380" t="str">
        <f t="shared" si="0"/>
        <v>JoF1 - 1</v>
      </c>
      <c r="E12">
        <v>4</v>
      </c>
      <c r="F12" s="380" t="str">
        <f t="shared" si="1"/>
        <v>JoF1 - 1 - 4</v>
      </c>
      <c r="G12" t="s">
        <v>580</v>
      </c>
      <c r="H12">
        <v>29</v>
      </c>
      <c r="I12">
        <v>45</v>
      </c>
      <c r="J12" t="s">
        <v>312</v>
      </c>
      <c r="K12">
        <v>20</v>
      </c>
      <c r="L12">
        <v>50</v>
      </c>
      <c r="M12" t="s">
        <v>2053</v>
      </c>
      <c r="N12" s="379">
        <v>2.5</v>
      </c>
      <c r="O12">
        <v>4</v>
      </c>
      <c r="P12" s="424" t="s">
        <v>2053</v>
      </c>
      <c r="Q12">
        <v>4</v>
      </c>
      <c r="R12">
        <v>4</v>
      </c>
      <c r="S12" s="261"/>
      <c r="T12" s="261"/>
      <c r="U12" s="261"/>
      <c r="V12" s="261"/>
      <c r="W12" s="261"/>
      <c r="X12" s="261"/>
      <c r="Y12" s="261"/>
      <c r="Z12" s="261"/>
      <c r="AA12" s="261"/>
      <c r="AB12" s="261"/>
      <c r="AC12" s="261"/>
      <c r="AD12" s="261"/>
      <c r="AE12" s="261"/>
      <c r="AF12" s="261"/>
      <c r="AG12" s="261"/>
      <c r="AH12" s="261"/>
      <c r="AI12" s="261"/>
      <c r="AJ12">
        <v>2</v>
      </c>
      <c r="AK12" t="s">
        <v>566</v>
      </c>
      <c r="AL12" t="s">
        <v>572</v>
      </c>
      <c r="AM12" s="261"/>
      <c r="AN12" s="261"/>
      <c r="AO12" s="261"/>
      <c r="AP12" s="261"/>
      <c r="AQ12"/>
      <c r="AR12" s="380" t="s">
        <v>587</v>
      </c>
      <c r="AS12">
        <v>2</v>
      </c>
      <c r="AT12" s="380" t="s">
        <v>568</v>
      </c>
      <c r="AU12">
        <v>2</v>
      </c>
      <c r="AV12" s="380" t="s">
        <v>566</v>
      </c>
      <c r="AW12">
        <v>2</v>
      </c>
      <c r="AX12" s="380" t="s">
        <v>312</v>
      </c>
      <c r="AY12">
        <v>2</v>
      </c>
      <c r="AZ12" s="380" t="s">
        <v>712</v>
      </c>
      <c r="BA12" s="261"/>
      <c r="BB12"/>
      <c r="BC12" s="380" t="s">
        <v>587</v>
      </c>
      <c r="BD12" s="379">
        <v>1</v>
      </c>
      <c r="BE12" s="380" t="s">
        <v>568</v>
      </c>
      <c r="BF12" s="379">
        <v>2</v>
      </c>
      <c r="BG12" s="380" t="s">
        <v>566</v>
      </c>
      <c r="BH12" s="379">
        <v>2</v>
      </c>
      <c r="BI12" s="380" t="s">
        <v>312</v>
      </c>
      <c r="BJ12" s="379"/>
      <c r="BK12" s="380" t="s">
        <v>712</v>
      </c>
      <c r="BL12" s="380" t="s">
        <v>570</v>
      </c>
    </row>
    <row r="13" spans="1:64">
      <c r="A13" s="152" t="s">
        <v>1932</v>
      </c>
      <c r="B13" s="380">
        <v>1</v>
      </c>
      <c r="C13" s="380" t="s">
        <v>1695</v>
      </c>
      <c r="D13" s="380" t="str">
        <f t="shared" si="0"/>
        <v>JoF1 - 1</v>
      </c>
      <c r="E13">
        <v>5</v>
      </c>
      <c r="F13" s="380" t="str">
        <f t="shared" si="1"/>
        <v>JoF1 - 1 - 5</v>
      </c>
      <c r="G13" t="s">
        <v>580</v>
      </c>
      <c r="H13">
        <v>45</v>
      </c>
      <c r="I13">
        <v>100</v>
      </c>
      <c r="J13" t="s">
        <v>312</v>
      </c>
      <c r="K13">
        <v>25</v>
      </c>
      <c r="L13">
        <v>48</v>
      </c>
      <c r="M13" t="s">
        <v>2053</v>
      </c>
      <c r="N13" s="379">
        <v>2.5</v>
      </c>
      <c r="O13">
        <v>4</v>
      </c>
      <c r="P13" s="424" t="s">
        <v>2053</v>
      </c>
      <c r="Q13">
        <v>4</v>
      </c>
      <c r="R13">
        <v>6</v>
      </c>
      <c r="S13" s="261"/>
      <c r="T13" s="261"/>
      <c r="U13" s="261"/>
      <c r="V13" s="261"/>
      <c r="W13" s="261"/>
      <c r="X13" s="261"/>
      <c r="Y13" s="261"/>
      <c r="Z13" s="261"/>
      <c r="AA13" s="261"/>
      <c r="AB13" s="261"/>
      <c r="AC13" s="261"/>
      <c r="AD13" s="261"/>
      <c r="AE13" s="261"/>
      <c r="AF13" s="261"/>
      <c r="AG13" s="261"/>
      <c r="AH13" s="261"/>
      <c r="AI13" s="261"/>
      <c r="AJ13">
        <v>2</v>
      </c>
      <c r="AK13" t="s">
        <v>566</v>
      </c>
      <c r="AL13" t="s">
        <v>572</v>
      </c>
      <c r="AM13" s="261"/>
      <c r="AN13" s="261"/>
      <c r="AO13" s="261"/>
      <c r="AP13" s="261"/>
      <c r="AQ13">
        <v>2</v>
      </c>
      <c r="AR13" s="380" t="s">
        <v>587</v>
      </c>
      <c r="AS13">
        <v>1</v>
      </c>
      <c r="AT13" s="380" t="s">
        <v>568</v>
      </c>
      <c r="AU13"/>
      <c r="AV13" s="380" t="s">
        <v>566</v>
      </c>
      <c r="AW13">
        <v>1</v>
      </c>
      <c r="AX13" s="380" t="s">
        <v>312</v>
      </c>
      <c r="AY13"/>
      <c r="AZ13" s="380" t="s">
        <v>712</v>
      </c>
      <c r="BA13" s="261"/>
      <c r="BB13">
        <v>1</v>
      </c>
      <c r="BC13" s="380" t="s">
        <v>587</v>
      </c>
      <c r="BD13" s="379"/>
      <c r="BE13" s="380" t="s">
        <v>568</v>
      </c>
      <c r="BF13" s="379"/>
      <c r="BG13" s="380" t="s">
        <v>566</v>
      </c>
      <c r="BH13" s="379"/>
      <c r="BI13" s="380" t="s">
        <v>312</v>
      </c>
      <c r="BJ13" s="379">
        <v>2</v>
      </c>
      <c r="BK13" s="380" t="s">
        <v>712</v>
      </c>
      <c r="BL13" s="380" t="s">
        <v>570</v>
      </c>
    </row>
    <row r="14" spans="1:64">
      <c r="A14" s="152" t="s">
        <v>1933</v>
      </c>
      <c r="B14" s="380">
        <v>1</v>
      </c>
      <c r="C14" s="380" t="s">
        <v>1703</v>
      </c>
      <c r="D14" s="380" t="str">
        <f t="shared" si="0"/>
        <v>JoF2 - 1</v>
      </c>
      <c r="E14">
        <v>1</v>
      </c>
      <c r="F14" s="380" t="str">
        <f t="shared" si="1"/>
        <v>JoF2 - 1 - 1</v>
      </c>
      <c r="G14" t="s">
        <v>592</v>
      </c>
      <c r="H14">
        <v>0</v>
      </c>
      <c r="I14">
        <v>5</v>
      </c>
      <c r="J14" t="s">
        <v>1426</v>
      </c>
      <c r="K14">
        <v>15</v>
      </c>
      <c r="L14">
        <v>28</v>
      </c>
      <c r="M14" t="s">
        <v>2050</v>
      </c>
      <c r="N14" s="379">
        <v>2.5</v>
      </c>
      <c r="O14">
        <v>2</v>
      </c>
      <c r="P14" s="424" t="s">
        <v>2050</v>
      </c>
      <c r="Q14">
        <v>4</v>
      </c>
      <c r="R14">
        <v>3</v>
      </c>
      <c r="S14" s="261"/>
      <c r="T14" s="261"/>
      <c r="U14" s="261"/>
      <c r="V14" s="261"/>
      <c r="W14" s="261"/>
      <c r="X14" s="261"/>
      <c r="Y14" s="261"/>
      <c r="Z14" s="261"/>
      <c r="AA14" s="285"/>
      <c r="AB14" s="261"/>
      <c r="AC14" s="261"/>
      <c r="AD14" s="261"/>
      <c r="AE14" s="261"/>
      <c r="AF14" s="261"/>
      <c r="AG14" s="261"/>
      <c r="AH14" s="261"/>
      <c r="AI14" s="261"/>
      <c r="AJ14">
        <v>2</v>
      </c>
      <c r="AK14" t="s">
        <v>566</v>
      </c>
      <c r="AL14" t="s">
        <v>589</v>
      </c>
      <c r="AM14" s="261"/>
      <c r="AN14" s="261"/>
      <c r="AO14" s="261"/>
      <c r="AP14" s="261"/>
      <c r="AQ14">
        <v>1</v>
      </c>
      <c r="AR14" s="380" t="s">
        <v>587</v>
      </c>
      <c r="AS14">
        <v>2</v>
      </c>
      <c r="AT14" s="380" t="s">
        <v>568</v>
      </c>
      <c r="AU14">
        <v>2</v>
      </c>
      <c r="AV14" s="380" t="s">
        <v>566</v>
      </c>
      <c r="AW14">
        <v>2</v>
      </c>
      <c r="AX14" s="380" t="s">
        <v>312</v>
      </c>
      <c r="AY14">
        <v>2</v>
      </c>
      <c r="AZ14" s="380" t="s">
        <v>712</v>
      </c>
      <c r="BA14" s="261"/>
      <c r="BB14"/>
      <c r="BC14" s="380" t="s">
        <v>587</v>
      </c>
      <c r="BD14" s="379">
        <v>2</v>
      </c>
      <c r="BE14" s="380" t="s">
        <v>568</v>
      </c>
      <c r="BF14" s="379"/>
      <c r="BG14" s="380" t="s">
        <v>566</v>
      </c>
      <c r="BH14" s="379"/>
      <c r="BI14" s="380" t="s">
        <v>312</v>
      </c>
      <c r="BJ14" s="379"/>
      <c r="BK14" s="380" t="s">
        <v>712</v>
      </c>
      <c r="BL14" s="380" t="s">
        <v>570</v>
      </c>
    </row>
    <row r="15" spans="1:64">
      <c r="A15" s="152" t="s">
        <v>1933</v>
      </c>
      <c r="B15" s="380">
        <v>1</v>
      </c>
      <c r="C15" s="380" t="s">
        <v>1703</v>
      </c>
      <c r="D15" s="380" t="str">
        <f t="shared" si="0"/>
        <v>JoF2 - 1</v>
      </c>
      <c r="E15">
        <v>2</v>
      </c>
      <c r="F15" s="380" t="str">
        <f t="shared" si="1"/>
        <v>JoF2 - 1 - 2</v>
      </c>
      <c r="G15" t="s">
        <v>592</v>
      </c>
      <c r="H15">
        <v>5</v>
      </c>
      <c r="I15">
        <v>10</v>
      </c>
      <c r="J15" t="s">
        <v>1426</v>
      </c>
      <c r="K15">
        <v>15</v>
      </c>
      <c r="L15">
        <v>32</v>
      </c>
      <c r="M15" t="s">
        <v>2050</v>
      </c>
      <c r="N15" s="379">
        <v>3</v>
      </c>
      <c r="O15">
        <v>2</v>
      </c>
      <c r="P15" s="424" t="s">
        <v>2050</v>
      </c>
      <c r="Q15">
        <v>4</v>
      </c>
      <c r="R15">
        <v>3</v>
      </c>
      <c r="S15" s="261"/>
      <c r="T15" s="261"/>
      <c r="U15" s="261"/>
      <c r="V15" s="261"/>
      <c r="W15" s="261"/>
      <c r="X15" s="261"/>
      <c r="Y15" s="261"/>
      <c r="Z15" s="261"/>
      <c r="AA15" s="285"/>
      <c r="AB15" s="261"/>
      <c r="AC15" s="261"/>
      <c r="AD15" s="261"/>
      <c r="AE15" s="261"/>
      <c r="AF15" s="261"/>
      <c r="AG15" s="261"/>
      <c r="AH15" s="261"/>
      <c r="AI15" s="261"/>
      <c r="AJ15">
        <v>2</v>
      </c>
      <c r="AK15" t="s">
        <v>566</v>
      </c>
      <c r="AL15" t="s">
        <v>572</v>
      </c>
      <c r="AM15" s="261"/>
      <c r="AN15" s="261"/>
      <c r="AO15" s="261"/>
      <c r="AP15" s="261"/>
      <c r="AQ15">
        <v>2</v>
      </c>
      <c r="AR15" s="380" t="s">
        <v>587</v>
      </c>
      <c r="AS15">
        <v>2</v>
      </c>
      <c r="AT15" s="380" t="s">
        <v>568</v>
      </c>
      <c r="AU15"/>
      <c r="AV15" s="380" t="s">
        <v>566</v>
      </c>
      <c r="AW15">
        <v>2</v>
      </c>
      <c r="AX15" s="380" t="s">
        <v>312</v>
      </c>
      <c r="AY15"/>
      <c r="AZ15" s="380" t="s">
        <v>712</v>
      </c>
      <c r="BA15" s="261"/>
      <c r="BB15"/>
      <c r="BC15" s="380" t="s">
        <v>587</v>
      </c>
      <c r="BD15" s="379">
        <v>2</v>
      </c>
      <c r="BE15" s="380" t="s">
        <v>568</v>
      </c>
      <c r="BF15" s="379"/>
      <c r="BG15" s="380" t="s">
        <v>566</v>
      </c>
      <c r="BH15" s="379"/>
      <c r="BI15" s="380" t="s">
        <v>312</v>
      </c>
      <c r="BJ15" s="379"/>
      <c r="BK15" s="380" t="s">
        <v>712</v>
      </c>
      <c r="BL15" s="380" t="s">
        <v>570</v>
      </c>
    </row>
    <row r="16" spans="1:64">
      <c r="A16" s="152" t="s">
        <v>1933</v>
      </c>
      <c r="B16" s="380">
        <v>1</v>
      </c>
      <c r="C16" s="380" t="s">
        <v>1703</v>
      </c>
      <c r="D16" s="380" t="str">
        <f t="shared" si="0"/>
        <v>JoF2 - 1</v>
      </c>
      <c r="E16">
        <v>3</v>
      </c>
      <c r="F16" s="380" t="str">
        <f t="shared" si="1"/>
        <v>JoF2 - 1 - 3</v>
      </c>
      <c r="G16" t="s">
        <v>592</v>
      </c>
      <c r="H16">
        <v>10</v>
      </c>
      <c r="I16">
        <v>30</v>
      </c>
      <c r="J16" t="s">
        <v>1426</v>
      </c>
      <c r="K16">
        <v>15</v>
      </c>
      <c r="L16">
        <v>32</v>
      </c>
      <c r="M16" t="s">
        <v>2050</v>
      </c>
      <c r="N16" s="379">
        <v>3</v>
      </c>
      <c r="O16">
        <v>2</v>
      </c>
      <c r="P16" s="424" t="s">
        <v>2050</v>
      </c>
      <c r="Q16">
        <v>4</v>
      </c>
      <c r="R16">
        <v>2</v>
      </c>
      <c r="S16" s="261"/>
      <c r="T16" s="261"/>
      <c r="U16" s="261"/>
      <c r="V16" s="261"/>
      <c r="W16" s="261"/>
      <c r="X16" s="261"/>
      <c r="Y16" s="261"/>
      <c r="Z16" s="261"/>
      <c r="AA16" s="261"/>
      <c r="AB16" s="261"/>
      <c r="AC16" s="261"/>
      <c r="AD16" s="261"/>
      <c r="AE16" s="261"/>
      <c r="AF16" s="261"/>
      <c r="AG16" s="261"/>
      <c r="AH16" s="261"/>
      <c r="AI16" s="261"/>
      <c r="AJ16">
        <v>2</v>
      </c>
      <c r="AK16" t="s">
        <v>566</v>
      </c>
      <c r="AL16" t="s">
        <v>572</v>
      </c>
      <c r="AM16" s="261"/>
      <c r="AN16" s="261"/>
      <c r="AO16" s="261"/>
      <c r="AP16" s="261"/>
      <c r="AQ16"/>
      <c r="AR16" s="380" t="s">
        <v>587</v>
      </c>
      <c r="AS16">
        <v>2</v>
      </c>
      <c r="AT16" s="380" t="s">
        <v>568</v>
      </c>
      <c r="AU16">
        <v>3</v>
      </c>
      <c r="AV16" s="380" t="s">
        <v>566</v>
      </c>
      <c r="AW16">
        <v>2</v>
      </c>
      <c r="AX16" s="380" t="s">
        <v>312</v>
      </c>
      <c r="AY16">
        <v>3</v>
      </c>
      <c r="AZ16" s="380" t="s">
        <v>712</v>
      </c>
      <c r="BA16" s="261"/>
      <c r="BB16"/>
      <c r="BC16" s="380" t="s">
        <v>587</v>
      </c>
      <c r="BD16" s="379">
        <v>2</v>
      </c>
      <c r="BE16" s="380" t="s">
        <v>568</v>
      </c>
      <c r="BF16" s="379"/>
      <c r="BG16" s="380" t="s">
        <v>566</v>
      </c>
      <c r="BH16" s="379">
        <v>1</v>
      </c>
      <c r="BI16" s="380" t="s">
        <v>312</v>
      </c>
      <c r="BJ16" s="379"/>
      <c r="BK16" s="380" t="s">
        <v>712</v>
      </c>
      <c r="BL16" s="380" t="s">
        <v>570</v>
      </c>
    </row>
    <row r="17" spans="1:64">
      <c r="A17" s="152" t="s">
        <v>1933</v>
      </c>
      <c r="B17" s="380">
        <v>1</v>
      </c>
      <c r="C17" s="380" t="s">
        <v>1703</v>
      </c>
      <c r="D17" s="380" t="str">
        <f t="shared" si="0"/>
        <v>JoF2 - 1</v>
      </c>
      <c r="E17">
        <v>4</v>
      </c>
      <c r="F17" s="380" t="str">
        <f t="shared" si="1"/>
        <v>JoF2 - 1 - 4</v>
      </c>
      <c r="G17" t="s">
        <v>580</v>
      </c>
      <c r="H17">
        <v>30</v>
      </c>
      <c r="I17">
        <v>52</v>
      </c>
      <c r="J17" t="s">
        <v>312</v>
      </c>
      <c r="K17">
        <v>20</v>
      </c>
      <c r="L17">
        <v>55</v>
      </c>
      <c r="M17" t="s">
        <v>2053</v>
      </c>
      <c r="N17" s="379">
        <v>3</v>
      </c>
      <c r="O17">
        <v>3</v>
      </c>
      <c r="P17" s="424" t="s">
        <v>2053</v>
      </c>
      <c r="Q17">
        <v>4</v>
      </c>
      <c r="R17">
        <v>3</v>
      </c>
      <c r="S17" s="261"/>
      <c r="T17" s="261"/>
      <c r="U17" s="261"/>
      <c r="V17" s="261"/>
      <c r="W17" s="261"/>
      <c r="X17" s="261"/>
      <c r="Y17" s="261"/>
      <c r="Z17" s="261"/>
      <c r="AA17" s="261"/>
      <c r="AB17" s="261"/>
      <c r="AC17" s="261"/>
      <c r="AD17" s="261"/>
      <c r="AE17" s="261"/>
      <c r="AF17" s="261"/>
      <c r="AG17" s="261"/>
      <c r="AH17" s="261"/>
      <c r="AI17" s="261"/>
      <c r="AJ17">
        <v>3</v>
      </c>
      <c r="AK17" t="s">
        <v>566</v>
      </c>
      <c r="AL17" t="s">
        <v>572</v>
      </c>
      <c r="AM17" s="261"/>
      <c r="AN17" s="261"/>
      <c r="AO17" s="261"/>
      <c r="AP17" s="261"/>
      <c r="AQ17"/>
      <c r="AR17" s="380" t="s">
        <v>587</v>
      </c>
      <c r="AS17">
        <v>2</v>
      </c>
      <c r="AT17" s="380" t="s">
        <v>568</v>
      </c>
      <c r="AU17">
        <v>1</v>
      </c>
      <c r="AV17" s="380" t="s">
        <v>566</v>
      </c>
      <c r="AW17">
        <v>2</v>
      </c>
      <c r="AX17" s="380" t="s">
        <v>312</v>
      </c>
      <c r="AY17">
        <v>1</v>
      </c>
      <c r="AZ17" s="380" t="s">
        <v>712</v>
      </c>
      <c r="BA17" s="261"/>
      <c r="BB17"/>
      <c r="BC17" s="380" t="s">
        <v>587</v>
      </c>
      <c r="BD17" s="379">
        <v>1</v>
      </c>
      <c r="BE17" s="380" t="s">
        <v>568</v>
      </c>
      <c r="BF17" s="379"/>
      <c r="BG17" s="380" t="s">
        <v>566</v>
      </c>
      <c r="BH17" s="379"/>
      <c r="BI17" s="380" t="s">
        <v>312</v>
      </c>
      <c r="BJ17" s="379"/>
      <c r="BK17" s="380" t="s">
        <v>712</v>
      </c>
      <c r="BL17" s="380" t="s">
        <v>570</v>
      </c>
    </row>
    <row r="18" spans="1:64">
      <c r="A18" s="152" t="s">
        <v>1933</v>
      </c>
      <c r="B18" s="380">
        <v>1</v>
      </c>
      <c r="C18" s="380" t="s">
        <v>1703</v>
      </c>
      <c r="D18" s="380" t="str">
        <f t="shared" si="0"/>
        <v>JoF2 - 1</v>
      </c>
      <c r="E18">
        <v>5</v>
      </c>
      <c r="F18" s="380" t="str">
        <f t="shared" si="1"/>
        <v>JoF2 - 1 - 5</v>
      </c>
      <c r="G18" t="s">
        <v>580</v>
      </c>
      <c r="H18">
        <v>52</v>
      </c>
      <c r="I18">
        <v>100</v>
      </c>
      <c r="J18" t="s">
        <v>312</v>
      </c>
      <c r="K18">
        <v>15</v>
      </c>
      <c r="L18">
        <v>55</v>
      </c>
      <c r="M18" t="s">
        <v>2053</v>
      </c>
      <c r="N18" s="379">
        <v>4</v>
      </c>
      <c r="O18">
        <v>4</v>
      </c>
      <c r="P18" s="424" t="s">
        <v>2053</v>
      </c>
      <c r="Q18">
        <v>4</v>
      </c>
      <c r="R18">
        <v>4</v>
      </c>
      <c r="S18" s="261"/>
      <c r="T18" s="261"/>
      <c r="U18" s="261"/>
      <c r="V18" s="261"/>
      <c r="W18" s="261"/>
      <c r="X18" s="261"/>
      <c r="Y18" s="261"/>
      <c r="Z18" s="261"/>
      <c r="AA18" s="261"/>
      <c r="AB18" s="261"/>
      <c r="AC18" s="261"/>
      <c r="AD18" s="261"/>
      <c r="AE18" s="261"/>
      <c r="AF18" s="261"/>
      <c r="AG18" s="261"/>
      <c r="AH18" s="261"/>
      <c r="AI18" s="261"/>
      <c r="AJ18">
        <v>3</v>
      </c>
      <c r="AK18" t="s">
        <v>566</v>
      </c>
      <c r="AL18" t="s">
        <v>572</v>
      </c>
      <c r="AM18" s="261"/>
      <c r="AN18" s="261"/>
      <c r="AO18" s="261"/>
      <c r="AP18" s="261"/>
      <c r="AQ18"/>
      <c r="AR18" s="380" t="s">
        <v>587</v>
      </c>
      <c r="AS18">
        <v>1</v>
      </c>
      <c r="AT18" s="380" t="s">
        <v>568</v>
      </c>
      <c r="AU18">
        <v>1</v>
      </c>
      <c r="AV18" s="380" t="s">
        <v>566</v>
      </c>
      <c r="AW18">
        <v>1</v>
      </c>
      <c r="AX18" s="380" t="s">
        <v>312</v>
      </c>
      <c r="AY18">
        <v>1</v>
      </c>
      <c r="AZ18" s="380" t="s">
        <v>712</v>
      </c>
      <c r="BA18" s="261"/>
      <c r="BB18"/>
      <c r="BC18" s="380" t="s">
        <v>587</v>
      </c>
      <c r="BD18" s="379">
        <v>1</v>
      </c>
      <c r="BE18" s="380" t="s">
        <v>568</v>
      </c>
      <c r="BF18" s="379"/>
      <c r="BG18" s="380" t="s">
        <v>566</v>
      </c>
      <c r="BH18" s="379"/>
      <c r="BI18" s="380" t="s">
        <v>312</v>
      </c>
      <c r="BJ18" s="379"/>
      <c r="BK18" s="380" t="s">
        <v>712</v>
      </c>
      <c r="BL18" s="380" t="s">
        <v>570</v>
      </c>
    </row>
    <row r="19" spans="1:64">
      <c r="A19" s="152" t="s">
        <v>1934</v>
      </c>
      <c r="B19" s="380">
        <v>1</v>
      </c>
      <c r="C19" s="380" t="s">
        <v>2054</v>
      </c>
      <c r="D19" s="380" t="str">
        <f t="shared" si="0"/>
        <v>WoNt1 - 1</v>
      </c>
      <c r="E19">
        <v>1</v>
      </c>
      <c r="F19" s="380" t="str">
        <f t="shared" si="1"/>
        <v>WoNt1 - 1 - 1</v>
      </c>
      <c r="G19" t="s">
        <v>592</v>
      </c>
      <c r="H19">
        <v>0</v>
      </c>
      <c r="I19">
        <v>5</v>
      </c>
      <c r="J19" t="s">
        <v>1427</v>
      </c>
      <c r="K19">
        <v>25</v>
      </c>
      <c r="L19">
        <v>20</v>
      </c>
      <c r="M19" t="s">
        <v>565</v>
      </c>
      <c r="N19" s="379">
        <v>5</v>
      </c>
      <c r="O19">
        <v>2</v>
      </c>
      <c r="P19" s="424" t="s">
        <v>565</v>
      </c>
      <c r="Q19">
        <v>4</v>
      </c>
      <c r="R19">
        <v>2</v>
      </c>
      <c r="S19" s="261"/>
      <c r="T19" s="261"/>
      <c r="U19" s="261"/>
      <c r="V19" s="261"/>
      <c r="W19" s="261"/>
      <c r="X19" s="261"/>
      <c r="Y19" s="261"/>
      <c r="Z19" s="261"/>
      <c r="AA19" s="261"/>
      <c r="AB19" s="261"/>
      <c r="AC19" s="261"/>
      <c r="AD19" s="261"/>
      <c r="AE19" s="261"/>
      <c r="AF19" s="261"/>
      <c r="AG19" s="261"/>
      <c r="AH19" s="261"/>
      <c r="AI19" s="261"/>
      <c r="AJ19">
        <v>2</v>
      </c>
      <c r="AK19" t="s">
        <v>568</v>
      </c>
      <c r="AL19" t="s">
        <v>572</v>
      </c>
      <c r="AM19" s="261"/>
      <c r="AN19" s="261"/>
      <c r="AO19" s="261"/>
      <c r="AP19" s="261"/>
      <c r="AQ19">
        <v>3</v>
      </c>
      <c r="AR19" s="380" t="s">
        <v>587</v>
      </c>
      <c r="AS19">
        <v>2</v>
      </c>
      <c r="AT19" s="380" t="s">
        <v>568</v>
      </c>
      <c r="AU19"/>
      <c r="AV19" s="380" t="s">
        <v>566</v>
      </c>
      <c r="AW19">
        <v>2</v>
      </c>
      <c r="AX19" s="380" t="s">
        <v>312</v>
      </c>
      <c r="AY19"/>
      <c r="AZ19" s="380" t="s">
        <v>712</v>
      </c>
      <c r="BA19" s="261"/>
      <c r="BB19">
        <v>3</v>
      </c>
      <c r="BC19" s="380" t="s">
        <v>587</v>
      </c>
      <c r="BD19" s="379">
        <v>2</v>
      </c>
      <c r="BE19" s="380" t="s">
        <v>568</v>
      </c>
      <c r="BF19" s="379">
        <v>3</v>
      </c>
      <c r="BG19" s="380" t="s">
        <v>566</v>
      </c>
      <c r="BH19" s="379">
        <v>3</v>
      </c>
      <c r="BI19" s="380" t="s">
        <v>312</v>
      </c>
      <c r="BJ19" s="379"/>
      <c r="BK19" s="380" t="s">
        <v>712</v>
      </c>
      <c r="BL19" s="380" t="s">
        <v>579</v>
      </c>
    </row>
    <row r="20" spans="1:64">
      <c r="A20" s="152" t="s">
        <v>1934</v>
      </c>
      <c r="B20" s="380">
        <v>1</v>
      </c>
      <c r="C20" s="380" t="s">
        <v>2054</v>
      </c>
      <c r="D20" s="380" t="str">
        <f t="shared" si="0"/>
        <v>WoNt1 - 1</v>
      </c>
      <c r="E20">
        <v>2</v>
      </c>
      <c r="F20" s="380" t="str">
        <f t="shared" si="1"/>
        <v>WoNt1 - 1 - 2</v>
      </c>
      <c r="G20" t="s">
        <v>592</v>
      </c>
      <c r="H20">
        <v>5</v>
      </c>
      <c r="I20">
        <v>10</v>
      </c>
      <c r="J20" t="s">
        <v>1427</v>
      </c>
      <c r="K20">
        <v>25</v>
      </c>
      <c r="L20">
        <v>20</v>
      </c>
      <c r="M20" t="s">
        <v>565</v>
      </c>
      <c r="N20" s="379">
        <v>3</v>
      </c>
      <c r="O20">
        <v>2</v>
      </c>
      <c r="P20" s="424" t="s">
        <v>565</v>
      </c>
      <c r="Q20">
        <v>4</v>
      </c>
      <c r="R20">
        <v>2</v>
      </c>
      <c r="S20" s="261"/>
      <c r="T20" s="261"/>
      <c r="U20" s="261"/>
      <c r="V20" s="261"/>
      <c r="W20" s="261"/>
      <c r="X20" s="261"/>
      <c r="Y20" s="261"/>
      <c r="Z20" s="261"/>
      <c r="AA20" s="261"/>
      <c r="AB20" s="261"/>
      <c r="AC20" s="261"/>
      <c r="AD20" s="261"/>
      <c r="AE20" s="261"/>
      <c r="AF20" s="261"/>
      <c r="AG20" s="261"/>
      <c r="AH20" s="261"/>
      <c r="AI20" s="261"/>
      <c r="AJ20">
        <v>2</v>
      </c>
      <c r="AK20" t="s">
        <v>568</v>
      </c>
      <c r="AL20" t="s">
        <v>572</v>
      </c>
      <c r="AM20" s="261"/>
      <c r="AN20" s="261"/>
      <c r="AO20" s="261"/>
      <c r="AP20" s="261"/>
      <c r="AQ20">
        <v>3</v>
      </c>
      <c r="AR20" s="380" t="s">
        <v>587</v>
      </c>
      <c r="AS20">
        <v>2</v>
      </c>
      <c r="AT20" s="380" t="s">
        <v>568</v>
      </c>
      <c r="AU20"/>
      <c r="AV20" s="380" t="s">
        <v>566</v>
      </c>
      <c r="AW20">
        <v>2</v>
      </c>
      <c r="AX20" s="380" t="s">
        <v>312</v>
      </c>
      <c r="AY20"/>
      <c r="AZ20" s="380" t="s">
        <v>712</v>
      </c>
      <c r="BA20" s="261"/>
      <c r="BB20">
        <v>3</v>
      </c>
      <c r="BC20" s="380" t="s">
        <v>587</v>
      </c>
      <c r="BD20" s="379">
        <v>2</v>
      </c>
      <c r="BE20" s="380" t="s">
        <v>568</v>
      </c>
      <c r="BF20" s="379">
        <v>3</v>
      </c>
      <c r="BG20" s="380" t="s">
        <v>566</v>
      </c>
      <c r="BH20" s="379">
        <v>3</v>
      </c>
      <c r="BI20" s="380" t="s">
        <v>312</v>
      </c>
      <c r="BJ20" s="379"/>
      <c r="BK20" s="380" t="s">
        <v>712</v>
      </c>
      <c r="BL20" s="380" t="s">
        <v>579</v>
      </c>
    </row>
    <row r="21" spans="1:64">
      <c r="A21" s="152" t="s">
        <v>1934</v>
      </c>
      <c r="B21" s="380">
        <v>1</v>
      </c>
      <c r="C21" s="380" t="s">
        <v>2054</v>
      </c>
      <c r="D21" s="380" t="str">
        <f t="shared" si="0"/>
        <v>WoNt1 - 1</v>
      </c>
      <c r="E21">
        <v>3</v>
      </c>
      <c r="F21" s="380" t="str">
        <f t="shared" si="1"/>
        <v>WoNt1 - 1 - 3</v>
      </c>
      <c r="G21" t="s">
        <v>2055</v>
      </c>
      <c r="H21">
        <v>10</v>
      </c>
      <c r="I21">
        <v>33</v>
      </c>
      <c r="J21" t="s">
        <v>1427</v>
      </c>
      <c r="K21">
        <v>20</v>
      </c>
      <c r="L21">
        <v>25</v>
      </c>
      <c r="M21" t="s">
        <v>565</v>
      </c>
      <c r="N21" s="379">
        <v>3</v>
      </c>
      <c r="O21">
        <v>2</v>
      </c>
      <c r="P21" s="424" t="s">
        <v>565</v>
      </c>
      <c r="Q21">
        <v>4</v>
      </c>
      <c r="R21">
        <v>2</v>
      </c>
      <c r="S21" s="261"/>
      <c r="T21" s="261"/>
      <c r="U21" s="261"/>
      <c r="V21" s="261"/>
      <c r="W21" s="261"/>
      <c r="X21" s="261"/>
      <c r="Y21" s="261"/>
      <c r="Z21" s="261"/>
      <c r="AA21" s="261"/>
      <c r="AB21" s="261"/>
      <c r="AC21" s="261"/>
      <c r="AD21" s="261"/>
      <c r="AE21" s="261"/>
      <c r="AF21" s="261"/>
      <c r="AG21" s="261"/>
      <c r="AH21" s="261"/>
      <c r="AI21" s="261"/>
      <c r="AJ21">
        <v>2</v>
      </c>
      <c r="AK21" t="s">
        <v>566</v>
      </c>
      <c r="AL21" t="s">
        <v>572</v>
      </c>
      <c r="AM21" s="261"/>
      <c r="AN21" s="261"/>
      <c r="AO21" s="261"/>
      <c r="AP21" s="261"/>
      <c r="AQ21">
        <v>2</v>
      </c>
      <c r="AR21" s="380" t="s">
        <v>587</v>
      </c>
      <c r="AS21">
        <v>1</v>
      </c>
      <c r="AT21" s="380" t="s">
        <v>568</v>
      </c>
      <c r="AU21"/>
      <c r="AV21" s="380" t="s">
        <v>566</v>
      </c>
      <c r="AW21">
        <v>1</v>
      </c>
      <c r="AX21" s="380" t="s">
        <v>312</v>
      </c>
      <c r="AY21"/>
      <c r="AZ21" s="380" t="s">
        <v>712</v>
      </c>
      <c r="BA21" s="261"/>
      <c r="BB21">
        <v>3</v>
      </c>
      <c r="BC21" s="380" t="s">
        <v>587</v>
      </c>
      <c r="BD21" s="379"/>
      <c r="BE21" s="380" t="s">
        <v>568</v>
      </c>
      <c r="BF21" s="379">
        <v>3</v>
      </c>
      <c r="BG21" s="380" t="s">
        <v>566</v>
      </c>
      <c r="BH21" s="379">
        <v>2</v>
      </c>
      <c r="BI21" s="380" t="s">
        <v>312</v>
      </c>
      <c r="BJ21" s="379"/>
      <c r="BK21" s="380" t="s">
        <v>712</v>
      </c>
      <c r="BL21" s="380" t="s">
        <v>579</v>
      </c>
    </row>
    <row r="22" spans="1:64">
      <c r="A22" s="152" t="s">
        <v>1934</v>
      </c>
      <c r="B22" s="380">
        <v>1</v>
      </c>
      <c r="C22" s="380" t="s">
        <v>2054</v>
      </c>
      <c r="D22" s="380" t="str">
        <f t="shared" si="0"/>
        <v>WoNt1 - 1</v>
      </c>
      <c r="E22">
        <v>4</v>
      </c>
      <c r="F22" s="380" t="str">
        <f t="shared" si="1"/>
        <v>WoNt1 - 1 - 4</v>
      </c>
      <c r="G22" t="s">
        <v>580</v>
      </c>
      <c r="H22">
        <v>33</v>
      </c>
      <c r="I22">
        <v>70</v>
      </c>
      <c r="J22" t="s">
        <v>1427</v>
      </c>
      <c r="K22">
        <v>20</v>
      </c>
      <c r="L22">
        <v>25</v>
      </c>
      <c r="M22" t="s">
        <v>565</v>
      </c>
      <c r="N22" s="379">
        <v>3</v>
      </c>
      <c r="O22">
        <v>2</v>
      </c>
      <c r="P22" s="424" t="s">
        <v>565</v>
      </c>
      <c r="Q22">
        <v>4</v>
      </c>
      <c r="R22">
        <v>3</v>
      </c>
      <c r="S22" s="261"/>
      <c r="T22" s="261"/>
      <c r="U22" s="261"/>
      <c r="V22" s="261"/>
      <c r="W22" s="261"/>
      <c r="X22" s="261"/>
      <c r="Y22" s="261"/>
      <c r="Z22" s="261"/>
      <c r="AA22" s="285"/>
      <c r="AB22" s="261"/>
      <c r="AC22" s="261"/>
      <c r="AD22" s="261"/>
      <c r="AE22" s="261"/>
      <c r="AF22" s="261"/>
      <c r="AG22" s="261"/>
      <c r="AH22" s="261"/>
      <c r="AI22" s="261"/>
      <c r="AJ22">
        <v>2</v>
      </c>
      <c r="AK22" t="s">
        <v>594</v>
      </c>
      <c r="AL22" t="s">
        <v>574</v>
      </c>
      <c r="AM22" s="261"/>
      <c r="AN22" s="261"/>
      <c r="AO22" s="261"/>
      <c r="AP22" s="261"/>
      <c r="AQ22">
        <v>2</v>
      </c>
      <c r="AR22" s="380" t="s">
        <v>587</v>
      </c>
      <c r="AS22">
        <v>1</v>
      </c>
      <c r="AT22" s="380" t="s">
        <v>568</v>
      </c>
      <c r="AU22"/>
      <c r="AV22" s="380" t="s">
        <v>566</v>
      </c>
      <c r="AW22">
        <v>1</v>
      </c>
      <c r="AX22" s="380" t="s">
        <v>312</v>
      </c>
      <c r="AY22"/>
      <c r="AZ22" s="380" t="s">
        <v>712</v>
      </c>
      <c r="BA22" s="261"/>
      <c r="BB22">
        <v>3</v>
      </c>
      <c r="BC22" s="380" t="s">
        <v>587</v>
      </c>
      <c r="BD22" s="379"/>
      <c r="BE22" s="380" t="s">
        <v>568</v>
      </c>
      <c r="BF22" s="379">
        <v>3</v>
      </c>
      <c r="BG22" s="380" t="s">
        <v>566</v>
      </c>
      <c r="BH22" s="379">
        <v>2</v>
      </c>
      <c r="BI22" s="380" t="s">
        <v>312</v>
      </c>
      <c r="BJ22" s="379"/>
      <c r="BK22" s="380" t="s">
        <v>712</v>
      </c>
      <c r="BL22" s="380" t="s">
        <v>579</v>
      </c>
    </row>
    <row r="23" spans="1:64">
      <c r="A23" s="152" t="s">
        <v>1934</v>
      </c>
      <c r="B23" s="380">
        <v>1</v>
      </c>
      <c r="C23" s="380" t="s">
        <v>2054</v>
      </c>
      <c r="D23" s="380" t="str">
        <f t="shared" si="0"/>
        <v>WoNt1 - 1</v>
      </c>
      <c r="E23">
        <v>5</v>
      </c>
      <c r="F23" s="380" t="str">
        <f t="shared" si="1"/>
        <v>WoNt1 - 1 - 5</v>
      </c>
      <c r="G23" t="s">
        <v>2056</v>
      </c>
      <c r="H23">
        <v>70</v>
      </c>
      <c r="I23">
        <v>90</v>
      </c>
      <c r="J23" t="s">
        <v>1426</v>
      </c>
      <c r="K23">
        <v>10</v>
      </c>
      <c r="L23">
        <v>33</v>
      </c>
      <c r="M23" t="s">
        <v>565</v>
      </c>
      <c r="N23" s="379">
        <v>3</v>
      </c>
      <c r="O23">
        <v>2</v>
      </c>
      <c r="P23" s="424" t="s">
        <v>565</v>
      </c>
      <c r="Q23">
        <v>4</v>
      </c>
      <c r="R23">
        <v>4</v>
      </c>
      <c r="S23" s="261"/>
      <c r="T23" s="261"/>
      <c r="U23" s="261"/>
      <c r="V23" s="261"/>
      <c r="W23" s="261"/>
      <c r="X23" s="261"/>
      <c r="Y23" s="261"/>
      <c r="Z23" s="261"/>
      <c r="AA23" s="261"/>
      <c r="AB23" s="261"/>
      <c r="AC23" s="261"/>
      <c r="AD23" s="261"/>
      <c r="AE23" s="261"/>
      <c r="AF23" s="261"/>
      <c r="AG23" s="261"/>
      <c r="AH23" s="261"/>
      <c r="AI23" s="261"/>
      <c r="AJ23">
        <v>2</v>
      </c>
      <c r="AK23" t="s">
        <v>566</v>
      </c>
      <c r="AL23" t="s">
        <v>574</v>
      </c>
      <c r="AM23" s="261"/>
      <c r="AN23" s="261"/>
      <c r="AO23" s="261"/>
      <c r="AP23" s="261"/>
      <c r="AQ23">
        <v>2</v>
      </c>
      <c r="AR23" s="380" t="s">
        <v>587</v>
      </c>
      <c r="AS23">
        <v>1</v>
      </c>
      <c r="AT23" s="380" t="s">
        <v>568</v>
      </c>
      <c r="AU23"/>
      <c r="AV23" s="380" t="s">
        <v>566</v>
      </c>
      <c r="AW23">
        <v>1</v>
      </c>
      <c r="AX23" s="380" t="s">
        <v>312</v>
      </c>
      <c r="AY23"/>
      <c r="AZ23" s="380" t="s">
        <v>712</v>
      </c>
      <c r="BA23" s="261"/>
      <c r="BB23">
        <v>2</v>
      </c>
      <c r="BC23" s="380" t="s">
        <v>587</v>
      </c>
      <c r="BD23" s="379"/>
      <c r="BE23" s="380" t="s">
        <v>568</v>
      </c>
      <c r="BF23" s="379">
        <v>2</v>
      </c>
      <c r="BG23" s="380" t="s">
        <v>566</v>
      </c>
      <c r="BH23" s="379">
        <v>2</v>
      </c>
      <c r="BI23" s="380" t="s">
        <v>312</v>
      </c>
      <c r="BJ23" s="379"/>
      <c r="BK23" s="380" t="s">
        <v>712</v>
      </c>
      <c r="BL23" s="380" t="s">
        <v>579</v>
      </c>
    </row>
    <row r="24" spans="1:64">
      <c r="A24" s="152" t="s">
        <v>1934</v>
      </c>
      <c r="B24" s="380">
        <v>1</v>
      </c>
      <c r="C24" s="380" t="s">
        <v>2054</v>
      </c>
      <c r="D24" s="380" t="str">
        <f t="shared" si="0"/>
        <v>WoNt1 - 1</v>
      </c>
      <c r="E24">
        <v>6</v>
      </c>
      <c r="F24" s="380" t="str">
        <f t="shared" si="1"/>
        <v>WoNt1 - 1 - 6</v>
      </c>
      <c r="G24" t="s">
        <v>2056</v>
      </c>
      <c r="H24">
        <v>90</v>
      </c>
      <c r="I24">
        <v>100</v>
      </c>
      <c r="J24" t="s">
        <v>1426</v>
      </c>
      <c r="K24">
        <v>15</v>
      </c>
      <c r="L24">
        <v>38</v>
      </c>
      <c r="M24" t="s">
        <v>2050</v>
      </c>
      <c r="N24" s="379">
        <v>4</v>
      </c>
      <c r="O24">
        <v>3</v>
      </c>
      <c r="P24" s="424" t="s">
        <v>2050</v>
      </c>
      <c r="Q24">
        <v>4</v>
      </c>
      <c r="R24">
        <v>4</v>
      </c>
      <c r="S24" s="261"/>
      <c r="T24" s="261"/>
      <c r="U24" s="261"/>
      <c r="V24" s="261"/>
      <c r="W24" s="261"/>
      <c r="X24" s="261"/>
      <c r="Y24" s="261"/>
      <c r="Z24" s="261"/>
      <c r="AA24" s="261"/>
      <c r="AB24" s="261"/>
      <c r="AC24" s="261"/>
      <c r="AD24" s="261"/>
      <c r="AE24" s="261"/>
      <c r="AF24" s="261"/>
      <c r="AG24" s="261"/>
      <c r="AH24" s="261"/>
      <c r="AI24" s="261"/>
      <c r="AJ24">
        <v>2</v>
      </c>
      <c r="AK24" t="s">
        <v>566</v>
      </c>
      <c r="AL24" t="s">
        <v>572</v>
      </c>
      <c r="AM24" s="261"/>
      <c r="AN24" s="261"/>
      <c r="AO24" s="261"/>
      <c r="AP24" s="261"/>
      <c r="AQ24">
        <v>2</v>
      </c>
      <c r="AR24" s="380" t="s">
        <v>587</v>
      </c>
      <c r="AS24"/>
      <c r="AT24" s="380" t="s">
        <v>568</v>
      </c>
      <c r="AU24"/>
      <c r="AV24" s="380" t="s">
        <v>566</v>
      </c>
      <c r="AW24"/>
      <c r="AX24" s="380" t="s">
        <v>312</v>
      </c>
      <c r="AY24"/>
      <c r="AZ24" s="380" t="s">
        <v>712</v>
      </c>
      <c r="BA24" s="261"/>
      <c r="BB24">
        <v>2</v>
      </c>
      <c r="BC24" s="380" t="s">
        <v>587</v>
      </c>
      <c r="BD24" s="379"/>
      <c r="BE24" s="380" t="s">
        <v>568</v>
      </c>
      <c r="BF24" s="379">
        <v>2</v>
      </c>
      <c r="BG24" s="380" t="s">
        <v>566</v>
      </c>
      <c r="BH24" s="379"/>
      <c r="BI24" s="380" t="s">
        <v>312</v>
      </c>
      <c r="BJ24" s="379"/>
      <c r="BK24" s="380" t="s">
        <v>712</v>
      </c>
      <c r="BL24" s="380" t="s">
        <v>579</v>
      </c>
    </row>
    <row r="25" spans="1:64">
      <c r="A25" s="152" t="s">
        <v>1935</v>
      </c>
      <c r="B25" s="380">
        <v>1</v>
      </c>
      <c r="C25" s="380" t="s">
        <v>1719</v>
      </c>
      <c r="D25" s="380" t="str">
        <f t="shared" si="0"/>
        <v>JoV1 - 1</v>
      </c>
      <c r="E25">
        <v>1</v>
      </c>
      <c r="F25" s="380" t="str">
        <f t="shared" si="1"/>
        <v>JoV1 - 1 - 1</v>
      </c>
      <c r="G25" t="s">
        <v>592</v>
      </c>
      <c r="H25">
        <v>0</v>
      </c>
      <c r="I25">
        <v>5</v>
      </c>
      <c r="J25" t="s">
        <v>1427</v>
      </c>
      <c r="K25">
        <v>20</v>
      </c>
      <c r="L25">
        <v>25</v>
      </c>
      <c r="M25" t="s">
        <v>2050</v>
      </c>
      <c r="N25" s="379">
        <v>3</v>
      </c>
      <c r="O25">
        <v>3</v>
      </c>
      <c r="P25" s="424" t="s">
        <v>2053</v>
      </c>
      <c r="Q25">
        <v>3</v>
      </c>
      <c r="R25">
        <v>3</v>
      </c>
      <c r="S25" s="261"/>
      <c r="T25" s="261"/>
      <c r="U25" s="261"/>
      <c r="V25" s="261"/>
      <c r="W25" s="261"/>
      <c r="X25" s="261"/>
      <c r="Y25" s="261"/>
      <c r="Z25" s="261"/>
      <c r="AA25" s="261"/>
      <c r="AB25" s="261"/>
      <c r="AC25" s="261"/>
      <c r="AD25" s="261"/>
      <c r="AE25" s="261"/>
      <c r="AF25" s="261"/>
      <c r="AG25" s="261"/>
      <c r="AH25" s="261"/>
      <c r="AI25" s="261"/>
      <c r="AJ25">
        <v>3</v>
      </c>
      <c r="AK25" t="s">
        <v>568</v>
      </c>
      <c r="AL25" t="s">
        <v>589</v>
      </c>
      <c r="AM25" s="261"/>
      <c r="AN25" s="261"/>
      <c r="AO25" s="261"/>
      <c r="AP25" s="261"/>
      <c r="AQ25">
        <v>2</v>
      </c>
      <c r="AR25" s="380" t="s">
        <v>587</v>
      </c>
      <c r="AS25">
        <v>2</v>
      </c>
      <c r="AT25" s="380" t="s">
        <v>568</v>
      </c>
      <c r="AU25"/>
      <c r="AV25" s="380" t="s">
        <v>566</v>
      </c>
      <c r="AW25">
        <v>2</v>
      </c>
      <c r="AX25" s="380" t="s">
        <v>312</v>
      </c>
      <c r="AY25"/>
      <c r="AZ25" s="380" t="s">
        <v>712</v>
      </c>
      <c r="BA25" s="261"/>
      <c r="BB25"/>
      <c r="BC25" s="380" t="s">
        <v>587</v>
      </c>
      <c r="BD25" s="379">
        <v>3</v>
      </c>
      <c r="BE25" s="380" t="s">
        <v>568</v>
      </c>
      <c r="BF25" s="379">
        <v>2</v>
      </c>
      <c r="BG25" s="380" t="s">
        <v>566</v>
      </c>
      <c r="BH25" s="379"/>
      <c r="BI25" s="380" t="s">
        <v>312</v>
      </c>
      <c r="BJ25" s="379"/>
      <c r="BK25" s="380" t="s">
        <v>712</v>
      </c>
      <c r="BL25" s="380" t="s">
        <v>570</v>
      </c>
    </row>
    <row r="26" spans="1:64">
      <c r="A26" s="152" t="s">
        <v>1935</v>
      </c>
      <c r="B26" s="380">
        <v>1</v>
      </c>
      <c r="C26" s="380" t="s">
        <v>1719</v>
      </c>
      <c r="D26" s="380" t="str">
        <f t="shared" si="0"/>
        <v>JoV1 - 1</v>
      </c>
      <c r="E26">
        <v>2</v>
      </c>
      <c r="F26" s="380" t="str">
        <f t="shared" si="1"/>
        <v>JoV1 - 1 - 2</v>
      </c>
      <c r="G26" t="s">
        <v>592</v>
      </c>
      <c r="H26">
        <v>5</v>
      </c>
      <c r="I26">
        <v>10</v>
      </c>
      <c r="J26" t="s">
        <v>1427</v>
      </c>
      <c r="K26">
        <v>20</v>
      </c>
      <c r="L26">
        <v>25</v>
      </c>
      <c r="M26" t="s">
        <v>2050</v>
      </c>
      <c r="N26" s="379">
        <v>3</v>
      </c>
      <c r="O26">
        <v>3</v>
      </c>
      <c r="P26" s="424" t="s">
        <v>2053</v>
      </c>
      <c r="Q26">
        <v>3</v>
      </c>
      <c r="R26">
        <v>3</v>
      </c>
      <c r="S26" s="261"/>
      <c r="T26" s="261"/>
      <c r="U26" s="261"/>
      <c r="V26" s="261"/>
      <c r="W26" s="261"/>
      <c r="X26" s="261"/>
      <c r="Y26" s="261"/>
      <c r="Z26" s="261"/>
      <c r="AA26" s="261"/>
      <c r="AB26" s="261"/>
      <c r="AC26" s="261"/>
      <c r="AD26" s="261"/>
      <c r="AE26" s="261"/>
      <c r="AF26" s="261"/>
      <c r="AG26" s="261"/>
      <c r="AH26" s="261"/>
      <c r="AI26" s="261"/>
      <c r="AJ26">
        <v>3</v>
      </c>
      <c r="AK26" t="s">
        <v>568</v>
      </c>
      <c r="AL26" t="s">
        <v>572</v>
      </c>
      <c r="AM26" s="261"/>
      <c r="AN26" s="261"/>
      <c r="AO26" s="261"/>
      <c r="AP26" s="261"/>
      <c r="AQ26">
        <v>2</v>
      </c>
      <c r="AR26" s="380" t="s">
        <v>587</v>
      </c>
      <c r="AS26">
        <v>2</v>
      </c>
      <c r="AT26" s="380" t="s">
        <v>568</v>
      </c>
      <c r="AU26"/>
      <c r="AV26" s="380" t="s">
        <v>566</v>
      </c>
      <c r="AW26">
        <v>2</v>
      </c>
      <c r="AX26" s="380" t="s">
        <v>312</v>
      </c>
      <c r="AY26"/>
      <c r="AZ26" s="380" t="s">
        <v>712</v>
      </c>
      <c r="BA26" s="261"/>
      <c r="BB26"/>
      <c r="BC26" s="380" t="s">
        <v>587</v>
      </c>
      <c r="BD26" s="379">
        <v>3</v>
      </c>
      <c r="BE26" s="380" t="s">
        <v>568</v>
      </c>
      <c r="BF26" s="379">
        <v>2</v>
      </c>
      <c r="BG26" s="380" t="s">
        <v>566</v>
      </c>
      <c r="BH26" s="379"/>
      <c r="BI26" s="380" t="s">
        <v>312</v>
      </c>
      <c r="BJ26" s="379"/>
      <c r="BK26" s="380" t="s">
        <v>712</v>
      </c>
      <c r="BL26" s="380" t="s">
        <v>570</v>
      </c>
    </row>
    <row r="27" spans="1:64">
      <c r="A27" s="152" t="s">
        <v>1935</v>
      </c>
      <c r="B27" s="380">
        <v>1</v>
      </c>
      <c r="C27" s="380" t="s">
        <v>1719</v>
      </c>
      <c r="D27" s="380" t="str">
        <f t="shared" si="0"/>
        <v>JoV1 - 1</v>
      </c>
      <c r="E27">
        <v>3</v>
      </c>
      <c r="F27" s="380" t="str">
        <f t="shared" si="1"/>
        <v>JoV1 - 1 - 3</v>
      </c>
      <c r="G27" t="s">
        <v>2055</v>
      </c>
      <c r="H27">
        <v>10</v>
      </c>
      <c r="I27">
        <v>21</v>
      </c>
      <c r="J27" t="s">
        <v>1426</v>
      </c>
      <c r="K27">
        <v>15</v>
      </c>
      <c r="L27">
        <v>38</v>
      </c>
      <c r="M27" t="s">
        <v>2050</v>
      </c>
      <c r="N27" s="379">
        <v>3</v>
      </c>
      <c r="O27">
        <v>3</v>
      </c>
      <c r="P27" s="424" t="s">
        <v>2053</v>
      </c>
      <c r="Q27">
        <v>3</v>
      </c>
      <c r="R27">
        <v>3</v>
      </c>
      <c r="S27" s="261"/>
      <c r="T27" s="261"/>
      <c r="U27" s="261"/>
      <c r="V27" s="261"/>
      <c r="W27" s="261"/>
      <c r="X27" s="261"/>
      <c r="Y27" s="261"/>
      <c r="Z27" s="261"/>
      <c r="AA27" s="261"/>
      <c r="AB27" s="261"/>
      <c r="AC27" s="261"/>
      <c r="AD27" s="261"/>
      <c r="AE27" s="261"/>
      <c r="AF27" s="261"/>
      <c r="AG27" s="261"/>
      <c r="AH27" s="261"/>
      <c r="AI27" s="261"/>
      <c r="AJ27">
        <v>3</v>
      </c>
      <c r="AK27" t="s">
        <v>566</v>
      </c>
      <c r="AL27" t="s">
        <v>572</v>
      </c>
      <c r="AM27" s="261"/>
      <c r="AN27" s="261"/>
      <c r="AO27" s="261"/>
      <c r="AP27" s="261"/>
      <c r="AQ27">
        <v>3</v>
      </c>
      <c r="AR27" s="380" t="s">
        <v>587</v>
      </c>
      <c r="AS27">
        <v>3</v>
      </c>
      <c r="AT27" s="380" t="s">
        <v>568</v>
      </c>
      <c r="AU27">
        <v>2</v>
      </c>
      <c r="AV27" s="380" t="s">
        <v>566</v>
      </c>
      <c r="AW27">
        <v>3</v>
      </c>
      <c r="AX27" s="380" t="s">
        <v>312</v>
      </c>
      <c r="AY27">
        <v>2</v>
      </c>
      <c r="AZ27" s="380" t="s">
        <v>712</v>
      </c>
      <c r="BA27" s="261"/>
      <c r="BB27">
        <v>2</v>
      </c>
      <c r="BC27" s="380" t="s">
        <v>587</v>
      </c>
      <c r="BD27" s="379">
        <v>3</v>
      </c>
      <c r="BE27" s="380" t="s">
        <v>568</v>
      </c>
      <c r="BF27" s="379">
        <v>3</v>
      </c>
      <c r="BG27" s="380" t="s">
        <v>566</v>
      </c>
      <c r="BH27" s="379"/>
      <c r="BI27" s="380" t="s">
        <v>312</v>
      </c>
      <c r="BJ27" s="379"/>
      <c r="BK27" s="380" t="s">
        <v>712</v>
      </c>
      <c r="BL27" s="380" t="s">
        <v>570</v>
      </c>
    </row>
    <row r="28" spans="1:64">
      <c r="A28" s="152" t="s">
        <v>1935</v>
      </c>
      <c r="B28" s="380">
        <v>1</v>
      </c>
      <c r="C28" s="380" t="s">
        <v>1719</v>
      </c>
      <c r="D28" s="380" t="str">
        <f t="shared" si="0"/>
        <v>JoV1 - 1</v>
      </c>
      <c r="E28">
        <v>4</v>
      </c>
      <c r="F28" s="380" t="str">
        <f t="shared" si="1"/>
        <v>JoV1 - 1 - 4</v>
      </c>
      <c r="G28" t="s">
        <v>580</v>
      </c>
      <c r="H28">
        <v>21</v>
      </c>
      <c r="I28">
        <v>42</v>
      </c>
      <c r="J28" t="s">
        <v>1426</v>
      </c>
      <c r="K28">
        <v>15</v>
      </c>
      <c r="L28">
        <v>38</v>
      </c>
      <c r="M28" t="s">
        <v>2050</v>
      </c>
      <c r="N28" s="379">
        <v>3</v>
      </c>
      <c r="O28">
        <v>3</v>
      </c>
      <c r="P28" s="424" t="s">
        <v>2053</v>
      </c>
      <c r="Q28">
        <v>3</v>
      </c>
      <c r="R28">
        <v>4</v>
      </c>
      <c r="S28" s="261"/>
      <c r="T28" s="261"/>
      <c r="U28" s="261"/>
      <c r="V28" s="261"/>
      <c r="W28" s="261"/>
      <c r="X28" s="261"/>
      <c r="Y28" s="261"/>
      <c r="Z28" s="261"/>
      <c r="AA28" s="261"/>
      <c r="AB28" s="261"/>
      <c r="AC28" s="261"/>
      <c r="AD28" s="261"/>
      <c r="AE28" s="261"/>
      <c r="AF28" s="261"/>
      <c r="AG28" s="261"/>
      <c r="AH28" s="261"/>
      <c r="AI28" s="261"/>
      <c r="AJ28">
        <v>3</v>
      </c>
      <c r="AK28" t="s">
        <v>566</v>
      </c>
      <c r="AL28" t="s">
        <v>572</v>
      </c>
      <c r="AM28" s="261"/>
      <c r="AN28" s="261"/>
      <c r="AO28" s="261"/>
      <c r="AP28" s="261"/>
      <c r="AQ28">
        <v>3</v>
      </c>
      <c r="AR28" s="380" t="s">
        <v>587</v>
      </c>
      <c r="AS28">
        <v>3</v>
      </c>
      <c r="AT28" s="380" t="s">
        <v>568</v>
      </c>
      <c r="AU28">
        <v>2</v>
      </c>
      <c r="AV28" s="380" t="s">
        <v>566</v>
      </c>
      <c r="AW28">
        <v>3</v>
      </c>
      <c r="AX28" s="380" t="s">
        <v>312</v>
      </c>
      <c r="AY28">
        <v>2</v>
      </c>
      <c r="AZ28" s="380" t="s">
        <v>712</v>
      </c>
      <c r="BA28" s="261"/>
      <c r="BB28"/>
      <c r="BC28" s="380" t="s">
        <v>587</v>
      </c>
      <c r="BD28" s="379">
        <v>2</v>
      </c>
      <c r="BE28" s="380" t="s">
        <v>568</v>
      </c>
      <c r="BF28" s="379">
        <v>3</v>
      </c>
      <c r="BG28" s="380" t="s">
        <v>566</v>
      </c>
      <c r="BH28" s="379">
        <v>2</v>
      </c>
      <c r="BI28" s="380" t="s">
        <v>312</v>
      </c>
      <c r="BJ28" s="379">
        <v>1</v>
      </c>
      <c r="BK28" s="380" t="s">
        <v>712</v>
      </c>
      <c r="BL28" s="380" t="s">
        <v>579</v>
      </c>
    </row>
    <row r="29" spans="1:64">
      <c r="A29" s="152" t="s">
        <v>1935</v>
      </c>
      <c r="B29" s="380">
        <v>1</v>
      </c>
      <c r="C29" s="380" t="s">
        <v>1719</v>
      </c>
      <c r="D29" s="380" t="str">
        <f t="shared" si="0"/>
        <v>JoV1 - 1</v>
      </c>
      <c r="E29">
        <v>5</v>
      </c>
      <c r="F29" s="380" t="str">
        <f t="shared" si="1"/>
        <v>JoV1 - 1 - 5</v>
      </c>
      <c r="G29" t="s">
        <v>580</v>
      </c>
      <c r="H29">
        <v>42</v>
      </c>
      <c r="I29">
        <v>67</v>
      </c>
      <c r="J29" t="s">
        <v>1463</v>
      </c>
      <c r="K29">
        <v>15</v>
      </c>
      <c r="L29">
        <v>42</v>
      </c>
      <c r="M29" t="s">
        <v>2050</v>
      </c>
      <c r="N29" s="379">
        <v>3</v>
      </c>
      <c r="O29">
        <v>4</v>
      </c>
      <c r="P29" s="424" t="s">
        <v>2053</v>
      </c>
      <c r="Q29">
        <v>3</v>
      </c>
      <c r="R29">
        <v>4</v>
      </c>
      <c r="S29" s="261"/>
      <c r="T29" s="261"/>
      <c r="U29" s="261"/>
      <c r="V29" s="261"/>
      <c r="W29" s="261"/>
      <c r="X29" s="261"/>
      <c r="Y29" s="261"/>
      <c r="Z29" s="261"/>
      <c r="AA29" s="285"/>
      <c r="AB29" s="261"/>
      <c r="AC29" s="261"/>
      <c r="AD29" s="261"/>
      <c r="AE29" s="261"/>
      <c r="AF29" s="261"/>
      <c r="AG29" s="261"/>
      <c r="AH29" s="261"/>
      <c r="AI29" s="261"/>
      <c r="AJ29">
        <v>2</v>
      </c>
      <c r="AK29" t="s">
        <v>594</v>
      </c>
      <c r="AL29" t="s">
        <v>572</v>
      </c>
      <c r="AM29" s="261"/>
      <c r="AN29" s="261"/>
      <c r="AO29" s="261"/>
      <c r="AP29" s="261"/>
      <c r="AQ29">
        <v>3</v>
      </c>
      <c r="AR29" s="380" t="s">
        <v>587</v>
      </c>
      <c r="AS29">
        <v>2</v>
      </c>
      <c r="AT29" s="380" t="s">
        <v>568</v>
      </c>
      <c r="AU29">
        <v>3</v>
      </c>
      <c r="AV29" s="380" t="s">
        <v>566</v>
      </c>
      <c r="AW29">
        <v>2</v>
      </c>
      <c r="AX29" s="380" t="s">
        <v>312</v>
      </c>
      <c r="AY29">
        <v>3</v>
      </c>
      <c r="AZ29" s="380" t="s">
        <v>712</v>
      </c>
      <c r="BA29" s="261"/>
      <c r="BB29">
        <v>3</v>
      </c>
      <c r="BC29" s="380" t="s">
        <v>587</v>
      </c>
      <c r="BD29" s="379">
        <v>3</v>
      </c>
      <c r="BE29" s="380" t="s">
        <v>568</v>
      </c>
      <c r="BF29" s="379">
        <v>3</v>
      </c>
      <c r="BG29" s="380" t="s">
        <v>566</v>
      </c>
      <c r="BH29" s="379">
        <v>3</v>
      </c>
      <c r="BI29" s="380" t="s">
        <v>312</v>
      </c>
      <c r="BJ29" s="379">
        <v>1</v>
      </c>
      <c r="BK29" s="380" t="s">
        <v>712</v>
      </c>
      <c r="BL29" s="380" t="s">
        <v>579</v>
      </c>
    </row>
    <row r="30" spans="1:64">
      <c r="A30" s="152" t="s">
        <v>1935</v>
      </c>
      <c r="B30" s="380">
        <v>1</v>
      </c>
      <c r="C30" s="380" t="s">
        <v>1719</v>
      </c>
      <c r="D30" s="380" t="str">
        <f t="shared" si="0"/>
        <v>JoV1 - 1</v>
      </c>
      <c r="E30">
        <v>6</v>
      </c>
      <c r="F30" s="380" t="str">
        <f t="shared" si="1"/>
        <v>JoV1 - 1 - 6</v>
      </c>
      <c r="G30" t="s">
        <v>580</v>
      </c>
      <c r="H30">
        <v>67</v>
      </c>
      <c r="I30">
        <v>100</v>
      </c>
      <c r="J30" t="s">
        <v>1463</v>
      </c>
      <c r="K30">
        <v>15</v>
      </c>
      <c r="L30">
        <v>42</v>
      </c>
      <c r="M30" t="s">
        <v>2050</v>
      </c>
      <c r="N30" s="379">
        <v>5</v>
      </c>
      <c r="O30">
        <v>4</v>
      </c>
      <c r="P30" s="424" t="s">
        <v>2053</v>
      </c>
      <c r="Q30">
        <v>3</v>
      </c>
      <c r="R30">
        <v>3</v>
      </c>
      <c r="S30" s="261"/>
      <c r="T30" s="261"/>
      <c r="U30" s="261"/>
      <c r="V30" s="261"/>
      <c r="W30" s="261"/>
      <c r="X30" s="261"/>
      <c r="Y30" s="261"/>
      <c r="Z30" s="261"/>
      <c r="AA30" s="261"/>
      <c r="AB30" s="261"/>
      <c r="AC30" s="261"/>
      <c r="AD30" s="261"/>
      <c r="AE30" s="261"/>
      <c r="AF30" s="261"/>
      <c r="AG30" s="261"/>
      <c r="AH30" s="261"/>
      <c r="AI30" s="261"/>
      <c r="AJ30">
        <v>2</v>
      </c>
      <c r="AK30" t="s">
        <v>566</v>
      </c>
      <c r="AL30" t="s">
        <v>572</v>
      </c>
      <c r="AM30" s="261"/>
      <c r="AN30" s="261"/>
      <c r="AO30" s="261"/>
      <c r="AP30" s="261"/>
      <c r="AQ30">
        <v>2</v>
      </c>
      <c r="AR30" s="380" t="s">
        <v>587</v>
      </c>
      <c r="AS30">
        <v>2</v>
      </c>
      <c r="AT30" s="380" t="s">
        <v>568</v>
      </c>
      <c r="AU30">
        <v>2</v>
      </c>
      <c r="AV30" s="380" t="s">
        <v>566</v>
      </c>
      <c r="AW30">
        <v>2</v>
      </c>
      <c r="AX30" s="380" t="s">
        <v>312</v>
      </c>
      <c r="AY30">
        <v>2</v>
      </c>
      <c r="AZ30" s="380" t="s">
        <v>712</v>
      </c>
      <c r="BA30" s="261"/>
      <c r="BB30">
        <v>2</v>
      </c>
      <c r="BC30" s="380" t="s">
        <v>587</v>
      </c>
      <c r="BD30" s="379">
        <v>3</v>
      </c>
      <c r="BE30" s="380" t="s">
        <v>568</v>
      </c>
      <c r="BF30" s="379">
        <v>2</v>
      </c>
      <c r="BG30" s="380" t="s">
        <v>566</v>
      </c>
      <c r="BH30" s="379"/>
      <c r="BI30" s="380" t="s">
        <v>312</v>
      </c>
      <c r="BJ30" s="379"/>
      <c r="BK30" s="380" t="s">
        <v>712</v>
      </c>
      <c r="BL30" s="380" t="s">
        <v>570</v>
      </c>
    </row>
    <row r="31" spans="1:64">
      <c r="A31" s="152" t="s">
        <v>1936</v>
      </c>
      <c r="B31" s="380">
        <v>1</v>
      </c>
      <c r="C31" s="380" t="s">
        <v>1728</v>
      </c>
      <c r="D31" s="380" t="str">
        <f t="shared" si="0"/>
        <v>WoH1 - 1</v>
      </c>
      <c r="E31">
        <v>1</v>
      </c>
      <c r="F31" s="380" t="str">
        <f t="shared" si="1"/>
        <v>WoH1 - 1 - 1</v>
      </c>
      <c r="G31" t="s">
        <v>592</v>
      </c>
      <c r="H31">
        <v>0</v>
      </c>
      <c r="I31">
        <v>5</v>
      </c>
      <c r="J31" t="s">
        <v>1427</v>
      </c>
      <c r="K31">
        <v>15</v>
      </c>
      <c r="L31">
        <v>16</v>
      </c>
      <c r="M31" t="s">
        <v>565</v>
      </c>
      <c r="N31" s="379">
        <v>5</v>
      </c>
      <c r="O31">
        <v>2</v>
      </c>
      <c r="P31" s="424" t="s">
        <v>565</v>
      </c>
      <c r="Q31">
        <v>3</v>
      </c>
      <c r="R31">
        <v>2</v>
      </c>
      <c r="S31" s="261"/>
      <c r="T31" s="261"/>
      <c r="U31" s="261"/>
      <c r="V31" s="261"/>
      <c r="W31" s="261"/>
      <c r="X31" s="261"/>
      <c r="Y31" s="261"/>
      <c r="Z31" s="261"/>
      <c r="AA31" s="261"/>
      <c r="AB31" s="261"/>
      <c r="AC31" s="261"/>
      <c r="AD31" s="261"/>
      <c r="AE31" s="261"/>
      <c r="AF31" s="261"/>
      <c r="AG31" s="261"/>
      <c r="AH31" s="261"/>
      <c r="AI31" s="261"/>
      <c r="AJ31">
        <v>2</v>
      </c>
      <c r="AK31" t="s">
        <v>566</v>
      </c>
      <c r="AL31" t="s">
        <v>567</v>
      </c>
      <c r="AM31" s="261"/>
      <c r="AN31" s="261"/>
      <c r="AO31" s="261"/>
      <c r="AP31" s="261"/>
      <c r="AQ31">
        <v>1</v>
      </c>
      <c r="AR31" s="380" t="s">
        <v>587</v>
      </c>
      <c r="AS31"/>
      <c r="AT31" s="380" t="s">
        <v>568</v>
      </c>
      <c r="AU31"/>
      <c r="AV31" s="380" t="s">
        <v>566</v>
      </c>
      <c r="AW31"/>
      <c r="AX31" s="380" t="s">
        <v>312</v>
      </c>
      <c r="AY31"/>
      <c r="AZ31" s="380" t="s">
        <v>712</v>
      </c>
      <c r="BA31" s="261"/>
      <c r="BB31"/>
      <c r="BC31" s="380" t="s">
        <v>587</v>
      </c>
      <c r="BD31" s="379">
        <v>1</v>
      </c>
      <c r="BE31" s="380" t="s">
        <v>568</v>
      </c>
      <c r="BF31" s="379"/>
      <c r="BG31" s="380" t="s">
        <v>566</v>
      </c>
      <c r="BH31" s="379"/>
      <c r="BI31" s="380" t="s">
        <v>312</v>
      </c>
      <c r="BJ31" s="379"/>
      <c r="BK31" s="380" t="s">
        <v>712</v>
      </c>
      <c r="BL31" s="380" t="s">
        <v>570</v>
      </c>
    </row>
    <row r="32" spans="1:64">
      <c r="A32" s="152" t="s">
        <v>1936</v>
      </c>
      <c r="B32" s="380">
        <v>1</v>
      </c>
      <c r="C32" s="380" t="s">
        <v>1728</v>
      </c>
      <c r="D32" s="380" t="str">
        <f t="shared" si="0"/>
        <v>WoH1 - 1</v>
      </c>
      <c r="E32">
        <v>2</v>
      </c>
      <c r="F32" s="380" t="str">
        <f t="shared" si="1"/>
        <v>WoH1 - 1 - 2</v>
      </c>
      <c r="G32" t="s">
        <v>592</v>
      </c>
      <c r="H32">
        <v>5</v>
      </c>
      <c r="I32">
        <v>10</v>
      </c>
      <c r="J32" t="s">
        <v>1427</v>
      </c>
      <c r="K32">
        <v>15</v>
      </c>
      <c r="L32">
        <v>20</v>
      </c>
      <c r="M32" t="s">
        <v>565</v>
      </c>
      <c r="N32" s="379">
        <v>5</v>
      </c>
      <c r="O32" s="425">
        <v>2</v>
      </c>
      <c r="P32" t="s">
        <v>565</v>
      </c>
      <c r="Q32">
        <v>3</v>
      </c>
      <c r="R32">
        <v>2</v>
      </c>
      <c r="S32" s="261"/>
      <c r="T32" s="261"/>
      <c r="U32" s="261"/>
      <c r="V32" s="261"/>
      <c r="W32" s="261"/>
      <c r="X32" s="261"/>
      <c r="Y32" s="261"/>
      <c r="Z32" s="261"/>
      <c r="AA32" s="261"/>
      <c r="AB32" s="261"/>
      <c r="AC32" s="261"/>
      <c r="AD32" s="261"/>
      <c r="AE32" s="261"/>
      <c r="AF32" s="261"/>
      <c r="AG32" s="261"/>
      <c r="AH32" s="261"/>
      <c r="AI32" s="261"/>
      <c r="AJ32">
        <v>2</v>
      </c>
      <c r="AK32" t="s">
        <v>566</v>
      </c>
      <c r="AL32" t="s">
        <v>572</v>
      </c>
      <c r="AM32" s="261"/>
      <c r="AN32" s="261"/>
      <c r="AO32" s="261"/>
      <c r="AP32" s="261"/>
      <c r="AQ32">
        <v>1</v>
      </c>
      <c r="AR32" s="380" t="s">
        <v>587</v>
      </c>
      <c r="AS32"/>
      <c r="AT32" s="380" t="s">
        <v>568</v>
      </c>
      <c r="AU32"/>
      <c r="AV32" s="380" t="s">
        <v>566</v>
      </c>
      <c r="AW32"/>
      <c r="AX32" s="380" t="s">
        <v>312</v>
      </c>
      <c r="AY32"/>
      <c r="AZ32" s="380" t="s">
        <v>712</v>
      </c>
      <c r="BA32" s="261"/>
      <c r="BB32"/>
      <c r="BC32" s="380" t="s">
        <v>587</v>
      </c>
      <c r="BD32" s="379">
        <v>1</v>
      </c>
      <c r="BE32" s="380" t="s">
        <v>568</v>
      </c>
      <c r="BF32" s="379">
        <v>1</v>
      </c>
      <c r="BG32" s="380" t="s">
        <v>566</v>
      </c>
      <c r="BH32" s="379"/>
      <c r="BI32" s="380" t="s">
        <v>312</v>
      </c>
      <c r="BJ32" s="379"/>
      <c r="BK32" s="380" t="s">
        <v>712</v>
      </c>
      <c r="BL32" s="380" t="s">
        <v>570</v>
      </c>
    </row>
    <row r="33" spans="1:64">
      <c r="A33" s="152" t="s">
        <v>1936</v>
      </c>
      <c r="B33" s="380">
        <v>1</v>
      </c>
      <c r="C33" s="380" t="s">
        <v>1728</v>
      </c>
      <c r="D33" s="380" t="str">
        <f t="shared" si="0"/>
        <v>WoH1 - 1</v>
      </c>
      <c r="E33">
        <v>3</v>
      </c>
      <c r="F33" s="380" t="str">
        <f t="shared" si="1"/>
        <v>WoH1 - 1 - 3</v>
      </c>
      <c r="G33" t="s">
        <v>592</v>
      </c>
      <c r="H33">
        <v>10</v>
      </c>
      <c r="I33">
        <v>29</v>
      </c>
      <c r="J33" t="s">
        <v>1427</v>
      </c>
      <c r="K33">
        <v>15</v>
      </c>
      <c r="L33">
        <v>24</v>
      </c>
      <c r="M33" t="s">
        <v>565</v>
      </c>
      <c r="N33" s="379">
        <v>4</v>
      </c>
      <c r="O33">
        <v>3</v>
      </c>
      <c r="P33" s="424" t="s">
        <v>565</v>
      </c>
      <c r="Q33">
        <v>3</v>
      </c>
      <c r="R33">
        <v>2</v>
      </c>
      <c r="S33" s="261"/>
      <c r="T33" s="261"/>
      <c r="U33" s="261"/>
      <c r="V33" s="261"/>
      <c r="W33" s="261"/>
      <c r="X33" s="261"/>
      <c r="Y33" s="261"/>
      <c r="Z33" s="261"/>
      <c r="AA33" s="261"/>
      <c r="AB33" s="261"/>
      <c r="AC33" s="261"/>
      <c r="AD33" s="261"/>
      <c r="AE33" s="261"/>
      <c r="AF33" s="261"/>
      <c r="AG33" s="261"/>
      <c r="AH33" s="261"/>
      <c r="AI33" s="261"/>
      <c r="AJ33">
        <v>2</v>
      </c>
      <c r="AK33" t="s">
        <v>594</v>
      </c>
      <c r="AL33" t="s">
        <v>572</v>
      </c>
      <c r="AM33" s="261"/>
      <c r="AN33" s="261"/>
      <c r="AO33" s="261"/>
      <c r="AP33" s="261"/>
      <c r="AQ33">
        <v>2</v>
      </c>
      <c r="AR33" s="380" t="s">
        <v>587</v>
      </c>
      <c r="AS33">
        <v>1</v>
      </c>
      <c r="AT33" s="380" t="s">
        <v>568</v>
      </c>
      <c r="AU33">
        <v>2</v>
      </c>
      <c r="AV33" s="380" t="s">
        <v>566</v>
      </c>
      <c r="AW33">
        <v>1</v>
      </c>
      <c r="AX33" s="380" t="s">
        <v>312</v>
      </c>
      <c r="AY33">
        <v>2</v>
      </c>
      <c r="AZ33" s="380" t="s">
        <v>712</v>
      </c>
      <c r="BA33" s="261"/>
      <c r="BB33"/>
      <c r="BC33" s="380" t="s">
        <v>587</v>
      </c>
      <c r="BD33" s="379">
        <v>2</v>
      </c>
      <c r="BE33" s="380" t="s">
        <v>568</v>
      </c>
      <c r="BF33" s="379">
        <v>2</v>
      </c>
      <c r="BG33" s="380" t="s">
        <v>566</v>
      </c>
      <c r="BH33" s="379"/>
      <c r="BI33" s="380" t="s">
        <v>312</v>
      </c>
      <c r="BJ33" s="379"/>
      <c r="BK33" s="380" t="s">
        <v>712</v>
      </c>
      <c r="BL33" s="380" t="s">
        <v>570</v>
      </c>
    </row>
    <row r="34" spans="1:64">
      <c r="A34" s="152" t="s">
        <v>1936</v>
      </c>
      <c r="B34" s="380">
        <v>1</v>
      </c>
      <c r="C34" s="380" t="s">
        <v>1728</v>
      </c>
      <c r="D34" s="380" t="str">
        <f t="shared" si="0"/>
        <v>WoH1 - 1</v>
      </c>
      <c r="E34">
        <v>4</v>
      </c>
      <c r="F34" s="380" t="str">
        <f t="shared" si="1"/>
        <v>WoH1 - 1 - 4</v>
      </c>
      <c r="G34" t="s">
        <v>580</v>
      </c>
      <c r="H34">
        <v>29</v>
      </c>
      <c r="I34">
        <v>51</v>
      </c>
      <c r="J34" t="s">
        <v>1426</v>
      </c>
      <c r="K34">
        <v>18</v>
      </c>
      <c r="L34">
        <v>30</v>
      </c>
      <c r="M34" t="s">
        <v>565</v>
      </c>
      <c r="N34" s="379">
        <v>4</v>
      </c>
      <c r="O34">
        <v>3</v>
      </c>
      <c r="P34" s="424" t="s">
        <v>565</v>
      </c>
      <c r="Q34">
        <v>3</v>
      </c>
      <c r="R34">
        <v>3</v>
      </c>
      <c r="S34" s="261"/>
      <c r="T34" s="261"/>
      <c r="U34" s="261"/>
      <c r="V34" s="261"/>
      <c r="W34" s="261"/>
      <c r="X34" s="261"/>
      <c r="Y34" s="261"/>
      <c r="Z34" s="261"/>
      <c r="AA34" s="285"/>
      <c r="AB34" s="261"/>
      <c r="AC34" s="261"/>
      <c r="AD34" s="261"/>
      <c r="AE34" s="261"/>
      <c r="AF34" s="261"/>
      <c r="AG34" s="261"/>
      <c r="AH34" s="261"/>
      <c r="AI34" s="261"/>
      <c r="AJ34">
        <v>2</v>
      </c>
      <c r="AK34" t="s">
        <v>594</v>
      </c>
      <c r="AL34" t="s">
        <v>572</v>
      </c>
      <c r="AM34" s="261"/>
      <c r="AN34" s="261"/>
      <c r="AO34" s="261"/>
      <c r="AP34" s="261"/>
      <c r="AQ34">
        <v>2</v>
      </c>
      <c r="AR34" s="380" t="s">
        <v>587</v>
      </c>
      <c r="AS34">
        <v>2</v>
      </c>
      <c r="AT34" s="380" t="s">
        <v>568</v>
      </c>
      <c r="AU34">
        <v>2</v>
      </c>
      <c r="AV34" s="380" t="s">
        <v>566</v>
      </c>
      <c r="AW34">
        <v>2</v>
      </c>
      <c r="AX34" s="380" t="s">
        <v>312</v>
      </c>
      <c r="AY34">
        <v>2</v>
      </c>
      <c r="AZ34" s="380" t="s">
        <v>712</v>
      </c>
      <c r="BA34" s="261"/>
      <c r="BB34"/>
      <c r="BC34" s="380" t="s">
        <v>587</v>
      </c>
      <c r="BD34" s="379">
        <v>2</v>
      </c>
      <c r="BE34" s="380" t="s">
        <v>568</v>
      </c>
      <c r="BF34" s="379"/>
      <c r="BG34" s="380" t="s">
        <v>566</v>
      </c>
      <c r="BH34" s="379"/>
      <c r="BI34" s="380" t="s">
        <v>312</v>
      </c>
      <c r="BJ34" s="379"/>
      <c r="BK34" s="380" t="s">
        <v>712</v>
      </c>
      <c r="BL34" s="380" t="s">
        <v>570</v>
      </c>
    </row>
    <row r="35" spans="1:64">
      <c r="A35" s="152" t="s">
        <v>1936</v>
      </c>
      <c r="B35" s="380">
        <v>1</v>
      </c>
      <c r="C35" s="380" t="s">
        <v>1728</v>
      </c>
      <c r="D35" s="380" t="str">
        <f t="shared" si="0"/>
        <v>WoH1 - 1</v>
      </c>
      <c r="E35">
        <v>5</v>
      </c>
      <c r="F35" s="380" t="str">
        <f t="shared" si="1"/>
        <v>WoH1 - 1 - 5</v>
      </c>
      <c r="G35" t="s">
        <v>2057</v>
      </c>
      <c r="H35">
        <v>51</v>
      </c>
      <c r="I35">
        <v>76</v>
      </c>
      <c r="J35" t="s">
        <v>1426</v>
      </c>
      <c r="K35">
        <v>15</v>
      </c>
      <c r="L35">
        <v>28</v>
      </c>
      <c r="M35" t="s">
        <v>565</v>
      </c>
      <c r="N35" s="380">
        <v>5</v>
      </c>
      <c r="O35">
        <v>3</v>
      </c>
      <c r="P35" s="424" t="s">
        <v>565</v>
      </c>
      <c r="Q35">
        <v>4</v>
      </c>
      <c r="R35">
        <v>2</v>
      </c>
      <c r="S35" s="261"/>
      <c r="T35" s="261"/>
      <c r="U35" s="261"/>
      <c r="V35" s="261"/>
      <c r="W35" s="261"/>
      <c r="X35" s="261"/>
      <c r="Y35" s="261"/>
      <c r="Z35" s="261"/>
      <c r="AA35" s="285"/>
      <c r="AB35" s="261"/>
      <c r="AC35" s="261"/>
      <c r="AD35" s="261"/>
      <c r="AE35" s="261"/>
      <c r="AF35" s="261"/>
      <c r="AG35" s="261"/>
      <c r="AH35" s="261"/>
      <c r="AI35" s="261"/>
      <c r="AJ35">
        <v>2</v>
      </c>
      <c r="AK35" t="s">
        <v>566</v>
      </c>
      <c r="AL35" t="s">
        <v>572</v>
      </c>
      <c r="AM35" s="261"/>
      <c r="AN35" s="261"/>
      <c r="AO35" s="261"/>
      <c r="AP35" s="261"/>
      <c r="AQ35">
        <v>1</v>
      </c>
      <c r="AR35" s="380" t="s">
        <v>587</v>
      </c>
      <c r="AS35">
        <v>1</v>
      </c>
      <c r="AT35" s="380" t="s">
        <v>568</v>
      </c>
      <c r="AU35">
        <v>1</v>
      </c>
      <c r="AV35" s="380" t="s">
        <v>566</v>
      </c>
      <c r="AW35">
        <v>1</v>
      </c>
      <c r="AX35" s="380" t="s">
        <v>312</v>
      </c>
      <c r="AY35">
        <v>1</v>
      </c>
      <c r="AZ35" s="380" t="s">
        <v>712</v>
      </c>
      <c r="BA35" s="261"/>
      <c r="BB35">
        <v>1</v>
      </c>
      <c r="BC35" s="380" t="s">
        <v>587</v>
      </c>
      <c r="BD35" s="379"/>
      <c r="BE35" s="380" t="s">
        <v>568</v>
      </c>
      <c r="BF35" s="379">
        <v>1</v>
      </c>
      <c r="BG35" s="380" t="s">
        <v>566</v>
      </c>
      <c r="BH35" s="379"/>
      <c r="BI35" s="380" t="s">
        <v>312</v>
      </c>
      <c r="BJ35" s="379"/>
      <c r="BK35" s="380" t="s">
        <v>712</v>
      </c>
      <c r="BL35" s="380" t="s">
        <v>570</v>
      </c>
    </row>
    <row r="36" spans="1:64">
      <c r="A36" s="152" t="s">
        <v>1936</v>
      </c>
      <c r="B36" s="380">
        <v>1</v>
      </c>
      <c r="C36" s="380" t="s">
        <v>1728</v>
      </c>
      <c r="D36" s="380" t="str">
        <f t="shared" si="0"/>
        <v>WoH1 - 1</v>
      </c>
      <c r="E36">
        <v>6</v>
      </c>
      <c r="F36" s="380" t="str">
        <f t="shared" si="1"/>
        <v>WoH1 - 1 - 6</v>
      </c>
      <c r="G36" t="s">
        <v>2057</v>
      </c>
      <c r="H36">
        <v>76</v>
      </c>
      <c r="I36">
        <v>100</v>
      </c>
      <c r="J36" t="s">
        <v>1427</v>
      </c>
      <c r="K36">
        <v>25</v>
      </c>
      <c r="L36">
        <v>24</v>
      </c>
      <c r="M36" t="s">
        <v>565</v>
      </c>
      <c r="N36" s="380">
        <v>5</v>
      </c>
      <c r="O36">
        <v>2</v>
      </c>
      <c r="P36" s="424" t="s">
        <v>565</v>
      </c>
      <c r="Q36">
        <v>4</v>
      </c>
      <c r="R36">
        <v>2</v>
      </c>
      <c r="S36" s="261"/>
      <c r="T36" s="261"/>
      <c r="U36" s="261"/>
      <c r="V36" s="261"/>
      <c r="W36" s="261"/>
      <c r="X36" s="261"/>
      <c r="Y36" s="261"/>
      <c r="Z36" s="261"/>
      <c r="AA36" s="261"/>
      <c r="AB36" s="261"/>
      <c r="AC36" s="261"/>
      <c r="AD36" s="261"/>
      <c r="AE36" s="261"/>
      <c r="AF36" s="261"/>
      <c r="AG36" s="261"/>
      <c r="AH36" s="261"/>
      <c r="AI36" s="261"/>
      <c r="AJ36">
        <v>1</v>
      </c>
      <c r="AK36" t="s">
        <v>566</v>
      </c>
      <c r="AL36" t="s">
        <v>572</v>
      </c>
      <c r="AM36" s="261"/>
      <c r="AN36" s="261"/>
      <c r="AO36" s="261"/>
      <c r="AP36" s="261"/>
      <c r="AQ36">
        <v>1</v>
      </c>
      <c r="AR36" s="380" t="s">
        <v>587</v>
      </c>
      <c r="AS36">
        <v>1</v>
      </c>
      <c r="AT36" s="380" t="s">
        <v>568</v>
      </c>
      <c r="AU36"/>
      <c r="AV36" s="380" t="s">
        <v>566</v>
      </c>
      <c r="AW36">
        <v>1</v>
      </c>
      <c r="AX36" s="380" t="s">
        <v>312</v>
      </c>
      <c r="AY36"/>
      <c r="AZ36" s="380" t="s">
        <v>712</v>
      </c>
      <c r="BA36" s="261"/>
      <c r="BB36">
        <v>1</v>
      </c>
      <c r="BC36" s="380" t="s">
        <v>587</v>
      </c>
      <c r="BD36" s="379"/>
      <c r="BE36" s="380" t="s">
        <v>568</v>
      </c>
      <c r="BF36" s="379">
        <v>1</v>
      </c>
      <c r="BG36" s="380" t="s">
        <v>566</v>
      </c>
      <c r="BH36" s="379"/>
      <c r="BI36" s="380" t="s">
        <v>312</v>
      </c>
      <c r="BJ36" s="379"/>
      <c r="BK36" s="380" t="s">
        <v>712</v>
      </c>
      <c r="BL36" s="380" t="s">
        <v>570</v>
      </c>
    </row>
    <row r="37" spans="1:64">
      <c r="A37" s="152" t="s">
        <v>1937</v>
      </c>
      <c r="B37" s="380">
        <v>1</v>
      </c>
      <c r="C37" s="380" t="s">
        <v>2058</v>
      </c>
      <c r="D37" s="380" t="str">
        <f t="shared" si="0"/>
        <v>WoCt1 - 1</v>
      </c>
      <c r="E37">
        <v>1</v>
      </c>
      <c r="F37" s="380" t="str">
        <f t="shared" si="1"/>
        <v>WoCt1 - 1 - 1</v>
      </c>
      <c r="G37" t="s">
        <v>591</v>
      </c>
      <c r="H37">
        <v>0</v>
      </c>
      <c r="I37">
        <v>5</v>
      </c>
      <c r="J37" t="s">
        <v>1427</v>
      </c>
      <c r="K37">
        <v>25</v>
      </c>
      <c r="L37">
        <v>18</v>
      </c>
      <c r="M37" t="s">
        <v>565</v>
      </c>
      <c r="N37" s="380">
        <v>3</v>
      </c>
      <c r="O37">
        <v>2</v>
      </c>
      <c r="P37" s="424" t="s">
        <v>565</v>
      </c>
      <c r="Q37">
        <v>3</v>
      </c>
      <c r="R37">
        <v>2</v>
      </c>
      <c r="S37" s="261"/>
      <c r="T37" s="261"/>
      <c r="U37" s="261"/>
      <c r="V37" s="261"/>
      <c r="W37" s="261"/>
      <c r="X37" s="261"/>
      <c r="Y37" s="261"/>
      <c r="Z37" s="261"/>
      <c r="AA37" s="261"/>
      <c r="AB37" s="261"/>
      <c r="AC37" s="261"/>
      <c r="AD37" s="261"/>
      <c r="AE37" s="261"/>
      <c r="AF37" s="261"/>
      <c r="AG37" s="261"/>
      <c r="AH37" s="261"/>
      <c r="AI37" s="261"/>
      <c r="AJ37">
        <v>1</v>
      </c>
      <c r="AK37" t="s">
        <v>568</v>
      </c>
      <c r="AL37" t="s">
        <v>589</v>
      </c>
      <c r="AM37" s="261"/>
      <c r="AN37" s="261"/>
      <c r="AO37" s="261"/>
      <c r="AP37" s="261"/>
      <c r="AQ37">
        <v>3</v>
      </c>
      <c r="AR37" s="380" t="s">
        <v>587</v>
      </c>
      <c r="AS37"/>
      <c r="AT37" s="380" t="s">
        <v>568</v>
      </c>
      <c r="AU37"/>
      <c r="AV37" s="380" t="s">
        <v>566</v>
      </c>
      <c r="AW37"/>
      <c r="AX37" s="380" t="s">
        <v>312</v>
      </c>
      <c r="AY37"/>
      <c r="AZ37" s="380" t="s">
        <v>712</v>
      </c>
      <c r="BA37" s="261"/>
      <c r="BB37">
        <v>3</v>
      </c>
      <c r="BC37" s="380" t="s">
        <v>587</v>
      </c>
      <c r="BD37" s="379"/>
      <c r="BE37" s="380" t="s">
        <v>568</v>
      </c>
      <c r="BF37" s="379"/>
      <c r="BG37" s="380" t="s">
        <v>566</v>
      </c>
      <c r="BH37" s="379"/>
      <c r="BI37" s="380" t="s">
        <v>312</v>
      </c>
      <c r="BJ37" s="379"/>
      <c r="BK37" s="380" t="s">
        <v>712</v>
      </c>
      <c r="BL37" s="380" t="s">
        <v>2051</v>
      </c>
    </row>
    <row r="38" spans="1:64">
      <c r="A38" s="152" t="s">
        <v>1937</v>
      </c>
      <c r="B38" s="380">
        <v>1</v>
      </c>
      <c r="C38" s="380" t="s">
        <v>2058</v>
      </c>
      <c r="D38" s="380" t="str">
        <f t="shared" si="0"/>
        <v>WoCt1 - 1</v>
      </c>
      <c r="E38">
        <v>2</v>
      </c>
      <c r="F38" s="380" t="str">
        <f t="shared" si="1"/>
        <v>WoCt1 - 1 - 2</v>
      </c>
      <c r="G38" t="s">
        <v>591</v>
      </c>
      <c r="H38">
        <v>5</v>
      </c>
      <c r="I38">
        <v>10</v>
      </c>
      <c r="J38" t="s">
        <v>1427</v>
      </c>
      <c r="K38">
        <v>25</v>
      </c>
      <c r="L38">
        <v>28</v>
      </c>
      <c r="M38" t="s">
        <v>565</v>
      </c>
      <c r="N38" s="380">
        <v>3</v>
      </c>
      <c r="O38">
        <v>2</v>
      </c>
      <c r="P38" s="424" t="s">
        <v>565</v>
      </c>
      <c r="Q38">
        <v>3</v>
      </c>
      <c r="R38">
        <v>2</v>
      </c>
      <c r="S38" s="261"/>
      <c r="T38" s="261"/>
      <c r="U38" s="261"/>
      <c r="V38" s="261"/>
      <c r="W38" s="261"/>
      <c r="X38" s="261"/>
      <c r="Y38" s="261"/>
      <c r="Z38" s="261"/>
      <c r="AA38" s="261"/>
      <c r="AB38" s="261"/>
      <c r="AC38" s="261"/>
      <c r="AD38" s="261"/>
      <c r="AE38" s="261"/>
      <c r="AF38" s="261"/>
      <c r="AG38" s="261"/>
      <c r="AH38" s="261"/>
      <c r="AI38" s="261"/>
      <c r="AJ38">
        <v>1</v>
      </c>
      <c r="AK38" t="s">
        <v>594</v>
      </c>
      <c r="AL38" t="s">
        <v>567</v>
      </c>
      <c r="AM38" s="261"/>
      <c r="AN38" s="261"/>
      <c r="AO38" s="261"/>
      <c r="AP38" s="261"/>
      <c r="AQ38">
        <v>2</v>
      </c>
      <c r="AR38" s="380" t="s">
        <v>587</v>
      </c>
      <c r="AS38">
        <v>1</v>
      </c>
      <c r="AT38" s="380" t="s">
        <v>568</v>
      </c>
      <c r="AU38"/>
      <c r="AV38" s="380" t="s">
        <v>566</v>
      </c>
      <c r="AW38">
        <v>1</v>
      </c>
      <c r="AX38" s="380" t="s">
        <v>312</v>
      </c>
      <c r="AY38"/>
      <c r="AZ38" s="380" t="s">
        <v>712</v>
      </c>
      <c r="BA38" s="261"/>
      <c r="BB38">
        <v>3</v>
      </c>
      <c r="BC38" s="380" t="s">
        <v>587</v>
      </c>
      <c r="BD38" s="379">
        <v>2</v>
      </c>
      <c r="BE38" s="380" t="s">
        <v>568</v>
      </c>
      <c r="BF38" s="379">
        <v>2</v>
      </c>
      <c r="BG38" s="380" t="s">
        <v>566</v>
      </c>
      <c r="BH38" s="379"/>
      <c r="BI38" s="380" t="s">
        <v>312</v>
      </c>
      <c r="BJ38" s="379"/>
      <c r="BK38" s="380" t="s">
        <v>712</v>
      </c>
      <c r="BL38" s="380" t="s">
        <v>579</v>
      </c>
    </row>
    <row r="39" spans="1:64">
      <c r="A39" s="152" t="s">
        <v>1937</v>
      </c>
      <c r="B39" s="380">
        <v>1</v>
      </c>
      <c r="C39" s="380" t="s">
        <v>2058</v>
      </c>
      <c r="D39" s="380" t="str">
        <f t="shared" si="0"/>
        <v>WoCt1 - 1</v>
      </c>
      <c r="E39">
        <v>3</v>
      </c>
      <c r="F39" s="380" t="str">
        <f t="shared" si="1"/>
        <v>WoCt1 - 1 - 3</v>
      </c>
      <c r="G39" t="s">
        <v>591</v>
      </c>
      <c r="H39">
        <v>10</v>
      </c>
      <c r="I39">
        <v>16</v>
      </c>
      <c r="J39" t="s">
        <v>1427</v>
      </c>
      <c r="K39">
        <v>25</v>
      </c>
      <c r="L39">
        <v>18</v>
      </c>
      <c r="M39" t="s">
        <v>565</v>
      </c>
      <c r="N39" s="380">
        <v>3</v>
      </c>
      <c r="O39">
        <v>2</v>
      </c>
      <c r="P39" s="424" t="s">
        <v>565</v>
      </c>
      <c r="Q39">
        <v>3</v>
      </c>
      <c r="R39">
        <v>2</v>
      </c>
      <c r="S39" s="261"/>
      <c r="T39" s="261"/>
      <c r="U39" s="261"/>
      <c r="V39" s="261"/>
      <c r="W39" s="261"/>
      <c r="X39" s="261"/>
      <c r="Y39" s="261"/>
      <c r="Z39" s="261"/>
      <c r="AA39" s="261"/>
      <c r="AB39" s="261"/>
      <c r="AC39" s="261"/>
      <c r="AD39" s="261"/>
      <c r="AE39" s="261"/>
      <c r="AF39" s="261"/>
      <c r="AG39" s="261"/>
      <c r="AH39" s="261"/>
      <c r="AI39" s="261"/>
      <c r="AJ39">
        <v>1</v>
      </c>
      <c r="AK39" t="s">
        <v>594</v>
      </c>
      <c r="AL39" t="s">
        <v>567</v>
      </c>
      <c r="AM39" s="261"/>
      <c r="AN39" s="261"/>
      <c r="AO39" s="261"/>
      <c r="AP39" s="261"/>
      <c r="AQ39">
        <v>2</v>
      </c>
      <c r="AR39" s="380" t="s">
        <v>587</v>
      </c>
      <c r="AS39">
        <v>1</v>
      </c>
      <c r="AT39" s="380" t="s">
        <v>568</v>
      </c>
      <c r="AU39"/>
      <c r="AV39" s="380" t="s">
        <v>566</v>
      </c>
      <c r="AW39">
        <v>1</v>
      </c>
      <c r="AX39" s="380" t="s">
        <v>312</v>
      </c>
      <c r="AY39"/>
      <c r="AZ39" s="380" t="s">
        <v>712</v>
      </c>
      <c r="BA39" s="261"/>
      <c r="BB39">
        <v>2</v>
      </c>
      <c r="BC39" s="380" t="s">
        <v>587</v>
      </c>
      <c r="BD39" s="379"/>
      <c r="BE39" s="380" t="s">
        <v>568</v>
      </c>
      <c r="BF39" s="379">
        <v>2</v>
      </c>
      <c r="BG39" s="380" t="s">
        <v>566</v>
      </c>
      <c r="BH39" s="379"/>
      <c r="BI39" s="380" t="s">
        <v>312</v>
      </c>
      <c r="BJ39" s="379"/>
      <c r="BK39" s="380" t="s">
        <v>712</v>
      </c>
      <c r="BL39" s="380" t="s">
        <v>570</v>
      </c>
    </row>
    <row r="40" spans="1:64">
      <c r="A40" s="152" t="s">
        <v>1937</v>
      </c>
      <c r="B40" s="380">
        <v>1</v>
      </c>
      <c r="C40" s="380" t="s">
        <v>2058</v>
      </c>
      <c r="D40" s="380" t="str">
        <f t="shared" si="0"/>
        <v>WoCt1 - 1</v>
      </c>
      <c r="E40">
        <v>4</v>
      </c>
      <c r="F40" s="380" t="str">
        <f t="shared" si="1"/>
        <v>WoCt1 - 1 - 4</v>
      </c>
      <c r="G40" t="s">
        <v>591</v>
      </c>
      <c r="H40">
        <v>16</v>
      </c>
      <c r="I40">
        <v>33</v>
      </c>
      <c r="J40" t="s">
        <v>1427</v>
      </c>
      <c r="K40">
        <v>25</v>
      </c>
      <c r="L40">
        <v>20</v>
      </c>
      <c r="M40" t="s">
        <v>565</v>
      </c>
      <c r="N40" s="380">
        <v>2</v>
      </c>
      <c r="O40">
        <v>3</v>
      </c>
      <c r="P40" s="424" t="s">
        <v>565</v>
      </c>
      <c r="Q40">
        <v>3</v>
      </c>
      <c r="R40">
        <v>3</v>
      </c>
      <c r="S40" s="261"/>
      <c r="T40" s="261"/>
      <c r="U40" s="261"/>
      <c r="V40" s="261"/>
      <c r="W40" s="261"/>
      <c r="X40" s="261"/>
      <c r="Y40" s="261"/>
      <c r="Z40" s="261"/>
      <c r="AA40" s="261"/>
      <c r="AB40" s="261"/>
      <c r="AC40" s="261"/>
      <c r="AD40" s="261"/>
      <c r="AE40" s="261"/>
      <c r="AF40" s="261"/>
      <c r="AG40" s="261"/>
      <c r="AH40" s="261"/>
      <c r="AI40" s="261"/>
      <c r="AJ40">
        <v>1</v>
      </c>
      <c r="AK40" t="s">
        <v>712</v>
      </c>
      <c r="AL40" t="s">
        <v>567</v>
      </c>
      <c r="AM40" s="261"/>
      <c r="AN40" s="261"/>
      <c r="AO40" s="261"/>
      <c r="AP40" s="261"/>
      <c r="AQ40">
        <v>2</v>
      </c>
      <c r="AR40" s="380" t="s">
        <v>587</v>
      </c>
      <c r="AS40">
        <v>1</v>
      </c>
      <c r="AT40" s="380" t="s">
        <v>568</v>
      </c>
      <c r="AU40"/>
      <c r="AV40" s="380" t="s">
        <v>566</v>
      </c>
      <c r="AW40">
        <v>1</v>
      </c>
      <c r="AX40" s="380" t="s">
        <v>312</v>
      </c>
      <c r="AY40"/>
      <c r="AZ40" s="380" t="s">
        <v>712</v>
      </c>
      <c r="BA40" s="261"/>
      <c r="BB40">
        <v>2</v>
      </c>
      <c r="BC40" s="380" t="s">
        <v>587</v>
      </c>
      <c r="BD40" s="379"/>
      <c r="BE40" s="380" t="s">
        <v>568</v>
      </c>
      <c r="BF40" s="379">
        <v>2</v>
      </c>
      <c r="BG40" s="380" t="s">
        <v>566</v>
      </c>
      <c r="BH40" s="379">
        <v>2</v>
      </c>
      <c r="BI40" s="380" t="s">
        <v>312</v>
      </c>
      <c r="BJ40" s="379"/>
      <c r="BK40" s="380" t="s">
        <v>712</v>
      </c>
      <c r="BL40" s="380" t="s">
        <v>2051</v>
      </c>
    </row>
    <row r="41" spans="1:64">
      <c r="A41" s="152" t="s">
        <v>1937</v>
      </c>
      <c r="B41" s="380">
        <v>1</v>
      </c>
      <c r="C41" s="380" t="s">
        <v>2058</v>
      </c>
      <c r="D41" s="380" t="str">
        <f t="shared" si="0"/>
        <v>WoCt1 - 1</v>
      </c>
      <c r="E41">
        <v>5</v>
      </c>
      <c r="F41" s="380" t="str">
        <f t="shared" si="1"/>
        <v>WoCt1 - 1 - 5</v>
      </c>
      <c r="G41" t="s">
        <v>580</v>
      </c>
      <c r="H41">
        <v>33</v>
      </c>
      <c r="I41">
        <v>65</v>
      </c>
      <c r="J41" t="s">
        <v>1427</v>
      </c>
      <c r="K41">
        <v>22</v>
      </c>
      <c r="L41">
        <v>25</v>
      </c>
      <c r="M41" t="s">
        <v>565</v>
      </c>
      <c r="N41" s="380">
        <v>3</v>
      </c>
      <c r="O41">
        <v>3</v>
      </c>
      <c r="P41" s="424" t="s">
        <v>2059</v>
      </c>
      <c r="Q41">
        <v>3</v>
      </c>
      <c r="R41">
        <v>3</v>
      </c>
      <c r="S41" s="261"/>
      <c r="T41" s="261"/>
      <c r="U41" s="261"/>
      <c r="V41" s="261"/>
      <c r="W41" s="261"/>
      <c r="X41" s="261"/>
      <c r="Y41" s="261"/>
      <c r="Z41" s="261"/>
      <c r="AA41" s="261"/>
      <c r="AB41" s="261"/>
      <c r="AC41" s="261"/>
      <c r="AD41" s="261"/>
      <c r="AE41" s="261"/>
      <c r="AF41" s="261"/>
      <c r="AG41" s="261"/>
      <c r="AH41" s="261"/>
      <c r="AI41" s="261"/>
      <c r="AJ41">
        <v>2</v>
      </c>
      <c r="AK41" t="s">
        <v>594</v>
      </c>
      <c r="AL41" t="s">
        <v>572</v>
      </c>
      <c r="AM41" s="261"/>
      <c r="AN41" s="261"/>
      <c r="AO41" s="261"/>
      <c r="AP41" s="261"/>
      <c r="AQ41">
        <v>2</v>
      </c>
      <c r="AR41" s="380" t="s">
        <v>587</v>
      </c>
      <c r="AS41"/>
      <c r="AT41" s="380" t="s">
        <v>568</v>
      </c>
      <c r="AU41"/>
      <c r="AV41" s="380" t="s">
        <v>566</v>
      </c>
      <c r="AW41"/>
      <c r="AX41" s="380" t="s">
        <v>312</v>
      </c>
      <c r="AY41"/>
      <c r="AZ41" s="380" t="s">
        <v>712</v>
      </c>
      <c r="BA41" s="261"/>
      <c r="BB41">
        <v>3</v>
      </c>
      <c r="BC41" s="380" t="s">
        <v>587</v>
      </c>
      <c r="BD41" s="379">
        <v>2</v>
      </c>
      <c r="BE41" s="380" t="s">
        <v>568</v>
      </c>
      <c r="BF41" s="379"/>
      <c r="BG41" s="380" t="s">
        <v>566</v>
      </c>
      <c r="BH41" s="379">
        <v>2</v>
      </c>
      <c r="BI41" s="380" t="s">
        <v>312</v>
      </c>
      <c r="BJ41" s="379"/>
      <c r="BK41" s="380" t="s">
        <v>712</v>
      </c>
      <c r="BL41" s="380" t="s">
        <v>570</v>
      </c>
    </row>
    <row r="42" spans="1:64">
      <c r="A42" s="152" t="s">
        <v>1937</v>
      </c>
      <c r="B42" s="380">
        <v>1</v>
      </c>
      <c r="C42" s="380" t="s">
        <v>2058</v>
      </c>
      <c r="D42" s="380" t="str">
        <f t="shared" si="0"/>
        <v>WoCt1 - 1</v>
      </c>
      <c r="E42">
        <v>6</v>
      </c>
      <c r="F42" s="380" t="str">
        <f t="shared" si="1"/>
        <v>WoCt1 - 1 - 6</v>
      </c>
      <c r="G42" t="s">
        <v>2057</v>
      </c>
      <c r="H42">
        <v>65</v>
      </c>
      <c r="I42">
        <v>90</v>
      </c>
      <c r="J42" t="s">
        <v>1427</v>
      </c>
      <c r="K42">
        <v>22</v>
      </c>
      <c r="L42">
        <v>25</v>
      </c>
      <c r="M42" t="s">
        <v>565</v>
      </c>
      <c r="N42" s="380">
        <v>4</v>
      </c>
      <c r="O42">
        <v>2</v>
      </c>
      <c r="P42" s="424" t="s">
        <v>565</v>
      </c>
      <c r="Q42">
        <v>4</v>
      </c>
      <c r="R42">
        <v>3</v>
      </c>
      <c r="S42" s="261"/>
      <c r="T42" s="261"/>
      <c r="U42" s="261"/>
      <c r="V42" s="261"/>
      <c r="W42" s="261"/>
      <c r="X42" s="261"/>
      <c r="Y42" s="261"/>
      <c r="Z42" s="261"/>
      <c r="AA42" s="285"/>
      <c r="AB42" s="261"/>
      <c r="AC42" s="261"/>
      <c r="AD42" s="261"/>
      <c r="AE42" s="261"/>
      <c r="AF42" s="261"/>
      <c r="AG42" s="261"/>
      <c r="AH42" s="261"/>
      <c r="AI42" s="261"/>
      <c r="AJ42">
        <v>2</v>
      </c>
      <c r="AK42" t="s">
        <v>594</v>
      </c>
      <c r="AL42" t="s">
        <v>572</v>
      </c>
      <c r="AM42" s="261"/>
      <c r="AN42" s="261"/>
      <c r="AO42" s="261"/>
      <c r="AP42" s="261"/>
      <c r="AQ42">
        <v>2</v>
      </c>
      <c r="AR42" s="380" t="s">
        <v>587</v>
      </c>
      <c r="AS42"/>
      <c r="AT42" s="380" t="s">
        <v>568</v>
      </c>
      <c r="AU42"/>
      <c r="AV42" s="380" t="s">
        <v>566</v>
      </c>
      <c r="AW42"/>
      <c r="AX42" s="380" t="s">
        <v>312</v>
      </c>
      <c r="AY42"/>
      <c r="AZ42" s="380" t="s">
        <v>712</v>
      </c>
      <c r="BA42" s="261"/>
      <c r="BB42">
        <v>2</v>
      </c>
      <c r="BC42" s="380" t="s">
        <v>587</v>
      </c>
      <c r="BD42" s="379">
        <v>2</v>
      </c>
      <c r="BE42" s="380" t="s">
        <v>568</v>
      </c>
      <c r="BF42" s="379"/>
      <c r="BG42" s="380" t="s">
        <v>566</v>
      </c>
      <c r="BH42" s="379">
        <v>2</v>
      </c>
      <c r="BI42" s="380" t="s">
        <v>312</v>
      </c>
      <c r="BJ42" s="379"/>
      <c r="BK42" s="380" t="s">
        <v>712</v>
      </c>
      <c r="BL42" s="380" t="s">
        <v>570</v>
      </c>
    </row>
    <row r="43" spans="1:64">
      <c r="A43" s="152" t="s">
        <v>1937</v>
      </c>
      <c r="B43" s="380">
        <v>1</v>
      </c>
      <c r="C43" s="380" t="s">
        <v>2058</v>
      </c>
      <c r="D43" s="380" t="str">
        <f t="shared" si="0"/>
        <v>WoCt1 - 1</v>
      </c>
      <c r="E43">
        <v>7</v>
      </c>
      <c r="F43" s="380" t="str">
        <f t="shared" si="1"/>
        <v>WoCt1 - 1 - 7</v>
      </c>
      <c r="G43" t="s">
        <v>2057</v>
      </c>
      <c r="H43">
        <v>90</v>
      </c>
      <c r="I43">
        <v>100</v>
      </c>
      <c r="J43" t="s">
        <v>1455</v>
      </c>
      <c r="K43">
        <v>35</v>
      </c>
      <c r="L43">
        <v>20</v>
      </c>
      <c r="M43" t="s">
        <v>565</v>
      </c>
      <c r="N43" s="380">
        <v>5</v>
      </c>
      <c r="O43">
        <v>2</v>
      </c>
      <c r="P43" s="424" t="s">
        <v>565</v>
      </c>
      <c r="Q43">
        <v>5</v>
      </c>
      <c r="R43">
        <v>3</v>
      </c>
      <c r="S43" s="261"/>
      <c r="T43" s="261"/>
      <c r="U43" s="261"/>
      <c r="V43" s="261"/>
      <c r="W43" s="261"/>
      <c r="X43" s="261"/>
      <c r="Y43" s="261"/>
      <c r="Z43" s="261"/>
      <c r="AA43" s="285"/>
      <c r="AB43" s="261"/>
      <c r="AC43" s="261"/>
      <c r="AD43" s="261"/>
      <c r="AE43" s="261"/>
      <c r="AF43" s="261"/>
      <c r="AG43" s="261"/>
      <c r="AH43" s="261"/>
      <c r="AI43" s="261"/>
      <c r="AJ43">
        <v>1</v>
      </c>
      <c r="AK43" t="s">
        <v>712</v>
      </c>
      <c r="AL43" t="s">
        <v>574</v>
      </c>
      <c r="AM43" s="261"/>
      <c r="AN43" s="261"/>
      <c r="AO43" s="261"/>
      <c r="AP43" s="261"/>
      <c r="AQ43">
        <v>2</v>
      </c>
      <c r="AR43" s="380" t="s">
        <v>587</v>
      </c>
      <c r="AS43"/>
      <c r="AT43" s="380" t="s">
        <v>568</v>
      </c>
      <c r="AU43"/>
      <c r="AV43" s="380" t="s">
        <v>566</v>
      </c>
      <c r="AW43"/>
      <c r="AX43" s="380" t="s">
        <v>312</v>
      </c>
      <c r="AY43"/>
      <c r="AZ43" s="380" t="s">
        <v>712</v>
      </c>
      <c r="BA43" s="261"/>
      <c r="BB43">
        <v>2</v>
      </c>
      <c r="BC43" s="380" t="s">
        <v>587</v>
      </c>
      <c r="BD43" s="379"/>
      <c r="BE43" s="380" t="s">
        <v>568</v>
      </c>
      <c r="BF43" s="379">
        <v>2</v>
      </c>
      <c r="BG43" s="380" t="s">
        <v>566</v>
      </c>
      <c r="BH43" s="379">
        <v>2</v>
      </c>
      <c r="BI43" s="380" t="s">
        <v>312</v>
      </c>
      <c r="BJ43" s="379"/>
      <c r="BK43" s="380" t="s">
        <v>712</v>
      </c>
      <c r="BL43" s="380" t="s">
        <v>579</v>
      </c>
    </row>
    <row r="44" spans="1:64">
      <c r="A44" s="152" t="s">
        <v>1938</v>
      </c>
      <c r="B44" s="380">
        <v>1</v>
      </c>
      <c r="C44" s="380" t="s">
        <v>2060</v>
      </c>
      <c r="D44" s="380" t="str">
        <f t="shared" si="0"/>
        <v>WoNt2 - 1</v>
      </c>
      <c r="E44">
        <v>1</v>
      </c>
      <c r="F44" s="380" t="str">
        <f t="shared" si="1"/>
        <v>WoNt2 - 1 - 1</v>
      </c>
      <c r="G44" t="s">
        <v>591</v>
      </c>
      <c r="H44">
        <v>0</v>
      </c>
      <c r="I44">
        <v>5</v>
      </c>
      <c r="J44" t="s">
        <v>1426</v>
      </c>
      <c r="K44">
        <v>15</v>
      </c>
      <c r="L44">
        <v>28</v>
      </c>
      <c r="M44" t="s">
        <v>565</v>
      </c>
      <c r="N44" s="380">
        <v>5</v>
      </c>
      <c r="O44">
        <v>2</v>
      </c>
      <c r="P44" s="424" t="s">
        <v>565</v>
      </c>
      <c r="Q44">
        <v>5</v>
      </c>
      <c r="R44">
        <v>3</v>
      </c>
      <c r="S44" s="261"/>
      <c r="T44" s="261"/>
      <c r="U44" s="261"/>
      <c r="V44" s="261"/>
      <c r="W44" s="261"/>
      <c r="X44" s="261"/>
      <c r="Y44" s="261"/>
      <c r="Z44" s="261"/>
      <c r="AA44" s="285"/>
      <c r="AB44" s="261"/>
      <c r="AC44" s="261"/>
      <c r="AD44" s="261"/>
      <c r="AE44" s="261"/>
      <c r="AF44" s="261"/>
      <c r="AG44" s="261"/>
      <c r="AH44" s="261"/>
      <c r="AI44" s="261"/>
      <c r="AJ44">
        <v>3</v>
      </c>
      <c r="AK44" t="s">
        <v>568</v>
      </c>
      <c r="AL44" t="s">
        <v>572</v>
      </c>
      <c r="AM44" s="261"/>
      <c r="AN44" s="261"/>
      <c r="AO44" s="261"/>
      <c r="AP44" s="261"/>
      <c r="AQ44">
        <v>3</v>
      </c>
      <c r="AR44" s="380" t="s">
        <v>587</v>
      </c>
      <c r="AS44">
        <v>3</v>
      </c>
      <c r="AT44" s="380" t="s">
        <v>568</v>
      </c>
      <c r="AU44"/>
      <c r="AV44" s="380" t="s">
        <v>566</v>
      </c>
      <c r="AW44">
        <v>3</v>
      </c>
      <c r="AX44" s="380" t="s">
        <v>312</v>
      </c>
      <c r="AY44"/>
      <c r="AZ44" s="380" t="s">
        <v>712</v>
      </c>
      <c r="BA44" s="261"/>
      <c r="BB44">
        <v>3</v>
      </c>
      <c r="BC44" s="380" t="s">
        <v>587</v>
      </c>
      <c r="BD44" s="379"/>
      <c r="BE44" s="380" t="s">
        <v>568</v>
      </c>
      <c r="BF44" s="379"/>
      <c r="BG44" s="380" t="s">
        <v>566</v>
      </c>
      <c r="BH44" s="379"/>
      <c r="BI44" s="380" t="s">
        <v>312</v>
      </c>
      <c r="BJ44" s="379"/>
      <c r="BK44" s="380" t="s">
        <v>712</v>
      </c>
      <c r="BL44" s="380" t="s">
        <v>570</v>
      </c>
    </row>
    <row r="45" spans="1:64">
      <c r="A45" s="152" t="s">
        <v>1938</v>
      </c>
      <c r="B45" s="380">
        <v>1</v>
      </c>
      <c r="C45" s="380" t="s">
        <v>2060</v>
      </c>
      <c r="D45" s="380" t="str">
        <f t="shared" si="0"/>
        <v>WoNt2 - 1</v>
      </c>
      <c r="E45">
        <v>2</v>
      </c>
      <c r="F45" s="380" t="str">
        <f t="shared" si="1"/>
        <v>WoNt2 - 1 - 2</v>
      </c>
      <c r="G45" t="s">
        <v>591</v>
      </c>
      <c r="H45">
        <v>5</v>
      </c>
      <c r="I45">
        <v>10</v>
      </c>
      <c r="J45" t="s">
        <v>1426</v>
      </c>
      <c r="K45">
        <v>10</v>
      </c>
      <c r="L45">
        <v>28</v>
      </c>
      <c r="M45" t="s">
        <v>565</v>
      </c>
      <c r="N45" s="380">
        <v>3</v>
      </c>
      <c r="O45">
        <v>2</v>
      </c>
      <c r="P45" s="424" t="s">
        <v>565</v>
      </c>
      <c r="Q45">
        <v>3</v>
      </c>
      <c r="R45">
        <v>3</v>
      </c>
      <c r="S45" s="261"/>
      <c r="T45" s="261"/>
      <c r="U45" s="261"/>
      <c r="V45" s="261"/>
      <c r="W45" s="261"/>
      <c r="X45" s="261"/>
      <c r="Y45" s="261"/>
      <c r="Z45" s="261"/>
      <c r="AA45" s="261"/>
      <c r="AB45" s="261"/>
      <c r="AC45" s="261"/>
      <c r="AD45" s="261"/>
      <c r="AE45" s="261"/>
      <c r="AF45" s="261"/>
      <c r="AG45" s="261"/>
      <c r="AH45" s="261"/>
      <c r="AI45" s="261"/>
      <c r="AJ45">
        <v>3</v>
      </c>
      <c r="AK45" t="s">
        <v>566</v>
      </c>
      <c r="AL45" t="s">
        <v>572</v>
      </c>
      <c r="AM45" s="261"/>
      <c r="AN45" s="261"/>
      <c r="AO45" s="261"/>
      <c r="AP45" s="261"/>
      <c r="AQ45">
        <v>3</v>
      </c>
      <c r="AR45" s="380" t="s">
        <v>587</v>
      </c>
      <c r="AS45">
        <v>3</v>
      </c>
      <c r="AT45" s="380" t="s">
        <v>568</v>
      </c>
      <c r="AU45">
        <v>1</v>
      </c>
      <c r="AV45" s="380" t="s">
        <v>566</v>
      </c>
      <c r="AW45">
        <v>3</v>
      </c>
      <c r="AX45" s="380" t="s">
        <v>312</v>
      </c>
      <c r="AY45">
        <v>1</v>
      </c>
      <c r="AZ45" s="380" t="s">
        <v>712</v>
      </c>
      <c r="BA45" s="261"/>
      <c r="BB45">
        <v>2</v>
      </c>
      <c r="BC45" s="380" t="s">
        <v>587</v>
      </c>
      <c r="BD45" s="379"/>
      <c r="BE45" s="380" t="s">
        <v>568</v>
      </c>
      <c r="BF45" s="379">
        <v>2</v>
      </c>
      <c r="BG45" s="380" t="s">
        <v>566</v>
      </c>
      <c r="BH45" s="379">
        <v>2</v>
      </c>
      <c r="BI45" s="380" t="s">
        <v>312</v>
      </c>
      <c r="BJ45" s="379"/>
      <c r="BK45" s="380" t="s">
        <v>712</v>
      </c>
      <c r="BL45" s="380" t="s">
        <v>570</v>
      </c>
    </row>
    <row r="46" spans="1:64">
      <c r="A46" s="152" t="s">
        <v>1938</v>
      </c>
      <c r="B46" s="380">
        <v>1</v>
      </c>
      <c r="C46" s="380" t="s">
        <v>2060</v>
      </c>
      <c r="D46" s="380" t="str">
        <f t="shared" si="0"/>
        <v>WoNt2 - 1</v>
      </c>
      <c r="E46">
        <v>3</v>
      </c>
      <c r="F46" s="380" t="str">
        <f t="shared" si="1"/>
        <v>WoNt2 - 1 - 3</v>
      </c>
      <c r="G46" t="s">
        <v>591</v>
      </c>
      <c r="H46">
        <v>10</v>
      </c>
      <c r="I46">
        <v>33</v>
      </c>
      <c r="J46" t="s">
        <v>1426</v>
      </c>
      <c r="K46">
        <v>10</v>
      </c>
      <c r="L46">
        <v>32</v>
      </c>
      <c r="M46" t="s">
        <v>565</v>
      </c>
      <c r="N46" s="380">
        <v>3</v>
      </c>
      <c r="O46">
        <v>2</v>
      </c>
      <c r="P46" s="424" t="s">
        <v>565</v>
      </c>
      <c r="Q46">
        <v>3</v>
      </c>
      <c r="R46">
        <v>3</v>
      </c>
      <c r="S46" s="261"/>
      <c r="T46" s="261"/>
      <c r="U46" s="261"/>
      <c r="V46" s="261"/>
      <c r="W46" s="261"/>
      <c r="X46" s="261"/>
      <c r="Y46" s="261"/>
      <c r="Z46" s="261"/>
      <c r="AA46" s="261"/>
      <c r="AB46" s="261"/>
      <c r="AC46" s="261"/>
      <c r="AD46" s="261"/>
      <c r="AE46" s="261"/>
      <c r="AF46" s="261"/>
      <c r="AG46" s="261"/>
      <c r="AH46" s="261"/>
      <c r="AI46" s="261"/>
      <c r="AJ46">
        <v>3</v>
      </c>
      <c r="AK46" t="s">
        <v>566</v>
      </c>
      <c r="AL46" t="s">
        <v>572</v>
      </c>
      <c r="AM46" s="261"/>
      <c r="AN46" s="261"/>
      <c r="AO46" s="261"/>
      <c r="AP46" s="261"/>
      <c r="AQ46">
        <v>2</v>
      </c>
      <c r="AR46" s="380" t="s">
        <v>587</v>
      </c>
      <c r="AS46">
        <v>1</v>
      </c>
      <c r="AT46" s="380" t="s">
        <v>568</v>
      </c>
      <c r="AU46"/>
      <c r="AV46" s="380" t="s">
        <v>566</v>
      </c>
      <c r="AW46">
        <v>1</v>
      </c>
      <c r="AX46" s="380" t="s">
        <v>312</v>
      </c>
      <c r="AY46"/>
      <c r="AZ46" s="380" t="s">
        <v>712</v>
      </c>
      <c r="BA46" s="261"/>
      <c r="BB46">
        <v>2</v>
      </c>
      <c r="BC46" s="380" t="s">
        <v>587</v>
      </c>
      <c r="BD46" s="379"/>
      <c r="BE46" s="380" t="s">
        <v>568</v>
      </c>
      <c r="BF46" s="379">
        <v>2</v>
      </c>
      <c r="BG46" s="380" t="s">
        <v>566</v>
      </c>
      <c r="BH46" s="379">
        <v>2</v>
      </c>
      <c r="BI46" s="380" t="s">
        <v>312</v>
      </c>
      <c r="BJ46" s="379"/>
      <c r="BK46" s="380" t="s">
        <v>712</v>
      </c>
      <c r="BL46" s="380" t="s">
        <v>570</v>
      </c>
    </row>
    <row r="47" spans="1:64">
      <c r="A47" s="152" t="s">
        <v>1938</v>
      </c>
      <c r="B47" s="380">
        <v>1</v>
      </c>
      <c r="C47" s="380" t="s">
        <v>2060</v>
      </c>
      <c r="D47" s="380" t="str">
        <f t="shared" si="0"/>
        <v>WoNt2 - 1</v>
      </c>
      <c r="E47">
        <v>4</v>
      </c>
      <c r="F47" s="380" t="str">
        <f t="shared" si="1"/>
        <v>WoNt2 - 1 - 4</v>
      </c>
      <c r="G47" t="s">
        <v>580</v>
      </c>
      <c r="H47">
        <v>33</v>
      </c>
      <c r="I47">
        <v>61</v>
      </c>
      <c r="J47" t="s">
        <v>1426</v>
      </c>
      <c r="K47">
        <v>10</v>
      </c>
      <c r="L47">
        <v>35</v>
      </c>
      <c r="M47" t="s">
        <v>565</v>
      </c>
      <c r="N47" s="380">
        <v>3</v>
      </c>
      <c r="O47">
        <v>2</v>
      </c>
      <c r="P47" s="424" t="s">
        <v>565</v>
      </c>
      <c r="Q47">
        <v>3</v>
      </c>
      <c r="R47">
        <v>2</v>
      </c>
      <c r="S47" s="261"/>
      <c r="T47" s="261"/>
      <c r="U47" s="261"/>
      <c r="V47" s="261"/>
      <c r="W47" s="261"/>
      <c r="X47" s="261"/>
      <c r="Y47" s="261"/>
      <c r="Z47" s="261"/>
      <c r="AA47" s="261"/>
      <c r="AB47" s="261"/>
      <c r="AC47" s="261"/>
      <c r="AD47" s="261"/>
      <c r="AE47" s="261"/>
      <c r="AF47" s="261"/>
      <c r="AG47" s="261"/>
      <c r="AH47" s="261"/>
      <c r="AI47" s="261"/>
      <c r="AJ47">
        <v>2</v>
      </c>
      <c r="AK47" t="s">
        <v>566</v>
      </c>
      <c r="AL47" t="s">
        <v>574</v>
      </c>
      <c r="AM47" s="261"/>
      <c r="AN47" s="261"/>
      <c r="AO47" s="261"/>
      <c r="AP47" s="261"/>
      <c r="AQ47">
        <v>3</v>
      </c>
      <c r="AR47" s="380" t="s">
        <v>587</v>
      </c>
      <c r="AS47">
        <v>2</v>
      </c>
      <c r="AT47" s="380" t="s">
        <v>568</v>
      </c>
      <c r="AU47">
        <v>1</v>
      </c>
      <c r="AV47" s="380" t="s">
        <v>566</v>
      </c>
      <c r="AW47">
        <v>2</v>
      </c>
      <c r="AX47" s="380" t="s">
        <v>312</v>
      </c>
      <c r="AY47">
        <v>1</v>
      </c>
      <c r="AZ47" s="380" t="s">
        <v>712</v>
      </c>
      <c r="BA47" s="261"/>
      <c r="BB47">
        <v>3</v>
      </c>
      <c r="BC47" s="380" t="s">
        <v>587</v>
      </c>
      <c r="BD47" s="379">
        <v>3</v>
      </c>
      <c r="BE47" s="380" t="s">
        <v>568</v>
      </c>
      <c r="BF47" s="379">
        <v>3</v>
      </c>
      <c r="BG47" s="380" t="s">
        <v>566</v>
      </c>
      <c r="BH47" s="379">
        <v>2</v>
      </c>
      <c r="BI47" s="380" t="s">
        <v>312</v>
      </c>
      <c r="BJ47" s="379"/>
      <c r="BK47" s="380" t="s">
        <v>712</v>
      </c>
      <c r="BL47" s="380" t="s">
        <v>570</v>
      </c>
    </row>
    <row r="48" spans="1:64">
      <c r="A48" s="152" t="s">
        <v>1938</v>
      </c>
      <c r="B48" s="380">
        <v>1</v>
      </c>
      <c r="C48" s="380" t="s">
        <v>2060</v>
      </c>
      <c r="D48" s="380" t="str">
        <f t="shared" si="0"/>
        <v>WoNt2 - 1</v>
      </c>
      <c r="E48">
        <v>5</v>
      </c>
      <c r="F48" s="380" t="str">
        <f t="shared" si="1"/>
        <v>WoNt2 - 1 - 5</v>
      </c>
      <c r="G48" t="s">
        <v>580</v>
      </c>
      <c r="H48">
        <v>61</v>
      </c>
      <c r="I48">
        <v>79</v>
      </c>
      <c r="J48" t="s">
        <v>1426</v>
      </c>
      <c r="K48">
        <v>10</v>
      </c>
      <c r="L48">
        <v>36</v>
      </c>
      <c r="M48" t="s">
        <v>565</v>
      </c>
      <c r="N48" s="380">
        <v>2</v>
      </c>
      <c r="O48">
        <v>2</v>
      </c>
      <c r="P48" s="424" t="s">
        <v>565</v>
      </c>
      <c r="Q48">
        <v>4</v>
      </c>
      <c r="R48">
        <v>2</v>
      </c>
      <c r="S48" s="261"/>
      <c r="T48" s="261"/>
      <c r="U48" s="261"/>
      <c r="V48" s="261"/>
      <c r="W48" s="261"/>
      <c r="X48" s="285"/>
      <c r="Y48" s="261"/>
      <c r="Z48" s="261"/>
      <c r="AA48" s="261"/>
      <c r="AB48" s="261"/>
      <c r="AC48" s="261"/>
      <c r="AD48" s="261"/>
      <c r="AE48" s="261"/>
      <c r="AF48" s="261"/>
      <c r="AG48" s="261"/>
      <c r="AH48" s="261"/>
      <c r="AI48" s="261"/>
      <c r="AJ48">
        <v>2</v>
      </c>
      <c r="AK48" t="s">
        <v>566</v>
      </c>
      <c r="AL48" t="s">
        <v>574</v>
      </c>
      <c r="AM48" s="261"/>
      <c r="AN48" s="261"/>
      <c r="AO48" s="261"/>
      <c r="AP48" s="261"/>
      <c r="AQ48">
        <v>2</v>
      </c>
      <c r="AR48" s="380" t="s">
        <v>587</v>
      </c>
      <c r="AS48">
        <v>1</v>
      </c>
      <c r="AT48" s="380" t="s">
        <v>568</v>
      </c>
      <c r="AU48"/>
      <c r="AV48" s="380" t="s">
        <v>566</v>
      </c>
      <c r="AW48">
        <v>1</v>
      </c>
      <c r="AX48" s="380" t="s">
        <v>312</v>
      </c>
      <c r="AY48"/>
      <c r="AZ48" s="380" t="s">
        <v>712</v>
      </c>
      <c r="BA48" s="261"/>
      <c r="BB48">
        <v>2</v>
      </c>
      <c r="BC48" s="380" t="s">
        <v>587</v>
      </c>
      <c r="BD48" s="379">
        <v>3</v>
      </c>
      <c r="BE48" s="380" t="s">
        <v>568</v>
      </c>
      <c r="BF48" s="379">
        <v>3</v>
      </c>
      <c r="BG48" s="380" t="s">
        <v>566</v>
      </c>
      <c r="BH48" s="379">
        <v>2</v>
      </c>
      <c r="BI48" s="380" t="s">
        <v>312</v>
      </c>
      <c r="BJ48" s="379">
        <v>1</v>
      </c>
      <c r="BK48" s="380" t="s">
        <v>712</v>
      </c>
      <c r="BL48" s="380" t="s">
        <v>570</v>
      </c>
    </row>
    <row r="49" spans="1:64">
      <c r="A49" s="152" t="s">
        <v>1938</v>
      </c>
      <c r="B49" s="380">
        <v>1</v>
      </c>
      <c r="C49" s="380" t="s">
        <v>2060</v>
      </c>
      <c r="D49" s="380" t="str">
        <f t="shared" si="0"/>
        <v>WoNt2 - 1</v>
      </c>
      <c r="E49">
        <v>6</v>
      </c>
      <c r="F49" s="380" t="str">
        <f t="shared" si="1"/>
        <v>WoNt2 - 1 - 6</v>
      </c>
      <c r="G49" t="s">
        <v>2057</v>
      </c>
      <c r="H49">
        <v>79</v>
      </c>
      <c r="I49">
        <v>100</v>
      </c>
      <c r="J49" t="s">
        <v>1426</v>
      </c>
      <c r="K49">
        <v>18</v>
      </c>
      <c r="L49">
        <v>36</v>
      </c>
      <c r="M49" t="s">
        <v>565</v>
      </c>
      <c r="N49" s="380">
        <v>2</v>
      </c>
      <c r="O49">
        <v>2</v>
      </c>
      <c r="P49" s="424" t="s">
        <v>565</v>
      </c>
      <c r="Q49">
        <v>4</v>
      </c>
      <c r="R49">
        <v>2</v>
      </c>
      <c r="S49" s="261"/>
      <c r="T49" s="261"/>
      <c r="U49" s="261"/>
      <c r="V49" s="261"/>
      <c r="W49" s="261"/>
      <c r="X49" s="285"/>
      <c r="Y49" s="261"/>
      <c r="Z49" s="261"/>
      <c r="AA49" s="261"/>
      <c r="AB49" s="261"/>
      <c r="AC49" s="261"/>
      <c r="AD49" s="261"/>
      <c r="AE49" s="261"/>
      <c r="AF49" s="261"/>
      <c r="AG49" s="261"/>
      <c r="AH49" s="261"/>
      <c r="AI49" s="261"/>
      <c r="AJ49">
        <v>1</v>
      </c>
      <c r="AK49" t="s">
        <v>566</v>
      </c>
      <c r="AL49" t="s">
        <v>572</v>
      </c>
      <c r="AM49" s="261"/>
      <c r="AN49" s="261"/>
      <c r="AO49" s="261"/>
      <c r="AP49" s="261"/>
      <c r="AQ49"/>
      <c r="AR49" s="380" t="s">
        <v>587</v>
      </c>
      <c r="AS49"/>
      <c r="AT49" s="380" t="s">
        <v>568</v>
      </c>
      <c r="AU49"/>
      <c r="AV49" s="380" t="s">
        <v>566</v>
      </c>
      <c r="AW49"/>
      <c r="AX49" s="380" t="s">
        <v>312</v>
      </c>
      <c r="AY49"/>
      <c r="AZ49" s="380" t="s">
        <v>712</v>
      </c>
      <c r="BA49" s="261"/>
      <c r="BB49"/>
      <c r="BC49" s="380" t="s">
        <v>587</v>
      </c>
      <c r="BD49" s="379"/>
      <c r="BE49" s="380" t="s">
        <v>568</v>
      </c>
      <c r="BF49" s="379"/>
      <c r="BG49" s="380" t="s">
        <v>566</v>
      </c>
      <c r="BH49" s="379"/>
      <c r="BI49" s="380" t="s">
        <v>312</v>
      </c>
      <c r="BJ49" s="379"/>
      <c r="BK49" s="380" t="s">
        <v>712</v>
      </c>
      <c r="BL49" s="380" t="s">
        <v>570</v>
      </c>
    </row>
    <row r="50" spans="1:64">
      <c r="A50" s="152" t="s">
        <v>1939</v>
      </c>
      <c r="B50" s="380">
        <v>1</v>
      </c>
      <c r="C50" s="380" t="s">
        <v>1746</v>
      </c>
      <c r="D50" s="380" t="str">
        <f t="shared" si="0"/>
        <v>WoH2 - 1</v>
      </c>
      <c r="E50">
        <v>1</v>
      </c>
      <c r="F50" s="380" t="str">
        <f t="shared" si="1"/>
        <v>WoH2 - 1 - 1</v>
      </c>
      <c r="G50" t="s">
        <v>591</v>
      </c>
      <c r="H50">
        <v>0</v>
      </c>
      <c r="I50">
        <v>5</v>
      </c>
      <c r="J50" t="s">
        <v>1427</v>
      </c>
      <c r="K50">
        <v>15</v>
      </c>
      <c r="L50">
        <v>25</v>
      </c>
      <c r="M50" t="s">
        <v>565</v>
      </c>
      <c r="N50" s="380">
        <v>4</v>
      </c>
      <c r="O50">
        <v>2</v>
      </c>
      <c r="P50" s="424" t="s">
        <v>565</v>
      </c>
      <c r="Q50">
        <v>3</v>
      </c>
      <c r="R50">
        <v>2</v>
      </c>
      <c r="S50" s="261"/>
      <c r="T50" s="261"/>
      <c r="U50" s="261"/>
      <c r="V50" s="261"/>
      <c r="W50" s="261"/>
      <c r="X50" s="285"/>
      <c r="Y50" s="261"/>
      <c r="Z50" s="261"/>
      <c r="AA50" s="285"/>
      <c r="AB50" s="261"/>
      <c r="AC50" s="261"/>
      <c r="AD50" s="261"/>
      <c r="AE50" s="261"/>
      <c r="AF50" s="261"/>
      <c r="AG50" s="261"/>
      <c r="AH50" s="261"/>
      <c r="AI50" s="261"/>
      <c r="AJ50">
        <v>3</v>
      </c>
      <c r="AK50" t="s">
        <v>594</v>
      </c>
      <c r="AL50" t="s">
        <v>567</v>
      </c>
      <c r="AM50" s="261"/>
      <c r="AN50" s="261"/>
      <c r="AO50" s="261"/>
      <c r="AP50" s="261"/>
      <c r="AQ50">
        <v>2</v>
      </c>
      <c r="AR50" s="380" t="s">
        <v>587</v>
      </c>
      <c r="AS50"/>
      <c r="AT50" s="380" t="s">
        <v>568</v>
      </c>
      <c r="AU50"/>
      <c r="AV50" s="380" t="s">
        <v>566</v>
      </c>
      <c r="AW50"/>
      <c r="AX50" s="380" t="s">
        <v>312</v>
      </c>
      <c r="AY50"/>
      <c r="AZ50" s="380" t="s">
        <v>712</v>
      </c>
      <c r="BA50" s="261"/>
      <c r="BB50"/>
      <c r="BC50" s="380" t="s">
        <v>587</v>
      </c>
      <c r="BD50" s="379"/>
      <c r="BE50" s="380" t="s">
        <v>568</v>
      </c>
      <c r="BF50" s="379">
        <v>2</v>
      </c>
      <c r="BG50" s="380" t="s">
        <v>566</v>
      </c>
      <c r="BH50" s="379">
        <v>2</v>
      </c>
      <c r="BI50" s="380" t="s">
        <v>312</v>
      </c>
      <c r="BJ50" s="379"/>
      <c r="BK50" s="380" t="s">
        <v>712</v>
      </c>
      <c r="BL50" s="380" t="s">
        <v>570</v>
      </c>
    </row>
    <row r="51" spans="1:64">
      <c r="A51" s="152" t="s">
        <v>1939</v>
      </c>
      <c r="B51" s="380">
        <v>1</v>
      </c>
      <c r="C51" s="380" t="s">
        <v>1746</v>
      </c>
      <c r="D51" s="380" t="str">
        <f t="shared" si="0"/>
        <v>WoH2 - 1</v>
      </c>
      <c r="E51">
        <v>2</v>
      </c>
      <c r="F51" s="380" t="str">
        <f t="shared" si="1"/>
        <v>WoH2 - 1 - 2</v>
      </c>
      <c r="G51" t="s">
        <v>591</v>
      </c>
      <c r="H51">
        <v>5</v>
      </c>
      <c r="I51">
        <v>10</v>
      </c>
      <c r="J51" t="s">
        <v>1427</v>
      </c>
      <c r="K51">
        <v>15</v>
      </c>
      <c r="L51">
        <v>25</v>
      </c>
      <c r="M51" t="s">
        <v>565</v>
      </c>
      <c r="N51" s="380">
        <v>5</v>
      </c>
      <c r="O51">
        <v>2</v>
      </c>
      <c r="P51" s="424" t="s">
        <v>565</v>
      </c>
      <c r="Q51">
        <v>3</v>
      </c>
      <c r="R51">
        <v>2</v>
      </c>
      <c r="S51" s="261"/>
      <c r="T51" s="285"/>
      <c r="U51" s="285"/>
      <c r="V51" s="285"/>
      <c r="W51" s="285"/>
      <c r="X51" s="285"/>
      <c r="Y51" s="285"/>
      <c r="Z51" s="261"/>
      <c r="AA51" s="285"/>
      <c r="AB51" s="261"/>
      <c r="AC51" s="261"/>
      <c r="AD51" s="261"/>
      <c r="AE51" s="261"/>
      <c r="AF51" s="261"/>
      <c r="AG51" s="261"/>
      <c r="AH51" s="261"/>
      <c r="AI51" s="261"/>
      <c r="AJ51">
        <v>2</v>
      </c>
      <c r="AK51" t="s">
        <v>594</v>
      </c>
      <c r="AL51" t="s">
        <v>567</v>
      </c>
      <c r="AM51" s="261"/>
      <c r="AN51" s="261"/>
      <c r="AO51" s="261"/>
      <c r="AP51" s="261"/>
      <c r="AQ51">
        <v>1</v>
      </c>
      <c r="AR51" s="380" t="s">
        <v>587</v>
      </c>
      <c r="AS51">
        <v>1</v>
      </c>
      <c r="AT51" s="380" t="s">
        <v>568</v>
      </c>
      <c r="AU51"/>
      <c r="AV51" s="380" t="s">
        <v>566</v>
      </c>
      <c r="AW51">
        <v>1</v>
      </c>
      <c r="AX51" s="380" t="s">
        <v>312</v>
      </c>
      <c r="AY51"/>
      <c r="AZ51" s="380" t="s">
        <v>712</v>
      </c>
      <c r="BA51" s="261"/>
      <c r="BB51">
        <v>3</v>
      </c>
      <c r="BC51" s="380" t="s">
        <v>587</v>
      </c>
      <c r="BD51" s="379"/>
      <c r="BE51" s="380" t="s">
        <v>568</v>
      </c>
      <c r="BF51" s="379">
        <v>2</v>
      </c>
      <c r="BG51" s="380" t="s">
        <v>566</v>
      </c>
      <c r="BH51" s="379"/>
      <c r="BI51" s="380" t="s">
        <v>312</v>
      </c>
      <c r="BJ51" s="379"/>
      <c r="BK51" s="380" t="s">
        <v>712</v>
      </c>
      <c r="BL51" s="380" t="s">
        <v>577</v>
      </c>
    </row>
    <row r="52" spans="1:64">
      <c r="A52" s="152" t="s">
        <v>1939</v>
      </c>
      <c r="B52" s="380">
        <v>1</v>
      </c>
      <c r="C52" s="380" t="s">
        <v>1746</v>
      </c>
      <c r="D52" s="380" t="str">
        <f t="shared" si="0"/>
        <v>WoH2 - 1</v>
      </c>
      <c r="E52">
        <v>3</v>
      </c>
      <c r="F52" s="380" t="str">
        <f t="shared" si="1"/>
        <v>WoH2 - 1 - 3</v>
      </c>
      <c r="G52" t="s">
        <v>592</v>
      </c>
      <c r="H52">
        <v>10</v>
      </c>
      <c r="I52">
        <v>46</v>
      </c>
      <c r="J52" t="s">
        <v>1427</v>
      </c>
      <c r="K52">
        <v>15</v>
      </c>
      <c r="L52">
        <v>25</v>
      </c>
      <c r="M52" t="s">
        <v>565</v>
      </c>
      <c r="N52" s="380">
        <v>5</v>
      </c>
      <c r="O52">
        <v>2</v>
      </c>
      <c r="P52" s="424" t="s">
        <v>565</v>
      </c>
      <c r="Q52">
        <v>3</v>
      </c>
      <c r="R52">
        <v>3</v>
      </c>
      <c r="S52" s="261"/>
      <c r="T52" s="285"/>
      <c r="U52" s="285"/>
      <c r="V52" s="285"/>
      <c r="W52" s="285"/>
      <c r="X52" s="285"/>
      <c r="Y52" s="285"/>
      <c r="Z52" s="261"/>
      <c r="AA52" s="285"/>
      <c r="AB52" s="261"/>
      <c r="AC52" s="261"/>
      <c r="AD52" s="261"/>
      <c r="AE52" s="261"/>
      <c r="AF52" s="261"/>
      <c r="AG52" s="261"/>
      <c r="AH52" s="261"/>
      <c r="AI52" s="261"/>
      <c r="AJ52">
        <v>2</v>
      </c>
      <c r="AK52" t="s">
        <v>566</v>
      </c>
      <c r="AL52" t="s">
        <v>572</v>
      </c>
      <c r="AM52" s="261"/>
      <c r="AN52" s="261"/>
      <c r="AO52" s="261"/>
      <c r="AP52" s="261"/>
      <c r="AQ52">
        <v>1</v>
      </c>
      <c r="AR52" s="380" t="s">
        <v>587</v>
      </c>
      <c r="AS52">
        <v>1</v>
      </c>
      <c r="AT52" s="380" t="s">
        <v>568</v>
      </c>
      <c r="AU52"/>
      <c r="AV52" s="380" t="s">
        <v>566</v>
      </c>
      <c r="AW52">
        <v>1</v>
      </c>
      <c r="AX52" s="380" t="s">
        <v>312</v>
      </c>
      <c r="AY52"/>
      <c r="AZ52" s="380" t="s">
        <v>712</v>
      </c>
      <c r="BA52" s="261"/>
      <c r="BB52">
        <v>3</v>
      </c>
      <c r="BC52" s="380" t="s">
        <v>587</v>
      </c>
      <c r="BD52" s="379">
        <v>2</v>
      </c>
      <c r="BE52" s="380" t="s">
        <v>568</v>
      </c>
      <c r="BF52" s="379"/>
      <c r="BG52" s="380" t="s">
        <v>566</v>
      </c>
      <c r="BH52" s="379">
        <v>2</v>
      </c>
      <c r="BI52" s="380" t="s">
        <v>312</v>
      </c>
      <c r="BJ52" s="379"/>
      <c r="BK52" s="380" t="s">
        <v>712</v>
      </c>
      <c r="BL52" s="380" t="s">
        <v>577</v>
      </c>
    </row>
    <row r="53" spans="1:64">
      <c r="A53" s="152" t="s">
        <v>1939</v>
      </c>
      <c r="B53" s="380">
        <v>1</v>
      </c>
      <c r="C53" s="380" t="s">
        <v>1746</v>
      </c>
      <c r="D53" s="380" t="str">
        <f t="shared" si="0"/>
        <v>WoH2 - 1</v>
      </c>
      <c r="E53">
        <v>4</v>
      </c>
      <c r="F53" s="380" t="str">
        <f t="shared" si="1"/>
        <v>WoH2 - 1 - 4</v>
      </c>
      <c r="G53" t="s">
        <v>2055</v>
      </c>
      <c r="H53">
        <v>46</v>
      </c>
      <c r="I53">
        <v>78</v>
      </c>
      <c r="J53" t="s">
        <v>1427</v>
      </c>
      <c r="K53">
        <v>15</v>
      </c>
      <c r="L53">
        <v>25</v>
      </c>
      <c r="M53" t="s">
        <v>565</v>
      </c>
      <c r="N53" s="380">
        <v>3</v>
      </c>
      <c r="O53">
        <v>2</v>
      </c>
      <c r="P53" s="424" t="s">
        <v>565</v>
      </c>
      <c r="Q53">
        <v>4</v>
      </c>
      <c r="R53">
        <v>3</v>
      </c>
      <c r="S53" s="261"/>
      <c r="T53" s="261"/>
      <c r="U53" s="261"/>
      <c r="V53" s="261"/>
      <c r="W53" s="261"/>
      <c r="X53" s="261"/>
      <c r="Y53" s="261"/>
      <c r="Z53" s="261"/>
      <c r="AA53" s="261"/>
      <c r="AB53" s="261"/>
      <c r="AC53" s="261"/>
      <c r="AD53" s="261"/>
      <c r="AE53" s="261"/>
      <c r="AF53" s="261"/>
      <c r="AG53" s="261"/>
      <c r="AH53" s="261"/>
      <c r="AI53" s="261"/>
      <c r="AJ53">
        <v>2</v>
      </c>
      <c r="AK53" t="s">
        <v>566</v>
      </c>
      <c r="AL53" t="s">
        <v>572</v>
      </c>
      <c r="AM53" s="261"/>
      <c r="AN53" s="261"/>
      <c r="AO53" s="261"/>
      <c r="AP53" s="261"/>
      <c r="AQ53"/>
      <c r="AR53" s="380" t="s">
        <v>587</v>
      </c>
      <c r="AS53">
        <v>1</v>
      </c>
      <c r="AT53" s="380" t="s">
        <v>568</v>
      </c>
      <c r="AU53"/>
      <c r="AV53" s="380" t="s">
        <v>566</v>
      </c>
      <c r="AW53">
        <v>1</v>
      </c>
      <c r="AX53" s="380" t="s">
        <v>312</v>
      </c>
      <c r="AY53"/>
      <c r="AZ53" s="380" t="s">
        <v>712</v>
      </c>
      <c r="BA53" s="261"/>
      <c r="BB53">
        <v>3</v>
      </c>
      <c r="BC53" s="380" t="s">
        <v>587</v>
      </c>
      <c r="BD53" s="379">
        <v>1</v>
      </c>
      <c r="BE53" s="380" t="s">
        <v>568</v>
      </c>
      <c r="BF53" s="379">
        <v>3</v>
      </c>
      <c r="BG53" s="380" t="s">
        <v>566</v>
      </c>
      <c r="BH53" s="379">
        <v>3</v>
      </c>
      <c r="BI53" s="380" t="s">
        <v>312</v>
      </c>
      <c r="BJ53" s="379"/>
      <c r="BK53" s="380" t="s">
        <v>712</v>
      </c>
      <c r="BL53" s="380" t="s">
        <v>570</v>
      </c>
    </row>
    <row r="54" spans="1:64">
      <c r="A54" s="152" t="s">
        <v>1939</v>
      </c>
      <c r="B54" s="380">
        <v>1</v>
      </c>
      <c r="C54" s="380" t="s">
        <v>1746</v>
      </c>
      <c r="D54" s="380" t="str">
        <f t="shared" si="0"/>
        <v>WoH2 - 1</v>
      </c>
      <c r="E54">
        <v>5</v>
      </c>
      <c r="F54" s="380" t="str">
        <f t="shared" si="1"/>
        <v>WoH2 - 1 - 5</v>
      </c>
      <c r="G54" t="s">
        <v>580</v>
      </c>
      <c r="H54">
        <v>78</v>
      </c>
      <c r="I54">
        <v>100</v>
      </c>
      <c r="J54" t="s">
        <v>1427</v>
      </c>
      <c r="K54">
        <v>10</v>
      </c>
      <c r="L54">
        <v>22</v>
      </c>
      <c r="M54" t="s">
        <v>565</v>
      </c>
      <c r="N54" s="380">
        <v>3</v>
      </c>
      <c r="O54">
        <v>2</v>
      </c>
      <c r="P54" s="424" t="s">
        <v>565</v>
      </c>
      <c r="Q54">
        <v>4</v>
      </c>
      <c r="R54">
        <v>3</v>
      </c>
      <c r="S54" s="261"/>
      <c r="T54" s="261"/>
      <c r="U54" s="261"/>
      <c r="V54" s="261"/>
      <c r="W54" s="261"/>
      <c r="X54" s="261"/>
      <c r="Y54" s="261"/>
      <c r="Z54" s="261"/>
      <c r="AA54" s="261"/>
      <c r="AB54" s="261"/>
      <c r="AC54" s="261"/>
      <c r="AD54" s="261"/>
      <c r="AE54" s="261"/>
      <c r="AF54" s="261"/>
      <c r="AG54" s="261"/>
      <c r="AH54" s="261"/>
      <c r="AI54" s="261"/>
      <c r="AJ54">
        <v>1</v>
      </c>
      <c r="AK54" t="s">
        <v>594</v>
      </c>
      <c r="AL54" t="s">
        <v>574</v>
      </c>
      <c r="AM54" s="261"/>
      <c r="AN54" s="261"/>
      <c r="AO54" s="261"/>
      <c r="AP54" s="261"/>
      <c r="AQ54"/>
      <c r="AR54" s="380" t="s">
        <v>587</v>
      </c>
      <c r="AS54">
        <v>1</v>
      </c>
      <c r="AT54" s="380" t="s">
        <v>568</v>
      </c>
      <c r="AU54"/>
      <c r="AV54" s="380" t="s">
        <v>566</v>
      </c>
      <c r="AW54">
        <v>1</v>
      </c>
      <c r="AX54" s="380" t="s">
        <v>312</v>
      </c>
      <c r="AY54"/>
      <c r="AZ54" s="380" t="s">
        <v>712</v>
      </c>
      <c r="BA54" s="261"/>
      <c r="BB54">
        <v>3</v>
      </c>
      <c r="BC54" s="380" t="s">
        <v>587</v>
      </c>
      <c r="BD54" s="379">
        <v>1</v>
      </c>
      <c r="BE54" s="380" t="s">
        <v>568</v>
      </c>
      <c r="BF54" s="379">
        <v>3</v>
      </c>
      <c r="BG54" s="380" t="s">
        <v>566</v>
      </c>
      <c r="BH54" s="379">
        <v>3</v>
      </c>
      <c r="BI54" s="380" t="s">
        <v>312</v>
      </c>
      <c r="BJ54" s="379"/>
      <c r="BK54" s="380" t="s">
        <v>712</v>
      </c>
      <c r="BL54" s="380" t="s">
        <v>570</v>
      </c>
    </row>
    <row r="55" spans="1:64">
      <c r="A55" s="152" t="s">
        <v>1940</v>
      </c>
      <c r="B55" s="380">
        <v>1</v>
      </c>
      <c r="C55" s="380" t="s">
        <v>2061</v>
      </c>
      <c r="D55" s="380" t="str">
        <f t="shared" si="0"/>
        <v>JoXt1 - 1</v>
      </c>
      <c r="E55">
        <v>1</v>
      </c>
      <c r="F55" s="380" t="str">
        <f t="shared" si="1"/>
        <v>JoXt1 - 1 - 1</v>
      </c>
      <c r="G55" t="s">
        <v>591</v>
      </c>
      <c r="H55">
        <v>0</v>
      </c>
      <c r="I55">
        <v>5</v>
      </c>
      <c r="J55" t="s">
        <v>1427</v>
      </c>
      <c r="K55">
        <v>20</v>
      </c>
      <c r="L55">
        <v>24</v>
      </c>
      <c r="M55" t="s">
        <v>2050</v>
      </c>
      <c r="N55" s="380">
        <v>2</v>
      </c>
      <c r="O55">
        <v>2</v>
      </c>
      <c r="P55" s="424" t="s">
        <v>2050</v>
      </c>
      <c r="Q55">
        <v>4</v>
      </c>
      <c r="R55">
        <v>3</v>
      </c>
      <c r="S55" s="261"/>
      <c r="T55" s="261"/>
      <c r="U55" s="261"/>
      <c r="V55" s="261"/>
      <c r="W55" s="261"/>
      <c r="X55" s="261"/>
      <c r="Y55" s="261"/>
      <c r="Z55" s="261"/>
      <c r="AA55" s="261"/>
      <c r="AB55" s="261"/>
      <c r="AC55" s="261"/>
      <c r="AD55" s="261"/>
      <c r="AE55" s="261"/>
      <c r="AF55" s="261"/>
      <c r="AG55" s="261"/>
      <c r="AH55" s="261"/>
      <c r="AI55" s="261"/>
      <c r="AJ55">
        <v>3</v>
      </c>
      <c r="AK55" t="s">
        <v>568</v>
      </c>
      <c r="AL55" t="s">
        <v>572</v>
      </c>
      <c r="AM55" s="261"/>
      <c r="AN55" s="261"/>
      <c r="AO55" s="261"/>
      <c r="AP55" s="261"/>
      <c r="AQ55">
        <v>2</v>
      </c>
      <c r="AR55" s="380" t="s">
        <v>587</v>
      </c>
      <c r="AS55">
        <v>1</v>
      </c>
      <c r="AT55" s="380" t="s">
        <v>568</v>
      </c>
      <c r="AU55"/>
      <c r="AV55" s="380" t="s">
        <v>566</v>
      </c>
      <c r="AW55">
        <v>1</v>
      </c>
      <c r="AX55" s="380" t="s">
        <v>312</v>
      </c>
      <c r="AY55"/>
      <c r="AZ55" s="380" t="s">
        <v>712</v>
      </c>
      <c r="BA55" s="261"/>
      <c r="BB55">
        <v>2</v>
      </c>
      <c r="BC55" s="380" t="s">
        <v>587</v>
      </c>
      <c r="BD55" s="379">
        <v>3</v>
      </c>
      <c r="BE55" s="380" t="s">
        <v>568</v>
      </c>
      <c r="BF55" s="379"/>
      <c r="BG55" s="380" t="s">
        <v>566</v>
      </c>
      <c r="BH55" s="379"/>
      <c r="BI55" s="380" t="s">
        <v>312</v>
      </c>
      <c r="BJ55" s="379"/>
      <c r="BK55" s="380" t="s">
        <v>712</v>
      </c>
      <c r="BL55" s="380" t="s">
        <v>2051</v>
      </c>
    </row>
    <row r="56" spans="1:64">
      <c r="A56" s="152" t="s">
        <v>1940</v>
      </c>
      <c r="B56" s="380">
        <v>1</v>
      </c>
      <c r="C56" s="380" t="s">
        <v>2061</v>
      </c>
      <c r="D56" s="380" t="str">
        <f t="shared" si="0"/>
        <v>JoXt1 - 1</v>
      </c>
      <c r="E56">
        <v>2</v>
      </c>
      <c r="F56" s="380" t="str">
        <f t="shared" si="1"/>
        <v>JoXt1 - 1 - 2</v>
      </c>
      <c r="G56" t="s">
        <v>591</v>
      </c>
      <c r="H56">
        <v>5</v>
      </c>
      <c r="I56">
        <v>10</v>
      </c>
      <c r="J56" t="s">
        <v>1427</v>
      </c>
      <c r="K56">
        <v>20</v>
      </c>
      <c r="L56">
        <v>24</v>
      </c>
      <c r="M56" t="s">
        <v>2050</v>
      </c>
      <c r="N56" s="380">
        <v>3</v>
      </c>
      <c r="O56">
        <v>2</v>
      </c>
      <c r="P56" s="424" t="s">
        <v>2050</v>
      </c>
      <c r="Q56">
        <v>4</v>
      </c>
      <c r="R56">
        <v>3</v>
      </c>
      <c r="S56" s="261"/>
      <c r="T56" s="261"/>
      <c r="U56" s="261"/>
      <c r="V56" s="261"/>
      <c r="W56" s="261"/>
      <c r="X56" s="261"/>
      <c r="Y56" s="261"/>
      <c r="Z56" s="261"/>
      <c r="AA56" s="261"/>
      <c r="AB56" s="261"/>
      <c r="AC56" s="261"/>
      <c r="AD56" s="261"/>
      <c r="AE56" s="261"/>
      <c r="AF56" s="261"/>
      <c r="AG56" s="261"/>
      <c r="AH56" s="261"/>
      <c r="AI56" s="261"/>
      <c r="AJ56">
        <v>2</v>
      </c>
      <c r="AK56" t="s">
        <v>566</v>
      </c>
      <c r="AL56" t="s">
        <v>589</v>
      </c>
      <c r="AM56" s="261"/>
      <c r="AN56" s="261"/>
      <c r="AO56" s="261"/>
      <c r="AP56" s="261"/>
      <c r="AQ56">
        <v>2</v>
      </c>
      <c r="AR56" s="380" t="s">
        <v>587</v>
      </c>
      <c r="AS56">
        <v>1</v>
      </c>
      <c r="AT56" s="380" t="s">
        <v>568</v>
      </c>
      <c r="AU56"/>
      <c r="AV56" s="380" t="s">
        <v>566</v>
      </c>
      <c r="AW56">
        <v>1</v>
      </c>
      <c r="AX56" s="380" t="s">
        <v>312</v>
      </c>
      <c r="AY56"/>
      <c r="AZ56" s="380" t="s">
        <v>712</v>
      </c>
      <c r="BA56" s="261"/>
      <c r="BB56">
        <v>2</v>
      </c>
      <c r="BC56" s="380" t="s">
        <v>587</v>
      </c>
      <c r="BD56" s="379">
        <v>3</v>
      </c>
      <c r="BE56" s="380" t="s">
        <v>568</v>
      </c>
      <c r="BF56" s="379"/>
      <c r="BG56" s="380" t="s">
        <v>566</v>
      </c>
      <c r="BH56" s="379"/>
      <c r="BI56" s="380" t="s">
        <v>312</v>
      </c>
      <c r="BJ56" s="379"/>
      <c r="BK56" s="380" t="s">
        <v>712</v>
      </c>
      <c r="BL56" s="380" t="s">
        <v>2051</v>
      </c>
    </row>
    <row r="57" spans="1:64">
      <c r="A57" s="152" t="s">
        <v>1940</v>
      </c>
      <c r="B57" s="380">
        <v>1</v>
      </c>
      <c r="C57" s="380" t="s">
        <v>2061</v>
      </c>
      <c r="D57" s="380" t="str">
        <f t="shared" si="0"/>
        <v>JoXt1 - 1</v>
      </c>
      <c r="E57">
        <v>3</v>
      </c>
      <c r="F57" s="380" t="str">
        <f t="shared" si="1"/>
        <v>JoXt1 - 1 - 3</v>
      </c>
      <c r="G57" t="s">
        <v>591</v>
      </c>
      <c r="H57">
        <v>10</v>
      </c>
      <c r="I57">
        <v>25</v>
      </c>
      <c r="J57" t="s">
        <v>1427</v>
      </c>
      <c r="K57">
        <v>15</v>
      </c>
      <c r="L57">
        <v>24</v>
      </c>
      <c r="M57" t="s">
        <v>2053</v>
      </c>
      <c r="N57" s="380">
        <v>4</v>
      </c>
      <c r="O57">
        <v>2</v>
      </c>
      <c r="P57" s="424" t="s">
        <v>2050</v>
      </c>
      <c r="Q57">
        <v>4</v>
      </c>
      <c r="R57">
        <v>3</v>
      </c>
      <c r="S57" s="261"/>
      <c r="T57" s="261"/>
      <c r="U57" s="261"/>
      <c r="V57" s="261"/>
      <c r="W57" s="261"/>
      <c r="X57" s="261"/>
      <c r="Y57" s="261"/>
      <c r="Z57" s="261"/>
      <c r="AA57" s="261"/>
      <c r="AB57" s="261"/>
      <c r="AC57" s="261"/>
      <c r="AD57" s="261"/>
      <c r="AE57" s="261"/>
      <c r="AF57" s="261"/>
      <c r="AG57" s="261"/>
      <c r="AH57" s="261"/>
      <c r="AI57" s="261"/>
      <c r="AJ57">
        <v>2</v>
      </c>
      <c r="AK57" t="s">
        <v>568</v>
      </c>
      <c r="AL57" t="s">
        <v>572</v>
      </c>
      <c r="AM57" s="261"/>
      <c r="AN57" s="261"/>
      <c r="AO57" s="261"/>
      <c r="AP57" s="261"/>
      <c r="AQ57">
        <v>2</v>
      </c>
      <c r="AR57" s="380" t="s">
        <v>587</v>
      </c>
      <c r="AS57">
        <v>2</v>
      </c>
      <c r="AT57" s="380" t="s">
        <v>568</v>
      </c>
      <c r="AU57">
        <v>1</v>
      </c>
      <c r="AV57" s="380" t="s">
        <v>566</v>
      </c>
      <c r="AW57">
        <v>2</v>
      </c>
      <c r="AX57" s="380" t="s">
        <v>312</v>
      </c>
      <c r="AY57">
        <v>1</v>
      </c>
      <c r="AZ57" s="380" t="s">
        <v>712</v>
      </c>
      <c r="BA57" s="261"/>
      <c r="BB57">
        <v>2</v>
      </c>
      <c r="BC57" s="380" t="s">
        <v>587</v>
      </c>
      <c r="BD57" s="379">
        <v>2</v>
      </c>
      <c r="BE57" s="380" t="s">
        <v>568</v>
      </c>
      <c r="BF57" s="379">
        <v>2</v>
      </c>
      <c r="BG57" s="380" t="s">
        <v>566</v>
      </c>
      <c r="BH57" s="379"/>
      <c r="BI57" s="380" t="s">
        <v>312</v>
      </c>
      <c r="BJ57" s="379"/>
      <c r="BK57" s="380" t="s">
        <v>712</v>
      </c>
      <c r="BL57" s="380" t="s">
        <v>570</v>
      </c>
    </row>
    <row r="58" spans="1:64">
      <c r="A58" s="152" t="s">
        <v>1940</v>
      </c>
      <c r="B58" s="380">
        <v>1</v>
      </c>
      <c r="C58" s="380" t="s">
        <v>2061</v>
      </c>
      <c r="D58" s="380" t="str">
        <f t="shared" si="0"/>
        <v>JoXt1 - 1</v>
      </c>
      <c r="E58">
        <v>4</v>
      </c>
      <c r="F58" s="380" t="str">
        <f t="shared" si="1"/>
        <v>JoXt1 - 1 - 4</v>
      </c>
      <c r="G58" t="s">
        <v>2055</v>
      </c>
      <c r="H58">
        <v>25</v>
      </c>
      <c r="I58">
        <v>38</v>
      </c>
      <c r="J58" t="s">
        <v>1427</v>
      </c>
      <c r="K58">
        <v>15</v>
      </c>
      <c r="L58">
        <v>24</v>
      </c>
      <c r="M58" t="s">
        <v>2053</v>
      </c>
      <c r="N58" s="380">
        <v>4</v>
      </c>
      <c r="O58">
        <v>3</v>
      </c>
      <c r="P58" s="424" t="s">
        <v>2050</v>
      </c>
      <c r="Q58">
        <v>4</v>
      </c>
      <c r="R58">
        <v>3</v>
      </c>
      <c r="S58" s="261"/>
      <c r="T58" s="261"/>
      <c r="U58" s="261"/>
      <c r="V58" s="261"/>
      <c r="W58" s="261"/>
      <c r="X58" s="261"/>
      <c r="Y58" s="261"/>
      <c r="Z58" s="261"/>
      <c r="AA58" s="285"/>
      <c r="AB58" s="261"/>
      <c r="AC58" s="261"/>
      <c r="AD58" s="261"/>
      <c r="AE58" s="261"/>
      <c r="AF58" s="261"/>
      <c r="AG58" s="261"/>
      <c r="AH58" s="261"/>
      <c r="AI58" s="261"/>
      <c r="AJ58">
        <v>2</v>
      </c>
      <c r="AK58" t="s">
        <v>566</v>
      </c>
      <c r="AL58" t="s">
        <v>572</v>
      </c>
      <c r="AM58" s="261"/>
      <c r="AN58" s="261"/>
      <c r="AO58" s="261"/>
      <c r="AP58" s="261"/>
      <c r="AQ58">
        <v>2</v>
      </c>
      <c r="AR58" s="380" t="s">
        <v>587</v>
      </c>
      <c r="AS58">
        <v>2</v>
      </c>
      <c r="AT58" s="380" t="s">
        <v>568</v>
      </c>
      <c r="AU58">
        <v>2</v>
      </c>
      <c r="AV58" s="380" t="s">
        <v>566</v>
      </c>
      <c r="AW58">
        <v>2</v>
      </c>
      <c r="AX58" s="380" t="s">
        <v>312</v>
      </c>
      <c r="AY58">
        <v>2</v>
      </c>
      <c r="AZ58" s="380" t="s">
        <v>712</v>
      </c>
      <c r="BA58" s="261"/>
      <c r="BB58">
        <v>2</v>
      </c>
      <c r="BC58" s="380" t="s">
        <v>587</v>
      </c>
      <c r="BD58" s="379">
        <v>2</v>
      </c>
      <c r="BE58" s="380" t="s">
        <v>568</v>
      </c>
      <c r="BF58" s="379">
        <v>2</v>
      </c>
      <c r="BG58" s="380" t="s">
        <v>566</v>
      </c>
      <c r="BH58" s="379"/>
      <c r="BI58" s="380" t="s">
        <v>312</v>
      </c>
      <c r="BJ58" s="379"/>
      <c r="BK58" s="380" t="s">
        <v>712</v>
      </c>
      <c r="BL58" s="380" t="s">
        <v>570</v>
      </c>
    </row>
    <row r="59" spans="1:64">
      <c r="A59" s="152" t="s">
        <v>1940</v>
      </c>
      <c r="B59" s="380">
        <v>1</v>
      </c>
      <c r="C59" s="380" t="s">
        <v>2061</v>
      </c>
      <c r="D59" s="380" t="str">
        <f t="shared" si="0"/>
        <v>JoXt1 - 1</v>
      </c>
      <c r="E59">
        <v>5</v>
      </c>
      <c r="F59" s="380" t="str">
        <f t="shared" si="1"/>
        <v>JoXt1 - 1 - 5</v>
      </c>
      <c r="G59" t="s">
        <v>580</v>
      </c>
      <c r="H59">
        <v>38</v>
      </c>
      <c r="I59">
        <v>69</v>
      </c>
      <c r="J59" t="s">
        <v>1426</v>
      </c>
      <c r="K59">
        <v>15</v>
      </c>
      <c r="L59">
        <v>30</v>
      </c>
      <c r="M59" t="s">
        <v>2053</v>
      </c>
      <c r="N59" s="380">
        <v>4</v>
      </c>
      <c r="O59">
        <v>4</v>
      </c>
      <c r="P59" s="424" t="s">
        <v>2050</v>
      </c>
      <c r="Q59">
        <v>4</v>
      </c>
      <c r="R59">
        <v>4</v>
      </c>
      <c r="S59" s="261"/>
      <c r="T59" s="261"/>
      <c r="U59" s="261"/>
      <c r="V59" s="261"/>
      <c r="W59" s="261"/>
      <c r="X59" s="261"/>
      <c r="Y59" s="261"/>
      <c r="Z59" s="261"/>
      <c r="AA59" s="285"/>
      <c r="AB59" s="261"/>
      <c r="AC59" s="261"/>
      <c r="AD59" s="261"/>
      <c r="AE59" s="261"/>
      <c r="AF59" s="261"/>
      <c r="AG59" s="261"/>
      <c r="AH59" s="261"/>
      <c r="AI59" s="261"/>
      <c r="AJ59">
        <v>2</v>
      </c>
      <c r="AK59" t="s">
        <v>566</v>
      </c>
      <c r="AL59" t="s">
        <v>572</v>
      </c>
      <c r="AM59" s="261"/>
      <c r="AN59" s="261"/>
      <c r="AO59" s="261"/>
      <c r="AP59" s="261"/>
      <c r="AQ59">
        <v>1</v>
      </c>
      <c r="AR59" s="380" t="s">
        <v>587</v>
      </c>
      <c r="AS59">
        <v>1</v>
      </c>
      <c r="AT59" s="380" t="s">
        <v>568</v>
      </c>
      <c r="AU59">
        <v>1</v>
      </c>
      <c r="AV59" s="380" t="s">
        <v>566</v>
      </c>
      <c r="AW59">
        <v>1</v>
      </c>
      <c r="AX59" s="380" t="s">
        <v>312</v>
      </c>
      <c r="AY59">
        <v>1</v>
      </c>
      <c r="AZ59" s="380" t="s">
        <v>712</v>
      </c>
      <c r="BA59" s="261"/>
      <c r="BB59">
        <v>1</v>
      </c>
      <c r="BC59" s="380" t="s">
        <v>587</v>
      </c>
      <c r="BD59" s="379">
        <v>2</v>
      </c>
      <c r="BE59" s="380" t="s">
        <v>568</v>
      </c>
      <c r="BF59" s="379"/>
      <c r="BG59" s="380" t="s">
        <v>566</v>
      </c>
      <c r="BH59" s="379">
        <v>2</v>
      </c>
      <c r="BI59" s="380" t="s">
        <v>312</v>
      </c>
      <c r="BJ59" s="379"/>
      <c r="BK59" s="380" t="s">
        <v>712</v>
      </c>
      <c r="BL59" s="380" t="s">
        <v>570</v>
      </c>
    </row>
    <row r="60" spans="1:64">
      <c r="A60" s="152" t="s">
        <v>1940</v>
      </c>
      <c r="B60" s="380">
        <v>1</v>
      </c>
      <c r="C60" s="380" t="s">
        <v>2061</v>
      </c>
      <c r="D60" s="380" t="str">
        <f t="shared" si="0"/>
        <v>JoXt1 - 1</v>
      </c>
      <c r="E60">
        <v>6</v>
      </c>
      <c r="F60" s="380" t="str">
        <f t="shared" si="1"/>
        <v>JoXt1 - 1 - 6</v>
      </c>
      <c r="G60" t="s">
        <v>580</v>
      </c>
      <c r="H60">
        <v>69</v>
      </c>
      <c r="I60">
        <v>100</v>
      </c>
      <c r="J60" t="s">
        <v>1426</v>
      </c>
      <c r="K60">
        <v>15</v>
      </c>
      <c r="L60">
        <v>30</v>
      </c>
      <c r="M60" t="s">
        <v>2053</v>
      </c>
      <c r="N60" s="380">
        <v>3</v>
      </c>
      <c r="O60">
        <v>4</v>
      </c>
      <c r="P60" s="424" t="s">
        <v>2053</v>
      </c>
      <c r="Q60">
        <v>4</v>
      </c>
      <c r="R60">
        <v>6</v>
      </c>
      <c r="S60" s="261"/>
      <c r="T60" s="261"/>
      <c r="U60" s="261"/>
      <c r="V60" s="261"/>
      <c r="W60" s="261"/>
      <c r="X60" s="261"/>
      <c r="Y60" s="261"/>
      <c r="Z60" s="261"/>
      <c r="AA60" s="261"/>
      <c r="AB60" s="261"/>
      <c r="AC60" s="261"/>
      <c r="AD60" s="261"/>
      <c r="AE60" s="261"/>
      <c r="AF60" s="261"/>
      <c r="AG60" s="261"/>
      <c r="AH60" s="261"/>
      <c r="AI60" s="261"/>
      <c r="AJ60">
        <v>2</v>
      </c>
      <c r="AK60" t="s">
        <v>594</v>
      </c>
      <c r="AL60" t="s">
        <v>572</v>
      </c>
      <c r="AM60" s="261"/>
      <c r="AN60" s="261"/>
      <c r="AO60" s="261"/>
      <c r="AP60" s="261"/>
      <c r="AQ60">
        <v>1</v>
      </c>
      <c r="AR60" s="380" t="s">
        <v>587</v>
      </c>
      <c r="AS60"/>
      <c r="AT60" s="380" t="s">
        <v>568</v>
      </c>
      <c r="AU60"/>
      <c r="AV60" s="380" t="s">
        <v>566</v>
      </c>
      <c r="AW60"/>
      <c r="AX60" s="380" t="s">
        <v>312</v>
      </c>
      <c r="AY60"/>
      <c r="AZ60" s="380" t="s">
        <v>712</v>
      </c>
      <c r="BA60" s="261"/>
      <c r="BB60">
        <v>1</v>
      </c>
      <c r="BC60" s="380" t="s">
        <v>587</v>
      </c>
      <c r="BD60" s="379"/>
      <c r="BE60" s="380" t="s">
        <v>568</v>
      </c>
      <c r="BF60" s="379"/>
      <c r="BG60" s="380" t="s">
        <v>566</v>
      </c>
      <c r="BH60" s="379">
        <v>1</v>
      </c>
      <c r="BI60" s="380" t="s">
        <v>312</v>
      </c>
      <c r="BJ60" s="379"/>
      <c r="BK60" s="380" t="s">
        <v>712</v>
      </c>
      <c r="BL60" s="380" t="s">
        <v>579</v>
      </c>
    </row>
    <row r="61" spans="1:64">
      <c r="A61" s="152" t="s">
        <v>1941</v>
      </c>
      <c r="B61" s="380">
        <v>1</v>
      </c>
      <c r="C61" s="380" t="s">
        <v>1755</v>
      </c>
      <c r="D61" s="380" t="str">
        <f t="shared" si="0"/>
        <v>JoF3 - 1</v>
      </c>
      <c r="E61">
        <v>1</v>
      </c>
      <c r="F61" s="380" t="str">
        <f t="shared" si="1"/>
        <v>JoF3 - 1 - 1</v>
      </c>
      <c r="G61" t="s">
        <v>592</v>
      </c>
      <c r="H61">
        <v>0</v>
      </c>
      <c r="I61">
        <v>5</v>
      </c>
      <c r="J61" t="s">
        <v>1427</v>
      </c>
      <c r="K61">
        <v>25</v>
      </c>
      <c r="L61">
        <v>22</v>
      </c>
      <c r="M61" t="s">
        <v>2050</v>
      </c>
      <c r="N61" s="380">
        <v>3</v>
      </c>
      <c r="O61">
        <v>2</v>
      </c>
      <c r="P61" s="424"/>
      <c r="Q61"/>
      <c r="R61"/>
      <c r="S61" s="261"/>
      <c r="T61" s="261"/>
      <c r="U61" s="261"/>
      <c r="V61" s="261"/>
      <c r="W61" s="261"/>
      <c r="X61" s="261"/>
      <c r="Y61" s="261"/>
      <c r="Z61" s="261"/>
      <c r="AA61" s="261"/>
      <c r="AB61" s="261"/>
      <c r="AC61" s="261"/>
      <c r="AD61" s="261"/>
      <c r="AE61" s="261"/>
      <c r="AF61" s="261"/>
      <c r="AG61" s="261"/>
      <c r="AH61" s="261"/>
      <c r="AI61" s="261"/>
      <c r="AJ61">
        <v>3</v>
      </c>
      <c r="AK61" t="s">
        <v>568</v>
      </c>
      <c r="AL61" t="s">
        <v>589</v>
      </c>
      <c r="AM61" s="261"/>
      <c r="AN61" s="261"/>
      <c r="AO61" s="261"/>
      <c r="AP61" s="261"/>
      <c r="AQ61"/>
      <c r="AR61" s="380" t="s">
        <v>587</v>
      </c>
      <c r="AS61">
        <v>2</v>
      </c>
      <c r="AT61" s="380" t="s">
        <v>568</v>
      </c>
      <c r="AU61">
        <v>2</v>
      </c>
      <c r="AV61" s="380" t="s">
        <v>566</v>
      </c>
      <c r="AW61">
        <v>2</v>
      </c>
      <c r="AX61" s="380" t="s">
        <v>312</v>
      </c>
      <c r="AY61">
        <v>2</v>
      </c>
      <c r="AZ61" s="380" t="s">
        <v>712</v>
      </c>
      <c r="BA61" s="261"/>
      <c r="BB61"/>
      <c r="BC61" s="380" t="s">
        <v>587</v>
      </c>
      <c r="BD61" s="379">
        <v>3</v>
      </c>
      <c r="BE61" s="380" t="s">
        <v>568</v>
      </c>
      <c r="BF61" s="379"/>
      <c r="BG61" s="380" t="s">
        <v>566</v>
      </c>
      <c r="BH61" s="379"/>
      <c r="BI61" s="380" t="s">
        <v>312</v>
      </c>
      <c r="BJ61" s="379"/>
      <c r="BK61" s="380" t="s">
        <v>712</v>
      </c>
      <c r="BL61" s="380" t="s">
        <v>2051</v>
      </c>
    </row>
    <row r="62" spans="1:64">
      <c r="A62" s="152" t="s">
        <v>1941</v>
      </c>
      <c r="B62" s="380">
        <v>1</v>
      </c>
      <c r="C62" s="380" t="s">
        <v>1755</v>
      </c>
      <c r="D62" s="380" t="str">
        <f t="shared" si="0"/>
        <v>JoF3 - 1</v>
      </c>
      <c r="E62">
        <v>2</v>
      </c>
      <c r="F62" s="380" t="str">
        <f t="shared" si="1"/>
        <v>JoF3 - 1 - 2</v>
      </c>
      <c r="G62" t="s">
        <v>592</v>
      </c>
      <c r="H62">
        <v>5</v>
      </c>
      <c r="I62">
        <v>10</v>
      </c>
      <c r="J62" t="s">
        <v>1455</v>
      </c>
      <c r="K62">
        <v>30</v>
      </c>
      <c r="L62">
        <v>22</v>
      </c>
      <c r="M62" t="s">
        <v>2050</v>
      </c>
      <c r="N62" s="380">
        <v>2</v>
      </c>
      <c r="O62">
        <v>2</v>
      </c>
      <c r="P62" s="424"/>
      <c r="Q62"/>
      <c r="R62"/>
      <c r="S62" s="261"/>
      <c r="T62" s="261"/>
      <c r="U62" s="261"/>
      <c r="V62" s="261"/>
      <c r="W62" s="261"/>
      <c r="X62" s="261"/>
      <c r="Y62" s="261"/>
      <c r="Z62" s="261"/>
      <c r="AA62" s="261"/>
      <c r="AB62" s="261"/>
      <c r="AC62" s="261"/>
      <c r="AD62" s="261"/>
      <c r="AE62" s="261"/>
      <c r="AF62" s="261"/>
      <c r="AG62" s="261"/>
      <c r="AH62" s="261"/>
      <c r="AI62" s="261"/>
      <c r="AJ62">
        <v>3</v>
      </c>
      <c r="AK62" t="s">
        <v>568</v>
      </c>
      <c r="AL62" t="s">
        <v>589</v>
      </c>
      <c r="AM62" s="261"/>
      <c r="AN62" s="261"/>
      <c r="AO62" s="261"/>
      <c r="AP62" s="261"/>
      <c r="AQ62"/>
      <c r="AR62" s="380" t="s">
        <v>587</v>
      </c>
      <c r="AS62">
        <v>2</v>
      </c>
      <c r="AT62" s="380" t="s">
        <v>568</v>
      </c>
      <c r="AU62">
        <v>2</v>
      </c>
      <c r="AV62" s="380" t="s">
        <v>566</v>
      </c>
      <c r="AW62">
        <v>2</v>
      </c>
      <c r="AX62" s="380" t="s">
        <v>312</v>
      </c>
      <c r="AY62">
        <v>2</v>
      </c>
      <c r="AZ62" s="380" t="s">
        <v>712</v>
      </c>
      <c r="BA62" s="261"/>
      <c r="BB62"/>
      <c r="BC62" s="380" t="s">
        <v>587</v>
      </c>
      <c r="BD62" s="379">
        <v>3</v>
      </c>
      <c r="BE62" s="380" t="s">
        <v>568</v>
      </c>
      <c r="BF62" s="379"/>
      <c r="BG62" s="380" t="s">
        <v>566</v>
      </c>
      <c r="BH62" s="379"/>
      <c r="BI62" s="380" t="s">
        <v>312</v>
      </c>
      <c r="BJ62" s="379"/>
      <c r="BK62" s="380" t="s">
        <v>712</v>
      </c>
      <c r="BL62" s="380" t="s">
        <v>2051</v>
      </c>
    </row>
    <row r="63" spans="1:64">
      <c r="A63" s="152" t="s">
        <v>1941</v>
      </c>
      <c r="B63" s="380">
        <v>1</v>
      </c>
      <c r="C63" s="380" t="s">
        <v>1755</v>
      </c>
      <c r="D63" s="380" t="str">
        <f t="shared" si="0"/>
        <v>JoF3 - 1</v>
      </c>
      <c r="E63">
        <v>3</v>
      </c>
      <c r="F63" s="380" t="str">
        <f t="shared" si="1"/>
        <v>JoF3 - 1 - 3</v>
      </c>
      <c r="G63" t="s">
        <v>592</v>
      </c>
      <c r="H63">
        <v>10</v>
      </c>
      <c r="I63">
        <v>43</v>
      </c>
      <c r="J63" t="s">
        <v>1427</v>
      </c>
      <c r="K63">
        <v>23</v>
      </c>
      <c r="L63">
        <v>26</v>
      </c>
      <c r="M63" t="s">
        <v>2050</v>
      </c>
      <c r="N63" s="380">
        <v>2</v>
      </c>
      <c r="O63">
        <v>2</v>
      </c>
      <c r="P63" s="424"/>
      <c r="Q63"/>
      <c r="R63"/>
      <c r="S63" s="261"/>
      <c r="T63" s="261"/>
      <c r="U63" s="261"/>
      <c r="V63" s="261"/>
      <c r="W63" s="261"/>
      <c r="X63" s="261"/>
      <c r="Y63" s="261"/>
      <c r="Z63" s="261"/>
      <c r="AA63" s="261"/>
      <c r="AB63" s="261"/>
      <c r="AC63" s="261"/>
      <c r="AD63" s="261"/>
      <c r="AE63" s="261"/>
      <c r="AF63" s="261"/>
      <c r="AG63" s="261"/>
      <c r="AH63" s="261"/>
      <c r="AI63" s="261"/>
      <c r="AJ63">
        <v>2</v>
      </c>
      <c r="AK63" t="s">
        <v>566</v>
      </c>
      <c r="AL63" t="s">
        <v>572</v>
      </c>
      <c r="AM63" s="261"/>
      <c r="AN63" s="261"/>
      <c r="AO63" s="261"/>
      <c r="AP63" s="261"/>
      <c r="AQ63"/>
      <c r="AR63" s="380" t="s">
        <v>587</v>
      </c>
      <c r="AS63">
        <v>2</v>
      </c>
      <c r="AT63" s="380" t="s">
        <v>568</v>
      </c>
      <c r="AU63">
        <v>2</v>
      </c>
      <c r="AV63" s="380" t="s">
        <v>566</v>
      </c>
      <c r="AW63">
        <v>2</v>
      </c>
      <c r="AX63" s="380" t="s">
        <v>312</v>
      </c>
      <c r="AY63">
        <v>2</v>
      </c>
      <c r="AZ63" s="380" t="s">
        <v>712</v>
      </c>
      <c r="BA63" s="261"/>
      <c r="BB63">
        <v>1</v>
      </c>
      <c r="BC63" s="380" t="s">
        <v>587</v>
      </c>
      <c r="BD63" s="379"/>
      <c r="BE63" s="380" t="s">
        <v>568</v>
      </c>
      <c r="BF63" s="379"/>
      <c r="BG63" s="380" t="s">
        <v>566</v>
      </c>
      <c r="BH63" s="379">
        <v>1</v>
      </c>
      <c r="BI63" s="380" t="s">
        <v>312</v>
      </c>
      <c r="BJ63" s="379"/>
      <c r="BK63" s="380" t="s">
        <v>712</v>
      </c>
      <c r="BL63" s="380" t="s">
        <v>570</v>
      </c>
    </row>
    <row r="64" spans="1:64">
      <c r="A64" s="152" t="s">
        <v>1941</v>
      </c>
      <c r="B64" s="380">
        <v>1</v>
      </c>
      <c r="C64" s="380" t="s">
        <v>1755</v>
      </c>
      <c r="D64" s="380" t="str">
        <f t="shared" si="0"/>
        <v>JoF3 - 1</v>
      </c>
      <c r="E64">
        <v>4</v>
      </c>
      <c r="F64" s="380" t="str">
        <f t="shared" si="1"/>
        <v>JoF3 - 1 - 4</v>
      </c>
      <c r="G64" t="s">
        <v>580</v>
      </c>
      <c r="H64">
        <v>43</v>
      </c>
      <c r="I64">
        <v>65</v>
      </c>
      <c r="J64" t="s">
        <v>1426</v>
      </c>
      <c r="K64">
        <v>12</v>
      </c>
      <c r="L64">
        <v>35</v>
      </c>
      <c r="M64" t="s">
        <v>2053</v>
      </c>
      <c r="N64" s="380">
        <v>4</v>
      </c>
      <c r="O64">
        <v>3</v>
      </c>
      <c r="P64" s="424"/>
      <c r="Q64"/>
      <c r="R64"/>
      <c r="S64" s="261"/>
      <c r="T64" s="261"/>
      <c r="U64" s="261"/>
      <c r="V64" s="261"/>
      <c r="W64" s="261"/>
      <c r="X64" s="261"/>
      <c r="Y64" s="261"/>
      <c r="Z64" s="261"/>
      <c r="AA64" s="261"/>
      <c r="AB64" s="261"/>
      <c r="AC64" s="261"/>
      <c r="AD64" s="261"/>
      <c r="AE64" s="261"/>
      <c r="AF64" s="261"/>
      <c r="AG64" s="261"/>
      <c r="AH64" s="261"/>
      <c r="AI64" s="261"/>
      <c r="AJ64">
        <v>2</v>
      </c>
      <c r="AK64" t="s">
        <v>566</v>
      </c>
      <c r="AL64" t="s">
        <v>572</v>
      </c>
      <c r="AM64" s="261"/>
      <c r="AN64" s="261"/>
      <c r="AO64" s="261"/>
      <c r="AP64" s="261"/>
      <c r="AQ64">
        <v>1</v>
      </c>
      <c r="AR64" s="380" t="s">
        <v>587</v>
      </c>
      <c r="AS64">
        <v>1</v>
      </c>
      <c r="AT64" s="380" t="s">
        <v>568</v>
      </c>
      <c r="AU64">
        <v>2</v>
      </c>
      <c r="AV64" s="380" t="s">
        <v>566</v>
      </c>
      <c r="AW64">
        <v>1</v>
      </c>
      <c r="AX64" s="380" t="s">
        <v>312</v>
      </c>
      <c r="AY64">
        <v>2</v>
      </c>
      <c r="AZ64" s="380" t="s">
        <v>712</v>
      </c>
      <c r="BA64" s="261"/>
      <c r="BB64">
        <v>1</v>
      </c>
      <c r="BC64" s="380" t="s">
        <v>587</v>
      </c>
      <c r="BD64" s="379"/>
      <c r="BE64" s="380" t="s">
        <v>568</v>
      </c>
      <c r="BF64" s="379"/>
      <c r="BG64" s="380" t="s">
        <v>566</v>
      </c>
      <c r="BH64" s="379"/>
      <c r="BI64" s="380" t="s">
        <v>312</v>
      </c>
      <c r="BJ64" s="379"/>
      <c r="BK64" s="380" t="s">
        <v>712</v>
      </c>
      <c r="BL64" s="380" t="s">
        <v>570</v>
      </c>
    </row>
    <row r="65" spans="1:64">
      <c r="A65" s="152" t="s">
        <v>1941</v>
      </c>
      <c r="B65" s="380">
        <v>1</v>
      </c>
      <c r="C65" s="380" t="s">
        <v>1755</v>
      </c>
      <c r="D65" s="380" t="str">
        <f t="shared" si="0"/>
        <v>JoF3 - 1</v>
      </c>
      <c r="E65">
        <v>5</v>
      </c>
      <c r="F65" s="380" t="str">
        <f t="shared" si="1"/>
        <v>JoF3 - 1 - 5</v>
      </c>
      <c r="G65" t="s">
        <v>580</v>
      </c>
      <c r="H65">
        <v>65</v>
      </c>
      <c r="I65">
        <v>100</v>
      </c>
      <c r="J65" t="s">
        <v>1426</v>
      </c>
      <c r="K65">
        <v>15</v>
      </c>
      <c r="L65">
        <v>35</v>
      </c>
      <c r="M65" t="s">
        <v>2053</v>
      </c>
      <c r="N65" s="380">
        <v>4</v>
      </c>
      <c r="O65">
        <v>4</v>
      </c>
      <c r="P65" s="424"/>
      <c r="Q65"/>
      <c r="R65"/>
      <c r="S65" s="261"/>
      <c r="T65" s="261"/>
      <c r="U65" s="261"/>
      <c r="V65" s="261"/>
      <c r="W65" s="261"/>
      <c r="X65" s="261"/>
      <c r="Y65" s="261"/>
      <c r="Z65" s="261"/>
      <c r="AA65" s="285"/>
      <c r="AB65" s="261"/>
      <c r="AC65" s="261"/>
      <c r="AD65" s="261"/>
      <c r="AE65" s="261"/>
      <c r="AF65" s="261"/>
      <c r="AG65" s="261"/>
      <c r="AH65" s="261"/>
      <c r="AI65" s="261"/>
      <c r="AJ65">
        <v>1</v>
      </c>
      <c r="AK65" t="s">
        <v>594</v>
      </c>
      <c r="AL65" t="s">
        <v>572</v>
      </c>
      <c r="AM65" s="261"/>
      <c r="AN65" s="261"/>
      <c r="AO65" s="261"/>
      <c r="AP65" s="261"/>
      <c r="AQ65"/>
      <c r="AR65" s="380" t="s">
        <v>587</v>
      </c>
      <c r="AS65">
        <v>1</v>
      </c>
      <c r="AT65" s="380" t="s">
        <v>568</v>
      </c>
      <c r="AU65">
        <v>1</v>
      </c>
      <c r="AV65" s="380" t="s">
        <v>566</v>
      </c>
      <c r="AW65">
        <v>1</v>
      </c>
      <c r="AX65" s="380" t="s">
        <v>312</v>
      </c>
      <c r="AY65">
        <v>1</v>
      </c>
      <c r="AZ65" s="380" t="s">
        <v>712</v>
      </c>
      <c r="BA65" s="261"/>
      <c r="BB65">
        <v>1</v>
      </c>
      <c r="BC65" s="380" t="s">
        <v>587</v>
      </c>
      <c r="BD65" s="379"/>
      <c r="BE65" s="380" t="s">
        <v>568</v>
      </c>
      <c r="BF65" s="379"/>
      <c r="BG65" s="380" t="s">
        <v>566</v>
      </c>
      <c r="BH65" s="379"/>
      <c r="BI65" s="380" t="s">
        <v>312</v>
      </c>
      <c r="BJ65" s="379"/>
      <c r="BK65" s="380" t="s">
        <v>712</v>
      </c>
      <c r="BL65" s="380" t="s">
        <v>570</v>
      </c>
    </row>
    <row r="66" spans="1:64">
      <c r="A66" s="152" t="s">
        <v>1942</v>
      </c>
      <c r="B66" s="380">
        <v>1</v>
      </c>
      <c r="C66" s="380" t="s">
        <v>1760</v>
      </c>
      <c r="D66" s="380" t="str">
        <f t="shared" si="0"/>
        <v>JoV2 - 1</v>
      </c>
      <c r="E66">
        <v>1</v>
      </c>
      <c r="F66" s="380" t="str">
        <f t="shared" si="1"/>
        <v>JoV2 - 1 - 1</v>
      </c>
      <c r="G66" t="s">
        <v>591</v>
      </c>
      <c r="H66">
        <v>0</v>
      </c>
      <c r="I66">
        <v>5</v>
      </c>
      <c r="J66" t="s">
        <v>1427</v>
      </c>
      <c r="K66">
        <v>10</v>
      </c>
      <c r="L66">
        <v>22</v>
      </c>
      <c r="M66"/>
      <c r="N66" s="380">
        <v>4</v>
      </c>
      <c r="O66"/>
      <c r="P66" s="424"/>
      <c r="Q66"/>
      <c r="R66"/>
      <c r="S66" s="261"/>
      <c r="T66" s="261"/>
      <c r="U66" s="261"/>
      <c r="V66" s="261"/>
      <c r="W66" s="261"/>
      <c r="X66" s="261"/>
      <c r="Y66" s="261"/>
      <c r="Z66" s="261"/>
      <c r="AA66" s="285"/>
      <c r="AB66" s="261"/>
      <c r="AC66" s="261"/>
      <c r="AD66" s="261"/>
      <c r="AE66" s="261"/>
      <c r="AF66" s="261"/>
      <c r="AG66" s="261"/>
      <c r="AH66" s="261"/>
      <c r="AI66" s="261"/>
      <c r="AJ66">
        <v>2</v>
      </c>
      <c r="AK66" t="s">
        <v>594</v>
      </c>
      <c r="AL66" t="s">
        <v>572</v>
      </c>
      <c r="AM66" s="261"/>
      <c r="AN66" s="261"/>
      <c r="AO66" s="261"/>
      <c r="AP66" s="261"/>
      <c r="AQ66"/>
      <c r="AR66" s="380" t="s">
        <v>587</v>
      </c>
      <c r="AS66">
        <v>2</v>
      </c>
      <c r="AT66" s="380" t="s">
        <v>568</v>
      </c>
      <c r="AU66"/>
      <c r="AV66" s="380" t="s">
        <v>566</v>
      </c>
      <c r="AW66">
        <v>2</v>
      </c>
      <c r="AX66" s="380" t="s">
        <v>312</v>
      </c>
      <c r="AY66"/>
      <c r="AZ66" s="380" t="s">
        <v>712</v>
      </c>
      <c r="BA66" s="261"/>
      <c r="BB66">
        <v>1</v>
      </c>
      <c r="BC66" s="380" t="s">
        <v>587</v>
      </c>
      <c r="BD66" s="379">
        <v>3</v>
      </c>
      <c r="BE66" s="380" t="s">
        <v>568</v>
      </c>
      <c r="BF66" s="379"/>
      <c r="BG66" s="380" t="s">
        <v>566</v>
      </c>
      <c r="BH66" s="379"/>
      <c r="BI66" s="380" t="s">
        <v>312</v>
      </c>
      <c r="BJ66" s="379"/>
      <c r="BK66" s="380" t="s">
        <v>712</v>
      </c>
      <c r="BL66" s="380" t="s">
        <v>2051</v>
      </c>
    </row>
    <row r="67" spans="1:64">
      <c r="A67" s="152" t="s">
        <v>1942</v>
      </c>
      <c r="B67" s="380">
        <v>1</v>
      </c>
      <c r="C67" s="380" t="s">
        <v>1760</v>
      </c>
      <c r="D67" s="380" t="str">
        <f t="shared" si="0"/>
        <v>JoV2 - 1</v>
      </c>
      <c r="E67">
        <v>2</v>
      </c>
      <c r="F67" s="380" t="str">
        <f t="shared" si="1"/>
        <v>JoV2 - 1 - 2</v>
      </c>
      <c r="G67" t="s">
        <v>591</v>
      </c>
      <c r="H67">
        <v>5</v>
      </c>
      <c r="I67">
        <v>10</v>
      </c>
      <c r="J67" t="s">
        <v>1426</v>
      </c>
      <c r="K67">
        <v>15</v>
      </c>
      <c r="L67">
        <v>28</v>
      </c>
      <c r="M67"/>
      <c r="N67" s="380">
        <v>3</v>
      </c>
      <c r="O67"/>
      <c r="P67" s="424"/>
      <c r="Q67"/>
      <c r="R67"/>
      <c r="S67" s="261"/>
      <c r="T67" s="261"/>
      <c r="U67" s="261"/>
      <c r="V67" s="261"/>
      <c r="W67" s="261"/>
      <c r="X67" s="261"/>
      <c r="Y67" s="261"/>
      <c r="Z67" s="261"/>
      <c r="AA67" s="261"/>
      <c r="AB67" s="261"/>
      <c r="AC67" s="261"/>
      <c r="AD67" s="261"/>
      <c r="AE67" s="261"/>
      <c r="AF67" s="261"/>
      <c r="AG67" s="261"/>
      <c r="AH67" s="261"/>
      <c r="AI67" s="261"/>
      <c r="AJ67">
        <v>2</v>
      </c>
      <c r="AK67" t="s">
        <v>566</v>
      </c>
      <c r="AL67" t="s">
        <v>572</v>
      </c>
      <c r="AM67" s="261"/>
      <c r="AN67" s="261"/>
      <c r="AO67" s="261"/>
      <c r="AP67" s="261"/>
      <c r="AQ67">
        <v>2</v>
      </c>
      <c r="AR67" s="380" t="s">
        <v>587</v>
      </c>
      <c r="AS67">
        <v>1</v>
      </c>
      <c r="AT67" s="380" t="s">
        <v>568</v>
      </c>
      <c r="AU67"/>
      <c r="AV67" s="380" t="s">
        <v>566</v>
      </c>
      <c r="AW67">
        <v>1</v>
      </c>
      <c r="AX67" s="380" t="s">
        <v>312</v>
      </c>
      <c r="AY67"/>
      <c r="AZ67" s="380" t="s">
        <v>712</v>
      </c>
      <c r="BA67" s="261"/>
      <c r="BB67"/>
      <c r="BC67" s="380" t="s">
        <v>587</v>
      </c>
      <c r="BD67" s="379">
        <v>2</v>
      </c>
      <c r="BE67" s="380" t="s">
        <v>568</v>
      </c>
      <c r="BF67" s="379">
        <v>2</v>
      </c>
      <c r="BG67" s="380" t="s">
        <v>566</v>
      </c>
      <c r="BH67" s="379"/>
      <c r="BI67" s="380" t="s">
        <v>312</v>
      </c>
      <c r="BJ67" s="379"/>
      <c r="BK67" s="380" t="s">
        <v>712</v>
      </c>
      <c r="BL67" s="380" t="s">
        <v>570</v>
      </c>
    </row>
    <row r="68" spans="1:64">
      <c r="A68" s="152" t="s">
        <v>1942</v>
      </c>
      <c r="B68" s="380">
        <v>1</v>
      </c>
      <c r="C68" s="380" t="s">
        <v>1760</v>
      </c>
      <c r="D68" s="380" t="str">
        <f t="shared" si="0"/>
        <v>JoV2 - 1</v>
      </c>
      <c r="E68">
        <v>3</v>
      </c>
      <c r="F68" s="380" t="str">
        <f t="shared" si="1"/>
        <v>JoV2 - 1 - 3</v>
      </c>
      <c r="G68" t="s">
        <v>591</v>
      </c>
      <c r="H68">
        <v>10</v>
      </c>
      <c r="I68">
        <v>25</v>
      </c>
      <c r="J68" t="s">
        <v>1426</v>
      </c>
      <c r="K68">
        <v>15</v>
      </c>
      <c r="L68">
        <v>30</v>
      </c>
      <c r="M68"/>
      <c r="N68" s="380">
        <v>3</v>
      </c>
      <c r="O68"/>
      <c r="P68" s="424"/>
      <c r="Q68"/>
      <c r="R68"/>
      <c r="S68" s="261"/>
      <c r="T68" s="261"/>
      <c r="U68" s="261"/>
      <c r="V68" s="261"/>
      <c r="W68" s="261"/>
      <c r="X68" s="261"/>
      <c r="Y68" s="261"/>
      <c r="Z68" s="261"/>
      <c r="AA68" s="261"/>
      <c r="AB68" s="261"/>
      <c r="AC68" s="261"/>
      <c r="AD68" s="261"/>
      <c r="AE68" s="261"/>
      <c r="AF68" s="261"/>
      <c r="AG68" s="261"/>
      <c r="AH68" s="261"/>
      <c r="AI68" s="261"/>
      <c r="AJ68">
        <v>3</v>
      </c>
      <c r="AK68" t="s">
        <v>566</v>
      </c>
      <c r="AL68" t="s">
        <v>572</v>
      </c>
      <c r="AM68" s="261"/>
      <c r="AN68" s="261"/>
      <c r="AO68" s="261"/>
      <c r="AP68" s="261"/>
      <c r="AQ68">
        <v>3</v>
      </c>
      <c r="AR68" s="380" t="s">
        <v>587</v>
      </c>
      <c r="AS68">
        <v>3</v>
      </c>
      <c r="AT68" s="380" t="s">
        <v>568</v>
      </c>
      <c r="AU68">
        <v>3</v>
      </c>
      <c r="AV68" s="380" t="s">
        <v>566</v>
      </c>
      <c r="AW68">
        <v>3</v>
      </c>
      <c r="AX68" s="380" t="s">
        <v>312</v>
      </c>
      <c r="AY68">
        <v>3</v>
      </c>
      <c r="AZ68" s="380" t="s">
        <v>712</v>
      </c>
      <c r="BA68" s="261"/>
      <c r="BB68"/>
      <c r="BC68" s="380" t="s">
        <v>587</v>
      </c>
      <c r="BD68" s="379">
        <v>2</v>
      </c>
      <c r="BE68" s="380" t="s">
        <v>568</v>
      </c>
      <c r="BF68" s="379">
        <v>3</v>
      </c>
      <c r="BG68" s="380" t="s">
        <v>566</v>
      </c>
      <c r="BH68" s="379"/>
      <c r="BI68" s="380" t="s">
        <v>312</v>
      </c>
      <c r="BJ68" s="379"/>
      <c r="BK68" s="380" t="s">
        <v>712</v>
      </c>
      <c r="BL68" s="380" t="s">
        <v>570</v>
      </c>
    </row>
    <row r="69" spans="1:64">
      <c r="A69" s="152" t="s">
        <v>1942</v>
      </c>
      <c r="B69" s="380">
        <v>1</v>
      </c>
      <c r="C69" s="380" t="s">
        <v>1760</v>
      </c>
      <c r="D69" s="380" t="str">
        <f t="shared" si="0"/>
        <v>JoV2 - 1</v>
      </c>
      <c r="E69">
        <v>4</v>
      </c>
      <c r="F69" s="380" t="str">
        <f t="shared" si="1"/>
        <v>JoV2 - 1 - 4</v>
      </c>
      <c r="G69" t="s">
        <v>580</v>
      </c>
      <c r="H69">
        <v>25</v>
      </c>
      <c r="I69">
        <v>49</v>
      </c>
      <c r="J69" t="s">
        <v>1426</v>
      </c>
      <c r="K69">
        <v>19</v>
      </c>
      <c r="L69">
        <v>33</v>
      </c>
      <c r="M69"/>
      <c r="N69" s="380">
        <v>2</v>
      </c>
      <c r="O69"/>
      <c r="P69" s="424"/>
      <c r="Q69"/>
      <c r="R69"/>
      <c r="S69" s="261"/>
      <c r="T69" s="261"/>
      <c r="U69" s="261"/>
      <c r="V69" s="261"/>
      <c r="W69" s="261"/>
      <c r="X69" s="261"/>
      <c r="Y69" s="261"/>
      <c r="Z69" s="261"/>
      <c r="AA69" s="261"/>
      <c r="AB69" s="261"/>
      <c r="AC69" s="261"/>
      <c r="AD69" s="261"/>
      <c r="AE69" s="261"/>
      <c r="AF69" s="261"/>
      <c r="AG69" s="261"/>
      <c r="AH69" s="261"/>
      <c r="AI69" s="261"/>
      <c r="AJ69">
        <v>2</v>
      </c>
      <c r="AK69" t="s">
        <v>566</v>
      </c>
      <c r="AL69" t="s">
        <v>572</v>
      </c>
      <c r="AM69" s="261"/>
      <c r="AN69" s="261"/>
      <c r="AO69" s="261"/>
      <c r="AP69" s="261"/>
      <c r="AQ69">
        <v>1</v>
      </c>
      <c r="AR69" s="380" t="s">
        <v>587</v>
      </c>
      <c r="AS69">
        <v>2</v>
      </c>
      <c r="AT69" s="380" t="s">
        <v>568</v>
      </c>
      <c r="AU69">
        <v>2</v>
      </c>
      <c r="AV69" s="380" t="s">
        <v>566</v>
      </c>
      <c r="AW69">
        <v>2</v>
      </c>
      <c r="AX69" s="380" t="s">
        <v>312</v>
      </c>
      <c r="AY69">
        <v>2</v>
      </c>
      <c r="AZ69" s="380" t="s">
        <v>712</v>
      </c>
      <c r="BA69" s="261"/>
      <c r="BB69"/>
      <c r="BC69" s="380" t="s">
        <v>587</v>
      </c>
      <c r="BD69" s="379">
        <v>2</v>
      </c>
      <c r="BE69" s="380" t="s">
        <v>568</v>
      </c>
      <c r="BF69" s="379">
        <v>2</v>
      </c>
      <c r="BG69" s="380" t="s">
        <v>566</v>
      </c>
      <c r="BH69" s="379"/>
      <c r="BI69" s="380" t="s">
        <v>312</v>
      </c>
      <c r="BJ69" s="379"/>
      <c r="BK69" s="380" t="s">
        <v>712</v>
      </c>
      <c r="BL69" s="380" t="s">
        <v>570</v>
      </c>
    </row>
    <row r="70" spans="1:64">
      <c r="A70" s="152" t="s">
        <v>1942</v>
      </c>
      <c r="B70" s="380">
        <v>1</v>
      </c>
      <c r="C70" s="380" t="s">
        <v>1760</v>
      </c>
      <c r="D70" s="380" t="str">
        <f t="shared" si="0"/>
        <v>JoV2 - 1</v>
      </c>
      <c r="E70">
        <v>5</v>
      </c>
      <c r="F70" s="380" t="str">
        <f t="shared" si="1"/>
        <v>JoV2 - 1 - 5</v>
      </c>
      <c r="G70" t="s">
        <v>580</v>
      </c>
      <c r="H70">
        <v>49</v>
      </c>
      <c r="I70">
        <v>84</v>
      </c>
      <c r="J70" t="s">
        <v>1426</v>
      </c>
      <c r="K70">
        <v>15</v>
      </c>
      <c r="L70">
        <v>35</v>
      </c>
      <c r="M70"/>
      <c r="N70" s="380">
        <v>3</v>
      </c>
      <c r="O70"/>
      <c r="P70" s="424"/>
      <c r="Q70"/>
      <c r="R70"/>
      <c r="S70" s="261"/>
      <c r="T70" s="261"/>
      <c r="U70" s="261"/>
      <c r="V70" s="261"/>
      <c r="W70" s="261"/>
      <c r="X70" s="261"/>
      <c r="Y70" s="261"/>
      <c r="Z70" s="261"/>
      <c r="AA70" s="261"/>
      <c r="AB70" s="261"/>
      <c r="AC70" s="261"/>
      <c r="AD70" s="261"/>
      <c r="AE70" s="261"/>
      <c r="AF70" s="261"/>
      <c r="AG70" s="261"/>
      <c r="AH70" s="261"/>
      <c r="AI70" s="261"/>
      <c r="AJ70">
        <v>2</v>
      </c>
      <c r="AK70" t="s">
        <v>566</v>
      </c>
      <c r="AL70" t="s">
        <v>572</v>
      </c>
      <c r="AM70" s="261"/>
      <c r="AN70" s="261"/>
      <c r="AO70" s="261"/>
      <c r="AP70" s="261"/>
      <c r="AQ70">
        <v>1</v>
      </c>
      <c r="AR70" s="380" t="s">
        <v>587</v>
      </c>
      <c r="AS70">
        <v>1</v>
      </c>
      <c r="AT70" s="380" t="s">
        <v>568</v>
      </c>
      <c r="AU70"/>
      <c r="AV70" s="380" t="s">
        <v>566</v>
      </c>
      <c r="AW70">
        <v>1</v>
      </c>
      <c r="AX70" s="380" t="s">
        <v>312</v>
      </c>
      <c r="AY70"/>
      <c r="AZ70" s="380" t="s">
        <v>712</v>
      </c>
      <c r="BA70" s="261"/>
      <c r="BB70">
        <v>2</v>
      </c>
      <c r="BC70" s="380" t="s">
        <v>587</v>
      </c>
      <c r="BD70" s="379"/>
      <c r="BE70" s="380" t="s">
        <v>568</v>
      </c>
      <c r="BF70" s="379"/>
      <c r="BG70" s="380" t="s">
        <v>566</v>
      </c>
      <c r="BH70" s="379"/>
      <c r="BI70" s="380" t="s">
        <v>312</v>
      </c>
      <c r="BJ70" s="379"/>
      <c r="BK70" s="380" t="s">
        <v>712</v>
      </c>
      <c r="BL70" s="380" t="s">
        <v>570</v>
      </c>
    </row>
    <row r="71" spans="1:64">
      <c r="A71" s="152" t="s">
        <v>1942</v>
      </c>
      <c r="B71" s="380">
        <v>1</v>
      </c>
      <c r="C71" s="380" t="s">
        <v>1760</v>
      </c>
      <c r="D71" s="380" t="str">
        <f t="shared" si="0"/>
        <v>JoV2 - 1</v>
      </c>
      <c r="E71">
        <v>6</v>
      </c>
      <c r="F71" s="380" t="str">
        <f t="shared" si="1"/>
        <v>JoV2 - 1 - 6</v>
      </c>
      <c r="G71" t="s">
        <v>2062</v>
      </c>
      <c r="H71">
        <v>84</v>
      </c>
      <c r="I71">
        <v>100</v>
      </c>
      <c r="J71" t="s">
        <v>682</v>
      </c>
      <c r="K71">
        <v>25</v>
      </c>
      <c r="L71">
        <v>32</v>
      </c>
      <c r="M71"/>
      <c r="N71" s="380">
        <v>3</v>
      </c>
      <c r="O71"/>
      <c r="P71" s="424"/>
      <c r="Q71"/>
      <c r="R71"/>
      <c r="S71" s="261"/>
      <c r="T71" s="261"/>
      <c r="U71" s="261"/>
      <c r="V71" s="261"/>
      <c r="W71" s="261"/>
      <c r="X71" s="261"/>
      <c r="Y71" s="261"/>
      <c r="Z71" s="261"/>
      <c r="AA71" s="261"/>
      <c r="AB71" s="261"/>
      <c r="AC71" s="261"/>
      <c r="AD71" s="261"/>
      <c r="AE71" s="261"/>
      <c r="AF71" s="261"/>
      <c r="AG71" s="261"/>
      <c r="AH71" s="261"/>
      <c r="AI71" s="261"/>
      <c r="AJ71">
        <v>1</v>
      </c>
      <c r="AK71" t="s">
        <v>566</v>
      </c>
      <c r="AL71" t="s">
        <v>572</v>
      </c>
      <c r="AM71" s="261"/>
      <c r="AN71" s="261"/>
      <c r="AO71" s="261"/>
      <c r="AP71" s="261"/>
      <c r="AQ71">
        <v>1</v>
      </c>
      <c r="AR71" s="380" t="s">
        <v>587</v>
      </c>
      <c r="AS71">
        <v>1</v>
      </c>
      <c r="AT71" s="380" t="s">
        <v>568</v>
      </c>
      <c r="AU71"/>
      <c r="AV71" s="380" t="s">
        <v>566</v>
      </c>
      <c r="AW71">
        <v>1</v>
      </c>
      <c r="AX71" s="380" t="s">
        <v>312</v>
      </c>
      <c r="AY71"/>
      <c r="AZ71" s="380" t="s">
        <v>712</v>
      </c>
      <c r="BA71" s="261"/>
      <c r="BB71">
        <v>2</v>
      </c>
      <c r="BC71" s="380" t="s">
        <v>587</v>
      </c>
      <c r="BD71" s="379"/>
      <c r="BE71" s="380" t="s">
        <v>568</v>
      </c>
      <c r="BF71" s="379"/>
      <c r="BG71" s="380" t="s">
        <v>566</v>
      </c>
      <c r="BH71" s="379"/>
      <c r="BI71" s="380" t="s">
        <v>312</v>
      </c>
      <c r="BJ71" s="379"/>
      <c r="BK71" s="380" t="s">
        <v>712</v>
      </c>
      <c r="BL71" s="380" t="s">
        <v>570</v>
      </c>
    </row>
    <row r="72" spans="1:64">
      <c r="A72" s="152" t="s">
        <v>1943</v>
      </c>
      <c r="B72" s="380">
        <v>1</v>
      </c>
      <c r="C72" s="380" t="s">
        <v>2063</v>
      </c>
      <c r="D72" s="380" t="str">
        <f t="shared" si="0"/>
        <v>JoXt2 - 1</v>
      </c>
      <c r="E72">
        <v>1</v>
      </c>
      <c r="F72" s="380" t="str">
        <f t="shared" si="1"/>
        <v>JoXt2 - 1 - 1</v>
      </c>
      <c r="G72" t="s">
        <v>591</v>
      </c>
      <c r="H72">
        <v>0</v>
      </c>
      <c r="I72">
        <v>0</v>
      </c>
      <c r="J72" t="s">
        <v>1427</v>
      </c>
      <c r="K72">
        <v>20</v>
      </c>
      <c r="L72">
        <v>25</v>
      </c>
      <c r="M72" t="s">
        <v>2053</v>
      </c>
      <c r="N72" s="380">
        <v>3</v>
      </c>
      <c r="O72">
        <v>2</v>
      </c>
      <c r="P72" s="424"/>
      <c r="Q72"/>
      <c r="R72"/>
      <c r="S72" s="261"/>
      <c r="T72" s="261"/>
      <c r="U72" s="261"/>
      <c r="V72" s="261"/>
      <c r="W72" s="261"/>
      <c r="X72" s="261"/>
      <c r="Y72" s="261"/>
      <c r="Z72" s="261"/>
      <c r="AA72" s="285"/>
      <c r="AB72" s="261"/>
      <c r="AC72" s="261"/>
      <c r="AD72" s="261"/>
      <c r="AE72" s="261"/>
      <c r="AF72" s="261"/>
      <c r="AG72" s="261"/>
      <c r="AH72" s="261"/>
      <c r="AI72" s="261"/>
      <c r="AJ72">
        <v>1</v>
      </c>
      <c r="AK72" t="s">
        <v>594</v>
      </c>
      <c r="AL72" t="s">
        <v>567</v>
      </c>
      <c r="AM72" s="261"/>
      <c r="AN72" s="261"/>
      <c r="AO72" s="261"/>
      <c r="AP72" s="261"/>
      <c r="AQ72"/>
      <c r="AR72" s="380" t="s">
        <v>587</v>
      </c>
      <c r="AS72">
        <v>1</v>
      </c>
      <c r="AT72" s="380" t="s">
        <v>568</v>
      </c>
      <c r="AU72"/>
      <c r="AV72" s="380" t="s">
        <v>566</v>
      </c>
      <c r="AW72">
        <v>1</v>
      </c>
      <c r="AX72" s="380" t="s">
        <v>312</v>
      </c>
      <c r="AY72"/>
      <c r="AZ72" s="380" t="s">
        <v>712</v>
      </c>
      <c r="BA72" s="261"/>
      <c r="BB72">
        <v>2</v>
      </c>
      <c r="BC72" s="380" t="s">
        <v>587</v>
      </c>
      <c r="BD72" s="379"/>
      <c r="BE72" s="380" t="s">
        <v>568</v>
      </c>
      <c r="BF72" s="379"/>
      <c r="BG72" s="380" t="s">
        <v>566</v>
      </c>
      <c r="BH72" s="379"/>
      <c r="BI72" s="380" t="s">
        <v>312</v>
      </c>
      <c r="BJ72" s="379"/>
      <c r="BK72" s="380" t="s">
        <v>712</v>
      </c>
      <c r="BL72" s="380" t="s">
        <v>570</v>
      </c>
    </row>
    <row r="73" spans="1:64">
      <c r="A73" s="152" t="s">
        <v>1943</v>
      </c>
      <c r="B73" s="380">
        <v>1</v>
      </c>
      <c r="C73" s="380" t="s">
        <v>2063</v>
      </c>
      <c r="D73" s="380" t="str">
        <f t="shared" si="0"/>
        <v>JoXt2 - 1</v>
      </c>
      <c r="E73">
        <v>2</v>
      </c>
      <c r="F73" s="380" t="str">
        <f t="shared" si="1"/>
        <v>JoXt2 - 1 - 2</v>
      </c>
      <c r="G73" t="s">
        <v>591</v>
      </c>
      <c r="H73">
        <v>5</v>
      </c>
      <c r="I73">
        <v>10</v>
      </c>
      <c r="J73" t="s">
        <v>1427</v>
      </c>
      <c r="K73">
        <v>20</v>
      </c>
      <c r="L73">
        <v>25</v>
      </c>
      <c r="M73" t="s">
        <v>2053</v>
      </c>
      <c r="N73" s="380">
        <v>4</v>
      </c>
      <c r="O73">
        <v>2</v>
      </c>
      <c r="P73" s="424"/>
      <c r="Q73"/>
      <c r="R73"/>
      <c r="S73" s="261"/>
      <c r="T73" s="261"/>
      <c r="U73" s="261"/>
      <c r="V73" s="261"/>
      <c r="W73" s="261"/>
      <c r="X73" s="261"/>
      <c r="Y73" s="261"/>
      <c r="Z73" s="261"/>
      <c r="AA73" s="285"/>
      <c r="AB73" s="261"/>
      <c r="AC73" s="261"/>
      <c r="AD73" s="261"/>
      <c r="AE73" s="261"/>
      <c r="AF73" s="261"/>
      <c r="AG73" s="261"/>
      <c r="AH73" s="261"/>
      <c r="AI73" s="261"/>
      <c r="AJ73">
        <v>2</v>
      </c>
      <c r="AK73" t="s">
        <v>594</v>
      </c>
      <c r="AL73" t="s">
        <v>567</v>
      </c>
      <c r="AM73" s="261"/>
      <c r="AN73" s="261"/>
      <c r="AO73" s="261"/>
      <c r="AP73" s="261"/>
      <c r="AQ73"/>
      <c r="AR73" s="380" t="s">
        <v>587</v>
      </c>
      <c r="AS73">
        <v>1</v>
      </c>
      <c r="AT73" s="380" t="s">
        <v>568</v>
      </c>
      <c r="AU73"/>
      <c r="AV73" s="380" t="s">
        <v>566</v>
      </c>
      <c r="AW73">
        <v>1</v>
      </c>
      <c r="AX73" s="380" t="s">
        <v>312</v>
      </c>
      <c r="AY73"/>
      <c r="AZ73" s="380" t="s">
        <v>712</v>
      </c>
      <c r="BA73" s="261"/>
      <c r="BB73"/>
      <c r="BC73" s="380" t="s">
        <v>587</v>
      </c>
      <c r="BD73" s="379">
        <v>2</v>
      </c>
      <c r="BE73" s="380" t="s">
        <v>568</v>
      </c>
      <c r="BF73" s="379">
        <v>2</v>
      </c>
      <c r="BG73" s="380" t="s">
        <v>566</v>
      </c>
      <c r="BH73" s="379"/>
      <c r="BI73" s="380" t="s">
        <v>312</v>
      </c>
      <c r="BJ73" s="379"/>
      <c r="BK73" s="380" t="s">
        <v>712</v>
      </c>
      <c r="BL73" s="380" t="s">
        <v>570</v>
      </c>
    </row>
    <row r="74" spans="1:64">
      <c r="A74" s="152" t="s">
        <v>1943</v>
      </c>
      <c r="B74" s="380">
        <v>1</v>
      </c>
      <c r="C74" s="380" t="s">
        <v>2063</v>
      </c>
      <c r="D74" s="380" t="str">
        <f t="shared" ref="D74:D107" si="2">_xlfn.CONCAT(C74, " - ",B74)</f>
        <v>JoXt2 - 1</v>
      </c>
      <c r="E74">
        <v>3</v>
      </c>
      <c r="F74" s="380" t="str">
        <f t="shared" ref="F74:F107" si="3">_xlfn.CONCAT(D74, " - ", E74)</f>
        <v>JoXt2 - 1 - 3</v>
      </c>
      <c r="G74" t="s">
        <v>591</v>
      </c>
      <c r="H74">
        <v>10</v>
      </c>
      <c r="I74">
        <v>24</v>
      </c>
      <c r="J74" t="s">
        <v>1427</v>
      </c>
      <c r="K74">
        <v>24</v>
      </c>
      <c r="L74">
        <v>25</v>
      </c>
      <c r="M74" t="s">
        <v>2053</v>
      </c>
      <c r="N74" s="380">
        <v>3</v>
      </c>
      <c r="O74">
        <v>2</v>
      </c>
      <c r="P74" s="424"/>
      <c r="Q74"/>
      <c r="R74"/>
      <c r="S74" s="261"/>
      <c r="T74" s="261"/>
      <c r="U74" s="261"/>
      <c r="V74" s="261"/>
      <c r="W74" s="261"/>
      <c r="X74" s="261"/>
      <c r="Y74" s="261"/>
      <c r="Z74" s="261"/>
      <c r="AA74" s="261"/>
      <c r="AB74" s="261"/>
      <c r="AC74" s="261"/>
      <c r="AD74" s="261"/>
      <c r="AE74" s="261"/>
      <c r="AF74" s="261"/>
      <c r="AG74" s="261"/>
      <c r="AH74" s="261"/>
      <c r="AI74" s="261"/>
      <c r="AJ74">
        <v>2</v>
      </c>
      <c r="AK74" t="s">
        <v>594</v>
      </c>
      <c r="AL74" t="s">
        <v>567</v>
      </c>
      <c r="AM74" s="261"/>
      <c r="AN74" s="261"/>
      <c r="AO74" s="261"/>
      <c r="AP74" s="261"/>
      <c r="AQ74">
        <v>1</v>
      </c>
      <c r="AR74" s="380" t="s">
        <v>587</v>
      </c>
      <c r="AS74">
        <v>1</v>
      </c>
      <c r="AT74" s="261" t="s">
        <v>568</v>
      </c>
      <c r="AU74">
        <v>3</v>
      </c>
      <c r="AV74" s="380" t="s">
        <v>566</v>
      </c>
      <c r="AW74">
        <v>1</v>
      </c>
      <c r="AX74" s="380" t="s">
        <v>312</v>
      </c>
      <c r="AY74">
        <v>3</v>
      </c>
      <c r="AZ74" s="380" t="s">
        <v>712</v>
      </c>
      <c r="BA74" s="261"/>
      <c r="BB74"/>
      <c r="BC74" s="380" t="s">
        <v>587</v>
      </c>
      <c r="BD74" s="379"/>
      <c r="BE74" s="380" t="s">
        <v>568</v>
      </c>
      <c r="BF74" s="379">
        <v>2</v>
      </c>
      <c r="BG74" s="380" t="s">
        <v>566</v>
      </c>
      <c r="BH74" s="379"/>
      <c r="BI74" s="380" t="s">
        <v>312</v>
      </c>
      <c r="BJ74" s="379">
        <v>3</v>
      </c>
      <c r="BK74" s="380" t="s">
        <v>712</v>
      </c>
      <c r="BL74" s="380" t="s">
        <v>570</v>
      </c>
    </row>
    <row r="75" spans="1:64">
      <c r="A75" s="152" t="s">
        <v>1943</v>
      </c>
      <c r="B75" s="380">
        <v>1</v>
      </c>
      <c r="C75" s="380" t="s">
        <v>2063</v>
      </c>
      <c r="D75" s="380" t="str">
        <f t="shared" si="2"/>
        <v>JoXt2 - 1</v>
      </c>
      <c r="E75">
        <v>4</v>
      </c>
      <c r="F75" s="380" t="str">
        <f t="shared" si="3"/>
        <v>JoXt2 - 1 - 4</v>
      </c>
      <c r="G75" t="s">
        <v>580</v>
      </c>
      <c r="H75">
        <v>24</v>
      </c>
      <c r="I75">
        <v>57</v>
      </c>
      <c r="J75" t="s">
        <v>1426</v>
      </c>
      <c r="K75">
        <v>18</v>
      </c>
      <c r="L75">
        <v>29</v>
      </c>
      <c r="M75" t="s">
        <v>2053</v>
      </c>
      <c r="N75" s="380">
        <v>3</v>
      </c>
      <c r="O75">
        <v>2</v>
      </c>
      <c r="P75" s="424"/>
      <c r="Q75"/>
      <c r="R75"/>
      <c r="S75" s="261"/>
      <c r="T75" s="261"/>
      <c r="U75" s="261"/>
      <c r="V75" s="261"/>
      <c r="W75" s="261"/>
      <c r="X75" s="261"/>
      <c r="Y75" s="261"/>
      <c r="Z75" s="261"/>
      <c r="AA75" s="261"/>
      <c r="AB75" s="261"/>
      <c r="AC75" s="261"/>
      <c r="AD75" s="261"/>
      <c r="AE75" s="261"/>
      <c r="AF75" s="261"/>
      <c r="AG75" s="261"/>
      <c r="AH75" s="261"/>
      <c r="AI75" s="261"/>
      <c r="AJ75">
        <v>2</v>
      </c>
      <c r="AK75" t="s">
        <v>566</v>
      </c>
      <c r="AL75" t="s">
        <v>572</v>
      </c>
      <c r="AM75" s="261"/>
      <c r="AN75" s="261"/>
      <c r="AO75" s="261"/>
      <c r="AP75" s="261"/>
      <c r="AQ75">
        <v>2</v>
      </c>
      <c r="AR75" s="380" t="s">
        <v>587</v>
      </c>
      <c r="AS75">
        <v>2</v>
      </c>
      <c r="AT75" s="261" t="s">
        <v>568</v>
      </c>
      <c r="AU75">
        <v>2</v>
      </c>
      <c r="AV75" s="380" t="s">
        <v>566</v>
      </c>
      <c r="AW75">
        <v>2</v>
      </c>
      <c r="AX75" s="380" t="s">
        <v>312</v>
      </c>
      <c r="AY75">
        <v>2</v>
      </c>
      <c r="AZ75" s="380" t="s">
        <v>712</v>
      </c>
      <c r="BA75" s="261"/>
      <c r="BB75"/>
      <c r="BC75" s="380" t="s">
        <v>587</v>
      </c>
      <c r="BD75" s="379">
        <v>2</v>
      </c>
      <c r="BE75" s="380" t="s">
        <v>568</v>
      </c>
      <c r="BF75" s="379">
        <v>2</v>
      </c>
      <c r="BG75" s="380" t="s">
        <v>566</v>
      </c>
      <c r="BH75" s="379"/>
      <c r="BI75" s="380" t="s">
        <v>312</v>
      </c>
      <c r="BJ75" s="379"/>
      <c r="BK75" s="380" t="s">
        <v>712</v>
      </c>
      <c r="BL75" s="380" t="s">
        <v>570</v>
      </c>
    </row>
    <row r="76" spans="1:64">
      <c r="A76" s="152" t="s">
        <v>1943</v>
      </c>
      <c r="B76" s="380">
        <v>1</v>
      </c>
      <c r="C76" s="380" t="s">
        <v>2063</v>
      </c>
      <c r="D76" s="380" t="str">
        <f t="shared" si="2"/>
        <v>JoXt2 - 1</v>
      </c>
      <c r="E76">
        <v>5</v>
      </c>
      <c r="F76" s="380" t="str">
        <f t="shared" si="3"/>
        <v>JoXt2 - 1 - 5</v>
      </c>
      <c r="G76" t="s">
        <v>580</v>
      </c>
      <c r="H76">
        <v>57</v>
      </c>
      <c r="I76">
        <v>75</v>
      </c>
      <c r="J76" t="s">
        <v>1426</v>
      </c>
      <c r="K76">
        <v>29</v>
      </c>
      <c r="L76">
        <v>32</v>
      </c>
      <c r="M76" t="s">
        <v>2053</v>
      </c>
      <c r="N76" s="380">
        <v>3</v>
      </c>
      <c r="O76">
        <v>3</v>
      </c>
      <c r="P76" s="424"/>
      <c r="Q76"/>
      <c r="R76"/>
      <c r="S76" s="261"/>
      <c r="T76" s="261"/>
      <c r="U76" s="261"/>
      <c r="V76" s="261"/>
      <c r="W76" s="261"/>
      <c r="X76" s="261"/>
      <c r="Y76" s="261"/>
      <c r="Z76" s="261"/>
      <c r="AA76" s="261"/>
      <c r="AB76" s="261"/>
      <c r="AC76" s="261"/>
      <c r="AD76" s="261"/>
      <c r="AE76" s="261"/>
      <c r="AF76" s="261"/>
      <c r="AG76" s="261"/>
      <c r="AH76" s="261"/>
      <c r="AI76" s="261"/>
      <c r="AJ76">
        <v>2</v>
      </c>
      <c r="AK76" t="s">
        <v>566</v>
      </c>
      <c r="AL76" t="s">
        <v>572</v>
      </c>
      <c r="AM76" s="261"/>
      <c r="AN76" s="261"/>
      <c r="AO76" s="261"/>
      <c r="AP76" s="261"/>
      <c r="AQ76"/>
      <c r="AR76" s="380" t="s">
        <v>587</v>
      </c>
      <c r="AS76">
        <v>2</v>
      </c>
      <c r="AT76" s="261"/>
      <c r="AU76">
        <v>2</v>
      </c>
      <c r="AV76" s="380" t="s">
        <v>566</v>
      </c>
      <c r="AW76">
        <v>2</v>
      </c>
      <c r="AX76" s="261"/>
      <c r="AY76">
        <v>2</v>
      </c>
      <c r="AZ76" s="380" t="s">
        <v>712</v>
      </c>
      <c r="BA76" s="261"/>
      <c r="BB76">
        <v>2</v>
      </c>
      <c r="BC76" s="380" t="s">
        <v>587</v>
      </c>
      <c r="BD76" s="379">
        <v>2</v>
      </c>
      <c r="BE76" s="380" t="s">
        <v>568</v>
      </c>
      <c r="BF76" s="379">
        <v>1</v>
      </c>
      <c r="BG76" s="380" t="s">
        <v>566</v>
      </c>
      <c r="BH76" s="379"/>
      <c r="BI76" s="380" t="s">
        <v>312</v>
      </c>
      <c r="BJ76" s="379"/>
      <c r="BK76" s="380" t="s">
        <v>712</v>
      </c>
      <c r="BL76" s="380" t="s">
        <v>570</v>
      </c>
    </row>
    <row r="77" spans="1:64">
      <c r="A77" s="152" t="s">
        <v>1943</v>
      </c>
      <c r="B77" s="380">
        <v>1</v>
      </c>
      <c r="C77" s="380" t="s">
        <v>2063</v>
      </c>
      <c r="D77" s="380" t="str">
        <f t="shared" si="2"/>
        <v>JoXt2 - 1</v>
      </c>
      <c r="E77">
        <v>6</v>
      </c>
      <c r="F77" s="380" t="str">
        <f t="shared" si="3"/>
        <v>JoXt2 - 1 - 6</v>
      </c>
      <c r="G77" t="s">
        <v>580</v>
      </c>
      <c r="H77">
        <v>75</v>
      </c>
      <c r="I77">
        <v>100</v>
      </c>
      <c r="J77" t="s">
        <v>1426</v>
      </c>
      <c r="K77">
        <v>15</v>
      </c>
      <c r="L77">
        <v>36</v>
      </c>
      <c r="M77" t="s">
        <v>2053</v>
      </c>
      <c r="N77" s="380">
        <v>3</v>
      </c>
      <c r="O77">
        <v>4</v>
      </c>
      <c r="P77" s="424"/>
      <c r="Q77"/>
      <c r="R77"/>
      <c r="S77" s="261"/>
      <c r="T77" s="261"/>
      <c r="U77" s="261"/>
      <c r="V77" s="261"/>
      <c r="W77" s="261"/>
      <c r="X77" s="261"/>
      <c r="Y77" s="261"/>
      <c r="Z77" s="261"/>
      <c r="AA77" s="261"/>
      <c r="AB77" s="261"/>
      <c r="AC77" s="261"/>
      <c r="AD77" s="261"/>
      <c r="AE77" s="261"/>
      <c r="AF77" s="261"/>
      <c r="AG77" s="261"/>
      <c r="AH77" s="261"/>
      <c r="AI77" s="261"/>
      <c r="AJ77">
        <v>2</v>
      </c>
      <c r="AK77" t="s">
        <v>568</v>
      </c>
      <c r="AL77" t="s">
        <v>574</v>
      </c>
      <c r="AM77" s="261"/>
      <c r="AN77" s="261"/>
      <c r="AO77" s="261"/>
      <c r="AP77" s="261"/>
      <c r="AQ77">
        <v>1</v>
      </c>
      <c r="AR77" s="380" t="s">
        <v>587</v>
      </c>
      <c r="AS77">
        <v>2</v>
      </c>
      <c r="AT77" s="261"/>
      <c r="AU77"/>
      <c r="AV77" s="380" t="s">
        <v>566</v>
      </c>
      <c r="AW77">
        <v>2</v>
      </c>
      <c r="AX77" s="261"/>
      <c r="AY77"/>
      <c r="AZ77" s="380" t="s">
        <v>712</v>
      </c>
      <c r="BA77" s="261"/>
      <c r="BB77"/>
      <c r="BC77" s="380" t="s">
        <v>587</v>
      </c>
      <c r="BD77" s="379">
        <v>2</v>
      </c>
      <c r="BE77" s="380" t="s">
        <v>568</v>
      </c>
      <c r="BF77" s="379">
        <v>1</v>
      </c>
      <c r="BG77" s="380" t="s">
        <v>566</v>
      </c>
      <c r="BH77" s="379"/>
      <c r="BI77" s="380" t="s">
        <v>312</v>
      </c>
      <c r="BJ77" s="379"/>
      <c r="BK77" s="380" t="s">
        <v>712</v>
      </c>
      <c r="BL77" s="380" t="s">
        <v>570</v>
      </c>
    </row>
    <row r="78" spans="1:64">
      <c r="A78" s="152" t="s">
        <v>1944</v>
      </c>
      <c r="B78" s="380">
        <v>1</v>
      </c>
      <c r="C78" s="380" t="s">
        <v>2064</v>
      </c>
      <c r="D78" s="380" t="str">
        <f t="shared" si="2"/>
        <v>JoXt3 - 1</v>
      </c>
      <c r="E78">
        <v>1</v>
      </c>
      <c r="F78" s="380" t="str">
        <f t="shared" si="3"/>
        <v>JoXt3 - 1 - 1</v>
      </c>
      <c r="G78" t="s">
        <v>591</v>
      </c>
      <c r="H78">
        <v>0</v>
      </c>
      <c r="I78">
        <v>5</v>
      </c>
      <c r="J78" t="s">
        <v>1427</v>
      </c>
      <c r="K78">
        <v>15</v>
      </c>
      <c r="L78">
        <v>22</v>
      </c>
      <c r="M78" t="s">
        <v>2050</v>
      </c>
      <c r="N78" s="380">
        <v>4</v>
      </c>
      <c r="O78">
        <v>2</v>
      </c>
      <c r="P78" s="424"/>
      <c r="Q78"/>
      <c r="R78"/>
      <c r="S78" s="261"/>
      <c r="T78" s="261"/>
      <c r="U78" s="261"/>
      <c r="V78" s="261"/>
      <c r="W78" s="261"/>
      <c r="X78" s="261"/>
      <c r="Y78" s="261"/>
      <c r="Z78" s="261"/>
      <c r="AA78" s="261"/>
      <c r="AB78" s="261"/>
      <c r="AC78" s="261"/>
      <c r="AD78" s="261"/>
      <c r="AE78" s="261"/>
      <c r="AF78" s="261"/>
      <c r="AG78" s="261"/>
      <c r="AH78" s="261"/>
      <c r="AI78" s="261"/>
      <c r="AJ78">
        <v>1</v>
      </c>
      <c r="AK78" t="s">
        <v>568</v>
      </c>
      <c r="AL78" t="s">
        <v>589</v>
      </c>
      <c r="AM78" s="261"/>
      <c r="AN78" s="261"/>
      <c r="AO78" s="261"/>
      <c r="AP78" s="261"/>
      <c r="AQ78">
        <v>1</v>
      </c>
      <c r="AR78" s="380" t="s">
        <v>587</v>
      </c>
      <c r="AS78"/>
      <c r="AT78" s="261"/>
      <c r="AU78"/>
      <c r="AV78" s="380" t="s">
        <v>566</v>
      </c>
      <c r="AW78"/>
      <c r="AX78" s="261"/>
      <c r="AY78"/>
      <c r="AZ78" s="380" t="s">
        <v>712</v>
      </c>
      <c r="BA78" s="261"/>
      <c r="BB78">
        <v>3</v>
      </c>
      <c r="BC78" s="380" t="s">
        <v>587</v>
      </c>
      <c r="BD78" s="379"/>
      <c r="BE78" s="380" t="s">
        <v>568</v>
      </c>
      <c r="BF78" s="379"/>
      <c r="BG78" s="380" t="s">
        <v>566</v>
      </c>
      <c r="BH78" s="379"/>
      <c r="BI78" s="380" t="s">
        <v>312</v>
      </c>
      <c r="BJ78" s="379"/>
      <c r="BK78" s="380" t="s">
        <v>712</v>
      </c>
      <c r="BL78" s="380" t="s">
        <v>2051</v>
      </c>
    </row>
    <row r="79" spans="1:64">
      <c r="A79" s="152" t="s">
        <v>1944</v>
      </c>
      <c r="B79" s="380">
        <v>1</v>
      </c>
      <c r="C79" s="380" t="s">
        <v>2064</v>
      </c>
      <c r="D79" s="380" t="str">
        <f t="shared" si="2"/>
        <v>JoXt3 - 1</v>
      </c>
      <c r="E79">
        <v>2</v>
      </c>
      <c r="F79" s="380" t="str">
        <f t="shared" si="3"/>
        <v>JoXt3 - 1 - 2</v>
      </c>
      <c r="G79" t="s">
        <v>591</v>
      </c>
      <c r="H79">
        <v>5</v>
      </c>
      <c r="I79">
        <v>10</v>
      </c>
      <c r="J79" t="s">
        <v>1427</v>
      </c>
      <c r="K79">
        <v>15</v>
      </c>
      <c r="L79">
        <v>22</v>
      </c>
      <c r="M79" t="s">
        <v>2050</v>
      </c>
      <c r="N79" s="380">
        <v>5</v>
      </c>
      <c r="O79">
        <v>2</v>
      </c>
      <c r="P79" s="424"/>
      <c r="Q79"/>
      <c r="R79"/>
      <c r="S79" s="261"/>
      <c r="T79" s="261"/>
      <c r="U79" s="261"/>
      <c r="V79" s="261"/>
      <c r="W79" s="261"/>
      <c r="X79" s="261"/>
      <c r="Y79" s="261"/>
      <c r="Z79" s="261"/>
      <c r="AA79" s="261"/>
      <c r="AB79" s="261"/>
      <c r="AC79" s="261"/>
      <c r="AD79" s="261"/>
      <c r="AE79" s="261"/>
      <c r="AF79" s="261"/>
      <c r="AG79" s="261"/>
      <c r="AH79" s="261"/>
      <c r="AI79" s="261"/>
      <c r="AJ79">
        <v>1</v>
      </c>
      <c r="AK79"/>
      <c r="AL79" t="s">
        <v>567</v>
      </c>
      <c r="AM79" s="261"/>
      <c r="AN79" s="261"/>
      <c r="AO79" s="261"/>
      <c r="AP79" s="261"/>
      <c r="AQ79">
        <v>1</v>
      </c>
      <c r="AR79" s="380" t="s">
        <v>587</v>
      </c>
      <c r="AS79"/>
      <c r="AT79" s="261"/>
      <c r="AU79"/>
      <c r="AV79" s="380" t="s">
        <v>566</v>
      </c>
      <c r="AW79"/>
      <c r="AX79" s="261"/>
      <c r="AY79"/>
      <c r="AZ79" s="380" t="s">
        <v>712</v>
      </c>
      <c r="BA79" s="261"/>
      <c r="BB79"/>
      <c r="BC79" s="380" t="s">
        <v>587</v>
      </c>
      <c r="BD79" s="379"/>
      <c r="BE79" s="380" t="s">
        <v>568</v>
      </c>
      <c r="BF79" s="379"/>
      <c r="BG79" s="380" t="s">
        <v>566</v>
      </c>
      <c r="BH79" s="379"/>
      <c r="BI79" s="380" t="s">
        <v>312</v>
      </c>
      <c r="BJ79" s="379"/>
      <c r="BK79" s="380" t="s">
        <v>712</v>
      </c>
      <c r="BL79" s="380"/>
    </row>
    <row r="80" spans="1:64">
      <c r="A80" s="152" t="s">
        <v>1944</v>
      </c>
      <c r="B80" s="380">
        <v>1</v>
      </c>
      <c r="C80" s="380" t="s">
        <v>2064</v>
      </c>
      <c r="D80" s="380" t="str">
        <f t="shared" si="2"/>
        <v>JoXt3 - 1</v>
      </c>
      <c r="E80">
        <v>3</v>
      </c>
      <c r="F80" s="380" t="str">
        <f t="shared" si="3"/>
        <v>JoXt3 - 1 - 3</v>
      </c>
      <c r="G80" t="s">
        <v>591</v>
      </c>
      <c r="H80">
        <v>10</v>
      </c>
      <c r="I80">
        <v>28</v>
      </c>
      <c r="J80" t="s">
        <v>1427</v>
      </c>
      <c r="K80">
        <v>20</v>
      </c>
      <c r="L80">
        <v>22</v>
      </c>
      <c r="M80" t="s">
        <v>2050</v>
      </c>
      <c r="N80" s="380">
        <v>5</v>
      </c>
      <c r="O80" s="425">
        <v>2</v>
      </c>
      <c r="P80" s="424"/>
      <c r="Q80"/>
      <c r="R80"/>
      <c r="S80" s="261"/>
      <c r="T80" s="261"/>
      <c r="U80" s="261"/>
      <c r="V80" s="261"/>
      <c r="W80" s="261"/>
      <c r="X80" s="261"/>
      <c r="Y80" s="261"/>
      <c r="Z80" s="261"/>
      <c r="AA80" s="261"/>
      <c r="AB80" s="261"/>
      <c r="AC80" s="261"/>
      <c r="AD80" s="261"/>
      <c r="AE80" s="261"/>
      <c r="AF80" s="261"/>
      <c r="AG80" s="261"/>
      <c r="AH80" s="261"/>
      <c r="AI80" s="261"/>
      <c r="AJ80">
        <v>1</v>
      </c>
      <c r="AK80" t="s">
        <v>594</v>
      </c>
      <c r="AL80" t="s">
        <v>572</v>
      </c>
      <c r="AM80" s="261"/>
      <c r="AN80" s="261"/>
      <c r="AO80" s="261"/>
      <c r="AP80" s="261"/>
      <c r="AQ80"/>
      <c r="AR80" s="380" t="s">
        <v>587</v>
      </c>
      <c r="AS80">
        <v>1</v>
      </c>
      <c r="AT80" s="261"/>
      <c r="AU80"/>
      <c r="AV80" s="380" t="s">
        <v>566</v>
      </c>
      <c r="AW80">
        <v>1</v>
      </c>
      <c r="AX80" s="261"/>
      <c r="AY80"/>
      <c r="AZ80" s="380" t="s">
        <v>712</v>
      </c>
      <c r="BA80" s="261"/>
      <c r="BB80">
        <v>2</v>
      </c>
      <c r="BC80" s="380" t="s">
        <v>587</v>
      </c>
      <c r="BD80" s="379">
        <v>1</v>
      </c>
      <c r="BE80" s="380" t="s">
        <v>568</v>
      </c>
      <c r="BF80" s="379">
        <v>2</v>
      </c>
      <c r="BG80" s="380" t="s">
        <v>566</v>
      </c>
      <c r="BH80" s="379"/>
      <c r="BI80" s="380" t="s">
        <v>312</v>
      </c>
      <c r="BJ80" s="379"/>
      <c r="BK80" s="380" t="s">
        <v>712</v>
      </c>
      <c r="BL80" s="380" t="s">
        <v>579</v>
      </c>
    </row>
    <row r="81" spans="1:64">
      <c r="A81" s="152" t="s">
        <v>1944</v>
      </c>
      <c r="B81" s="380">
        <v>1</v>
      </c>
      <c r="C81" s="380" t="s">
        <v>2064</v>
      </c>
      <c r="D81" s="380" t="str">
        <f t="shared" si="2"/>
        <v>JoXt3 - 1</v>
      </c>
      <c r="E81">
        <v>4</v>
      </c>
      <c r="F81" s="380" t="str">
        <f t="shared" si="3"/>
        <v>JoXt3 - 1 - 4</v>
      </c>
      <c r="G81" t="s">
        <v>2055</v>
      </c>
      <c r="H81">
        <v>28</v>
      </c>
      <c r="I81">
        <v>60</v>
      </c>
      <c r="J81" t="s">
        <v>1427</v>
      </c>
      <c r="K81">
        <v>20</v>
      </c>
      <c r="L81">
        <v>25</v>
      </c>
      <c r="M81" t="s">
        <v>2053</v>
      </c>
      <c r="N81" s="380">
        <v>3</v>
      </c>
      <c r="O81" s="425">
        <v>3</v>
      </c>
      <c r="P81" s="424"/>
      <c r="Q81"/>
      <c r="R81"/>
      <c r="S81" s="261"/>
      <c r="T81" s="261"/>
      <c r="U81" s="261"/>
      <c r="V81" s="261"/>
      <c r="W81" s="261"/>
      <c r="X81" s="261"/>
      <c r="Y81" s="261"/>
      <c r="Z81" s="261"/>
      <c r="AA81" s="261"/>
      <c r="AB81" s="261"/>
      <c r="AC81" s="261"/>
      <c r="AD81" s="261"/>
      <c r="AE81" s="261"/>
      <c r="AF81" s="261"/>
      <c r="AG81" s="261"/>
      <c r="AH81" s="261"/>
      <c r="AI81" s="261"/>
      <c r="AJ81">
        <v>2</v>
      </c>
      <c r="AK81" t="s">
        <v>566</v>
      </c>
      <c r="AL81" t="s">
        <v>572</v>
      </c>
      <c r="AM81" s="261"/>
      <c r="AN81" s="261"/>
      <c r="AO81" s="261"/>
      <c r="AP81" s="261"/>
      <c r="AQ81"/>
      <c r="AR81" s="380" t="s">
        <v>587</v>
      </c>
      <c r="AS81">
        <v>1</v>
      </c>
      <c r="AT81" s="261"/>
      <c r="AU81"/>
      <c r="AV81" s="380" t="s">
        <v>566</v>
      </c>
      <c r="AW81">
        <v>1</v>
      </c>
      <c r="AX81" s="261"/>
      <c r="AY81"/>
      <c r="AZ81" s="380" t="s">
        <v>712</v>
      </c>
      <c r="BA81" s="261"/>
      <c r="BB81">
        <v>3</v>
      </c>
      <c r="BC81" s="380" t="s">
        <v>587</v>
      </c>
      <c r="BD81" s="379"/>
      <c r="BE81" s="380" t="s">
        <v>568</v>
      </c>
      <c r="BF81" s="379">
        <v>2</v>
      </c>
      <c r="BG81" s="380" t="s">
        <v>566</v>
      </c>
      <c r="BH81" s="379">
        <v>2</v>
      </c>
      <c r="BI81" s="380" t="s">
        <v>312</v>
      </c>
      <c r="BJ81" s="379"/>
      <c r="BK81" s="380" t="s">
        <v>712</v>
      </c>
      <c r="BL81" s="380" t="s">
        <v>579</v>
      </c>
    </row>
    <row r="82" spans="1:64">
      <c r="A82" s="152" t="s">
        <v>1944</v>
      </c>
      <c r="B82" s="380">
        <v>1</v>
      </c>
      <c r="C82" s="380" t="s">
        <v>2064</v>
      </c>
      <c r="D82" s="380" t="str">
        <f t="shared" si="2"/>
        <v>JoXt3 - 1</v>
      </c>
      <c r="E82">
        <v>5</v>
      </c>
      <c r="F82" s="380" t="str">
        <f t="shared" si="3"/>
        <v>JoXt3 - 1 - 5</v>
      </c>
      <c r="G82" t="s">
        <v>2065</v>
      </c>
      <c r="H82">
        <v>60</v>
      </c>
      <c r="I82">
        <v>100</v>
      </c>
      <c r="J82" t="s">
        <v>682</v>
      </c>
      <c r="K82">
        <v>25</v>
      </c>
      <c r="L82">
        <v>28</v>
      </c>
      <c r="M82" t="s">
        <v>2066</v>
      </c>
      <c r="N82" s="380">
        <v>3</v>
      </c>
      <c r="O82" s="425">
        <v>4</v>
      </c>
      <c r="P82" s="424"/>
      <c r="Q82"/>
      <c r="R82"/>
      <c r="S82" s="261"/>
      <c r="T82" s="261"/>
      <c r="U82" s="261"/>
      <c r="V82" s="261"/>
      <c r="W82" s="261"/>
      <c r="X82" s="261"/>
      <c r="Y82" s="261"/>
      <c r="Z82" s="261"/>
      <c r="AA82" s="261"/>
      <c r="AB82" s="261"/>
      <c r="AC82" s="261"/>
      <c r="AD82" s="261"/>
      <c r="AE82" s="261"/>
      <c r="AF82" s="261"/>
      <c r="AG82" s="261"/>
      <c r="AH82" s="261"/>
      <c r="AI82" s="261"/>
      <c r="AJ82">
        <v>2</v>
      </c>
      <c r="AK82" t="s">
        <v>594</v>
      </c>
      <c r="AL82" t="s">
        <v>567</v>
      </c>
      <c r="AM82" s="261"/>
      <c r="AN82" s="261"/>
      <c r="AO82" s="261"/>
      <c r="AP82" s="261"/>
      <c r="AQ82"/>
      <c r="AR82" s="380" t="s">
        <v>587</v>
      </c>
      <c r="AS82"/>
      <c r="AT82" s="261"/>
      <c r="AU82"/>
      <c r="AV82" s="380" t="s">
        <v>566</v>
      </c>
      <c r="AW82"/>
      <c r="AX82" s="261"/>
      <c r="AY82"/>
      <c r="AZ82" s="380" t="s">
        <v>712</v>
      </c>
      <c r="BA82" s="261"/>
      <c r="BB82">
        <v>3</v>
      </c>
      <c r="BC82" s="380" t="s">
        <v>587</v>
      </c>
      <c r="BD82" s="379"/>
      <c r="BE82" s="380" t="s">
        <v>568</v>
      </c>
      <c r="BF82" s="379"/>
      <c r="BG82" s="380" t="s">
        <v>566</v>
      </c>
      <c r="BH82" s="379"/>
      <c r="BI82" s="380" t="s">
        <v>312</v>
      </c>
      <c r="BJ82" s="379"/>
      <c r="BK82" s="380" t="s">
        <v>712</v>
      </c>
      <c r="BL82" s="380" t="s">
        <v>570</v>
      </c>
    </row>
    <row r="83" spans="1:64">
      <c r="A83" s="152" t="s">
        <v>1945</v>
      </c>
      <c r="B83" s="380">
        <v>1</v>
      </c>
      <c r="C83" s="380" t="s">
        <v>1767</v>
      </c>
      <c r="D83" s="380" t="str">
        <f t="shared" si="2"/>
        <v>JoV3 - 1</v>
      </c>
      <c r="E83">
        <v>1</v>
      </c>
      <c r="F83" s="380" t="str">
        <f t="shared" si="3"/>
        <v>JoV3 - 1 - 1</v>
      </c>
      <c r="G83" t="s">
        <v>591</v>
      </c>
      <c r="H83">
        <v>0</v>
      </c>
      <c r="I83">
        <v>5</v>
      </c>
      <c r="J83" t="s">
        <v>1455</v>
      </c>
      <c r="K83">
        <v>22</v>
      </c>
      <c r="L83">
        <v>23</v>
      </c>
      <c r="M83" t="s">
        <v>2050</v>
      </c>
      <c r="N83" s="380">
        <v>3</v>
      </c>
      <c r="O83" s="425">
        <v>2</v>
      </c>
      <c r="P83" s="424"/>
      <c r="Q83"/>
      <c r="R83"/>
      <c r="S83" s="261"/>
      <c r="T83" s="261"/>
      <c r="U83" s="261"/>
      <c r="V83" s="261"/>
      <c r="W83" s="261"/>
      <c r="X83" s="261"/>
      <c r="Y83" s="261"/>
      <c r="Z83" s="261"/>
      <c r="AA83" s="261"/>
      <c r="AB83" s="261"/>
      <c r="AC83" s="261"/>
      <c r="AD83" s="261"/>
      <c r="AE83" s="261"/>
      <c r="AF83" s="261"/>
      <c r="AG83" s="261"/>
      <c r="AH83" s="261"/>
      <c r="AI83" s="261"/>
      <c r="AJ83">
        <v>3</v>
      </c>
      <c r="AK83" t="s">
        <v>566</v>
      </c>
      <c r="AL83" t="s">
        <v>589</v>
      </c>
      <c r="AM83" s="261"/>
      <c r="AN83" s="261"/>
      <c r="AO83" s="261"/>
      <c r="AP83" s="261"/>
      <c r="AQ83">
        <v>3</v>
      </c>
      <c r="AR83" s="380" t="s">
        <v>587</v>
      </c>
      <c r="AS83">
        <v>3</v>
      </c>
      <c r="AT83" s="261"/>
      <c r="AU83">
        <v>2</v>
      </c>
      <c r="AV83" s="380" t="s">
        <v>566</v>
      </c>
      <c r="AW83">
        <v>3</v>
      </c>
      <c r="AX83" s="261"/>
      <c r="AY83">
        <v>2</v>
      </c>
      <c r="AZ83" s="380" t="s">
        <v>712</v>
      </c>
      <c r="BA83" s="261"/>
      <c r="BB83">
        <v>2</v>
      </c>
      <c r="BC83" s="380" t="s">
        <v>587</v>
      </c>
      <c r="BD83" s="379">
        <v>3</v>
      </c>
      <c r="BE83" s="380" t="s">
        <v>568</v>
      </c>
      <c r="BF83" s="379">
        <v>3</v>
      </c>
      <c r="BG83" s="380" t="s">
        <v>566</v>
      </c>
      <c r="BH83" s="379"/>
      <c r="BI83" s="380" t="s">
        <v>312</v>
      </c>
      <c r="BJ83" s="379"/>
      <c r="BK83" s="380" t="s">
        <v>712</v>
      </c>
      <c r="BL83" s="380" t="s">
        <v>570</v>
      </c>
    </row>
    <row r="84" spans="1:64">
      <c r="A84" s="152" t="s">
        <v>1945</v>
      </c>
      <c r="B84" s="380">
        <v>1</v>
      </c>
      <c r="C84" s="380" t="s">
        <v>1767</v>
      </c>
      <c r="D84" s="380" t="str">
        <f t="shared" si="2"/>
        <v>JoV3 - 1</v>
      </c>
      <c r="E84">
        <v>2</v>
      </c>
      <c r="F84" s="380" t="str">
        <f t="shared" si="3"/>
        <v>JoV3 - 1 - 2</v>
      </c>
      <c r="G84" t="s">
        <v>591</v>
      </c>
      <c r="H84">
        <v>5</v>
      </c>
      <c r="I84">
        <v>10</v>
      </c>
      <c r="J84" t="s">
        <v>1455</v>
      </c>
      <c r="K84">
        <v>22</v>
      </c>
      <c r="L84">
        <v>23</v>
      </c>
      <c r="M84" t="s">
        <v>2050</v>
      </c>
      <c r="N84" s="380">
        <v>3</v>
      </c>
      <c r="O84" s="425">
        <v>2</v>
      </c>
      <c r="P84" s="424"/>
      <c r="Q84"/>
      <c r="R84"/>
      <c r="S84" s="261"/>
      <c r="T84" s="261"/>
      <c r="U84" s="261"/>
      <c r="V84" s="261"/>
      <c r="W84" s="261"/>
      <c r="X84" s="261"/>
      <c r="Y84" s="261"/>
      <c r="Z84" s="261"/>
      <c r="AA84" s="261"/>
      <c r="AB84" s="261"/>
      <c r="AC84" s="261"/>
      <c r="AD84" s="261"/>
      <c r="AE84" s="261"/>
      <c r="AF84" s="261"/>
      <c r="AG84" s="261"/>
      <c r="AH84" s="261"/>
      <c r="AI84" s="261"/>
      <c r="AJ84">
        <v>3</v>
      </c>
      <c r="AK84" t="s">
        <v>566</v>
      </c>
      <c r="AL84" t="s">
        <v>589</v>
      </c>
      <c r="AM84" s="261"/>
      <c r="AN84" s="261"/>
      <c r="AO84" s="261"/>
      <c r="AP84" s="261"/>
      <c r="AQ84">
        <v>3</v>
      </c>
      <c r="AR84" s="380" t="s">
        <v>587</v>
      </c>
      <c r="AS84">
        <v>3</v>
      </c>
      <c r="AT84" s="261"/>
      <c r="AU84">
        <v>2</v>
      </c>
      <c r="AV84" s="380" t="s">
        <v>566</v>
      </c>
      <c r="AW84">
        <v>3</v>
      </c>
      <c r="AX84" s="261"/>
      <c r="AY84">
        <v>2</v>
      </c>
      <c r="AZ84" s="380" t="s">
        <v>712</v>
      </c>
      <c r="BA84" s="261"/>
      <c r="BB84">
        <v>2</v>
      </c>
      <c r="BC84" s="380" t="s">
        <v>587</v>
      </c>
      <c r="BD84" s="379">
        <v>3</v>
      </c>
      <c r="BE84" s="380" t="s">
        <v>568</v>
      </c>
      <c r="BF84" s="379">
        <v>3</v>
      </c>
      <c r="BG84" s="380" t="s">
        <v>566</v>
      </c>
      <c r="BH84" s="379"/>
      <c r="BI84" s="380" t="s">
        <v>312</v>
      </c>
      <c r="BJ84" s="379"/>
      <c r="BK84" s="380" t="s">
        <v>712</v>
      </c>
      <c r="BL84" s="380" t="s">
        <v>570</v>
      </c>
    </row>
    <row r="85" spans="1:64">
      <c r="A85" s="152" t="s">
        <v>1945</v>
      </c>
      <c r="B85" s="380">
        <v>1</v>
      </c>
      <c r="C85" s="380" t="s">
        <v>1767</v>
      </c>
      <c r="D85" s="380" t="str">
        <f t="shared" si="2"/>
        <v>JoV3 - 1</v>
      </c>
      <c r="E85">
        <v>3</v>
      </c>
      <c r="F85" s="380" t="str">
        <f t="shared" si="3"/>
        <v>JoV3 - 1 - 3</v>
      </c>
      <c r="G85" t="s">
        <v>2055</v>
      </c>
      <c r="H85">
        <v>10</v>
      </c>
      <c r="I85">
        <v>56</v>
      </c>
      <c r="J85" t="s">
        <v>1455</v>
      </c>
      <c r="K85">
        <v>22</v>
      </c>
      <c r="L85">
        <v>25</v>
      </c>
      <c r="M85" t="s">
        <v>2050</v>
      </c>
      <c r="N85" s="380">
        <v>4</v>
      </c>
      <c r="O85" s="425">
        <v>2</v>
      </c>
      <c r="P85" s="424"/>
      <c r="Q85"/>
      <c r="R85"/>
      <c r="S85" s="261"/>
      <c r="T85" s="261"/>
      <c r="U85" s="261"/>
      <c r="V85" s="261"/>
      <c r="W85" s="261"/>
      <c r="X85" s="261"/>
      <c r="Y85" s="261"/>
      <c r="Z85" s="261"/>
      <c r="AA85" s="261"/>
      <c r="AB85" s="261"/>
      <c r="AC85" s="261"/>
      <c r="AD85" s="261"/>
      <c r="AE85" s="261"/>
      <c r="AF85" s="261"/>
      <c r="AG85" s="261"/>
      <c r="AH85" s="261"/>
      <c r="AI85" s="261"/>
      <c r="AJ85">
        <v>3</v>
      </c>
      <c r="AK85" t="s">
        <v>566</v>
      </c>
      <c r="AL85" t="s">
        <v>572</v>
      </c>
      <c r="AM85" s="261"/>
      <c r="AN85" s="261"/>
      <c r="AO85" s="261"/>
      <c r="AP85" s="261"/>
      <c r="AQ85">
        <v>2</v>
      </c>
      <c r="AR85" s="380" t="s">
        <v>587</v>
      </c>
      <c r="AS85">
        <v>3</v>
      </c>
      <c r="AT85" s="261"/>
      <c r="AU85">
        <v>1</v>
      </c>
      <c r="AV85" s="380" t="s">
        <v>566</v>
      </c>
      <c r="AW85">
        <v>3</v>
      </c>
      <c r="AX85" s="261"/>
      <c r="AY85">
        <v>1</v>
      </c>
      <c r="AZ85" s="380" t="s">
        <v>712</v>
      </c>
      <c r="BA85" s="261"/>
      <c r="BB85">
        <v>2</v>
      </c>
      <c r="BC85" s="380" t="s">
        <v>587</v>
      </c>
      <c r="BD85" s="379">
        <v>2</v>
      </c>
      <c r="BE85" s="380" t="s">
        <v>568</v>
      </c>
      <c r="BF85" s="379">
        <v>1</v>
      </c>
      <c r="BG85" s="380" t="s">
        <v>566</v>
      </c>
      <c r="BH85" s="379"/>
      <c r="BI85" s="380" t="s">
        <v>312</v>
      </c>
      <c r="BJ85" s="379"/>
      <c r="BK85" s="380" t="s">
        <v>712</v>
      </c>
      <c r="BL85" s="380" t="s">
        <v>570</v>
      </c>
    </row>
    <row r="86" spans="1:64">
      <c r="A86" s="152" t="s">
        <v>1945</v>
      </c>
      <c r="B86" s="380">
        <v>1</v>
      </c>
      <c r="C86" s="380" t="s">
        <v>1767</v>
      </c>
      <c r="D86" s="380" t="str">
        <f t="shared" si="2"/>
        <v>JoV3 - 1</v>
      </c>
      <c r="E86">
        <v>4</v>
      </c>
      <c r="F86" s="380" t="str">
        <f t="shared" si="3"/>
        <v>JoV3 - 1 - 4</v>
      </c>
      <c r="G86" t="s">
        <v>580</v>
      </c>
      <c r="H86">
        <v>56</v>
      </c>
      <c r="I86">
        <v>74</v>
      </c>
      <c r="J86" t="s">
        <v>1426</v>
      </c>
      <c r="K86">
        <v>15</v>
      </c>
      <c r="L86">
        <v>30</v>
      </c>
      <c r="M86" t="s">
        <v>2050</v>
      </c>
      <c r="N86" s="380">
        <v>4</v>
      </c>
      <c r="O86" s="425">
        <v>2</v>
      </c>
      <c r="P86" s="424"/>
      <c r="Q86"/>
      <c r="R86"/>
      <c r="S86" s="261"/>
      <c r="T86" s="261"/>
      <c r="U86" s="261"/>
      <c r="V86" s="261"/>
      <c r="W86" s="261"/>
      <c r="X86" s="261"/>
      <c r="Y86" s="261"/>
      <c r="Z86" s="261"/>
      <c r="AA86" s="261"/>
      <c r="AB86" s="261"/>
      <c r="AC86" s="261"/>
      <c r="AD86" s="261"/>
      <c r="AE86" s="261"/>
      <c r="AF86" s="261"/>
      <c r="AG86" s="261"/>
      <c r="AH86" s="261"/>
      <c r="AI86" s="261"/>
      <c r="AJ86">
        <v>1</v>
      </c>
      <c r="AK86" t="s">
        <v>594</v>
      </c>
      <c r="AL86" t="s">
        <v>574</v>
      </c>
      <c r="AM86" s="261"/>
      <c r="AN86" s="261"/>
      <c r="AO86" s="261"/>
      <c r="AP86" s="261"/>
      <c r="AQ86"/>
      <c r="AR86" s="380" t="s">
        <v>587</v>
      </c>
      <c r="AS86">
        <v>2</v>
      </c>
      <c r="AT86" s="261"/>
      <c r="AU86">
        <v>2</v>
      </c>
      <c r="AV86" s="380" t="s">
        <v>566</v>
      </c>
      <c r="AW86">
        <v>2</v>
      </c>
      <c r="AX86" s="261"/>
      <c r="AY86">
        <v>2</v>
      </c>
      <c r="AZ86" s="380" t="s">
        <v>712</v>
      </c>
      <c r="BA86" s="261"/>
      <c r="BB86">
        <v>1</v>
      </c>
      <c r="BC86" s="380" t="s">
        <v>587</v>
      </c>
      <c r="BD86" s="379">
        <v>3</v>
      </c>
      <c r="BE86" s="380" t="s">
        <v>568</v>
      </c>
      <c r="BF86" s="379">
        <v>1</v>
      </c>
      <c r="BG86" s="380" t="s">
        <v>566</v>
      </c>
      <c r="BH86" s="379">
        <v>1</v>
      </c>
      <c r="BI86" s="380" t="s">
        <v>312</v>
      </c>
      <c r="BJ86" s="379"/>
      <c r="BK86" s="380" t="s">
        <v>712</v>
      </c>
      <c r="BL86" s="380" t="s">
        <v>570</v>
      </c>
    </row>
    <row r="87" spans="1:64">
      <c r="A87" s="152" t="s">
        <v>1945</v>
      </c>
      <c r="B87" s="380">
        <v>1</v>
      </c>
      <c r="C87" s="380" t="s">
        <v>1767</v>
      </c>
      <c r="D87" s="380" t="str">
        <f t="shared" si="2"/>
        <v>JoV3 - 1</v>
      </c>
      <c r="E87">
        <v>5</v>
      </c>
      <c r="F87" s="380" t="str">
        <f t="shared" si="3"/>
        <v>JoV3 - 1 - 5</v>
      </c>
      <c r="G87" t="s">
        <v>580</v>
      </c>
      <c r="H87">
        <v>74</v>
      </c>
      <c r="I87">
        <v>100</v>
      </c>
      <c r="J87" t="s">
        <v>1426</v>
      </c>
      <c r="K87">
        <v>15</v>
      </c>
      <c r="L87">
        <v>30</v>
      </c>
      <c r="M87" t="s">
        <v>2050</v>
      </c>
      <c r="N87" s="380">
        <v>5</v>
      </c>
      <c r="O87" s="425">
        <v>3</v>
      </c>
      <c r="P87" s="424"/>
      <c r="Q87"/>
      <c r="R87"/>
      <c r="S87" s="261"/>
      <c r="T87" s="261"/>
      <c r="U87" s="261"/>
      <c r="V87" s="261"/>
      <c r="W87" s="261"/>
      <c r="X87" s="261"/>
      <c r="Y87" s="261"/>
      <c r="Z87" s="261"/>
      <c r="AA87" s="261"/>
      <c r="AB87" s="261"/>
      <c r="AC87" s="261"/>
      <c r="AD87" s="261"/>
      <c r="AE87" s="261"/>
      <c r="AF87" s="261"/>
      <c r="AG87" s="261"/>
      <c r="AH87" s="261"/>
      <c r="AI87" s="261"/>
      <c r="AJ87">
        <v>1</v>
      </c>
      <c r="AK87" t="s">
        <v>712</v>
      </c>
      <c r="AL87" t="s">
        <v>574</v>
      </c>
      <c r="AM87" s="261"/>
      <c r="AN87" s="261"/>
      <c r="AO87" s="261"/>
      <c r="AP87" s="261"/>
      <c r="AQ87">
        <v>2</v>
      </c>
      <c r="AR87" s="380" t="s">
        <v>587</v>
      </c>
      <c r="AS87">
        <v>1</v>
      </c>
      <c r="AT87" s="261"/>
      <c r="AU87"/>
      <c r="AV87" s="380" t="s">
        <v>566</v>
      </c>
      <c r="AW87">
        <v>1</v>
      </c>
      <c r="AX87" s="261"/>
      <c r="AY87"/>
      <c r="AZ87" s="380" t="s">
        <v>712</v>
      </c>
      <c r="BA87" s="261"/>
      <c r="BB87">
        <v>2</v>
      </c>
      <c r="BC87" s="380" t="s">
        <v>587</v>
      </c>
      <c r="BD87" s="379">
        <v>1</v>
      </c>
      <c r="BE87" s="380" t="s">
        <v>568</v>
      </c>
      <c r="BF87" s="379">
        <v>1</v>
      </c>
      <c r="BG87" s="380" t="s">
        <v>566</v>
      </c>
      <c r="BH87" s="379">
        <v>1</v>
      </c>
      <c r="BI87" s="380" t="s">
        <v>312</v>
      </c>
      <c r="BJ87" s="379"/>
      <c r="BK87" s="380" t="s">
        <v>712</v>
      </c>
      <c r="BL87" s="380" t="s">
        <v>570</v>
      </c>
    </row>
    <row r="88" spans="1:64">
      <c r="A88" s="152" t="s">
        <v>1946</v>
      </c>
      <c r="B88" s="380">
        <v>1</v>
      </c>
      <c r="C88" s="380" t="s">
        <v>1770</v>
      </c>
      <c r="D88" s="380" t="str">
        <f t="shared" si="2"/>
        <v>WoH3 - 1</v>
      </c>
      <c r="E88">
        <v>1</v>
      </c>
      <c r="F88" s="380" t="str">
        <f t="shared" si="3"/>
        <v>WoH3 - 1 - 1</v>
      </c>
      <c r="G88" t="s">
        <v>591</v>
      </c>
      <c r="H88">
        <v>0</v>
      </c>
      <c r="I88">
        <v>5</v>
      </c>
      <c r="J88" t="s">
        <v>1427</v>
      </c>
      <c r="K88">
        <v>20</v>
      </c>
      <c r="L88"/>
      <c r="M88" t="s">
        <v>565</v>
      </c>
      <c r="N88" s="380">
        <v>3</v>
      </c>
      <c r="O88" s="425">
        <v>2</v>
      </c>
      <c r="P88" s="424"/>
      <c r="Q88"/>
      <c r="R88"/>
      <c r="S88" s="261"/>
      <c r="T88" s="261"/>
      <c r="U88" s="261"/>
      <c r="V88" s="261"/>
      <c r="W88" s="261"/>
      <c r="X88" s="261"/>
      <c r="Y88" s="261"/>
      <c r="Z88" s="261"/>
      <c r="AA88" s="261"/>
      <c r="AB88" s="261"/>
      <c r="AC88" s="261"/>
      <c r="AD88" s="261"/>
      <c r="AE88" s="261"/>
      <c r="AF88" s="261"/>
      <c r="AG88" s="261"/>
      <c r="AH88" s="261"/>
      <c r="AI88" s="261"/>
      <c r="AJ88">
        <v>2</v>
      </c>
      <c r="AK88" t="s">
        <v>712</v>
      </c>
      <c r="AL88" t="s">
        <v>567</v>
      </c>
      <c r="AM88" s="261"/>
      <c r="AN88" s="261"/>
      <c r="AO88" s="261"/>
      <c r="AP88" s="261"/>
      <c r="AQ88"/>
      <c r="AR88" s="380" t="s">
        <v>587</v>
      </c>
      <c r="AS88"/>
      <c r="AT88" s="261"/>
      <c r="AU88"/>
      <c r="AV88" s="380" t="s">
        <v>566</v>
      </c>
      <c r="AW88"/>
      <c r="AX88" s="261"/>
      <c r="AY88"/>
      <c r="AZ88" s="380" t="s">
        <v>712</v>
      </c>
      <c r="BA88" s="261"/>
      <c r="BB88"/>
      <c r="BC88" s="380" t="s">
        <v>587</v>
      </c>
      <c r="BD88" s="379"/>
      <c r="BE88" s="380" t="s">
        <v>568</v>
      </c>
      <c r="BF88" s="379">
        <v>1</v>
      </c>
      <c r="BG88" s="380" t="s">
        <v>566</v>
      </c>
      <c r="BH88" s="379"/>
      <c r="BI88" s="380" t="s">
        <v>312</v>
      </c>
      <c r="BJ88" s="379"/>
      <c r="BK88" s="380" t="s">
        <v>712</v>
      </c>
      <c r="BL88" s="380" t="s">
        <v>579</v>
      </c>
    </row>
    <row r="89" spans="1:64">
      <c r="A89" s="152" t="s">
        <v>1946</v>
      </c>
      <c r="B89" s="380">
        <v>1</v>
      </c>
      <c r="C89" s="380" t="s">
        <v>1770</v>
      </c>
      <c r="D89" s="380" t="str">
        <f t="shared" si="2"/>
        <v>WoH3 - 1</v>
      </c>
      <c r="E89">
        <v>2</v>
      </c>
      <c r="F89" s="380" t="str">
        <f t="shared" si="3"/>
        <v>WoH3 - 1 - 2</v>
      </c>
      <c r="G89" t="s">
        <v>591</v>
      </c>
      <c r="H89">
        <v>5</v>
      </c>
      <c r="I89">
        <v>10</v>
      </c>
      <c r="J89" t="s">
        <v>1427</v>
      </c>
      <c r="K89">
        <v>20</v>
      </c>
      <c r="L89"/>
      <c r="M89" t="s">
        <v>565</v>
      </c>
      <c r="N89" s="380">
        <v>3</v>
      </c>
      <c r="O89" s="425">
        <v>2</v>
      </c>
      <c r="P89" s="424"/>
      <c r="Q89"/>
      <c r="R89"/>
      <c r="S89" s="261"/>
      <c r="T89" s="261"/>
      <c r="U89" s="261"/>
      <c r="V89" s="261"/>
      <c r="W89" s="261"/>
      <c r="X89" s="261"/>
      <c r="Y89" s="261"/>
      <c r="Z89" s="261"/>
      <c r="AA89" s="261"/>
      <c r="AB89" s="261"/>
      <c r="AC89" s="261"/>
      <c r="AD89" s="261"/>
      <c r="AE89" s="261"/>
      <c r="AF89" s="261"/>
      <c r="AG89" s="261"/>
      <c r="AH89" s="261"/>
      <c r="AI89" s="261"/>
      <c r="AJ89">
        <v>2</v>
      </c>
      <c r="AK89" t="s">
        <v>712</v>
      </c>
      <c r="AL89" t="s">
        <v>567</v>
      </c>
      <c r="AM89" s="261"/>
      <c r="AN89" s="261"/>
      <c r="AO89" s="261"/>
      <c r="AP89" s="261"/>
      <c r="AQ89">
        <v>1</v>
      </c>
      <c r="AR89" s="380" t="s">
        <v>587</v>
      </c>
      <c r="AS89">
        <v>1</v>
      </c>
      <c r="AT89" s="261"/>
      <c r="AU89"/>
      <c r="AV89" s="380" t="s">
        <v>566</v>
      </c>
      <c r="AW89">
        <v>1</v>
      </c>
      <c r="AX89" s="261"/>
      <c r="AY89"/>
      <c r="AZ89" s="380" t="s">
        <v>712</v>
      </c>
      <c r="BA89" s="261"/>
      <c r="BB89"/>
      <c r="BC89" s="380" t="s">
        <v>587</v>
      </c>
      <c r="BD89" s="379"/>
      <c r="BE89" s="380" t="s">
        <v>568</v>
      </c>
      <c r="BF89" s="379">
        <v>2</v>
      </c>
      <c r="BG89" s="380" t="s">
        <v>566</v>
      </c>
      <c r="BH89" s="379"/>
      <c r="BI89" s="380" t="s">
        <v>312</v>
      </c>
      <c r="BJ89" s="379"/>
      <c r="BK89" s="380" t="s">
        <v>712</v>
      </c>
      <c r="BL89" s="380" t="s">
        <v>579</v>
      </c>
    </row>
    <row r="90" spans="1:64">
      <c r="A90" s="152" t="s">
        <v>1946</v>
      </c>
      <c r="B90" s="380">
        <v>1</v>
      </c>
      <c r="C90" s="380" t="s">
        <v>1770</v>
      </c>
      <c r="D90" s="380" t="str">
        <f t="shared" si="2"/>
        <v>WoH3 - 1</v>
      </c>
      <c r="E90">
        <v>3</v>
      </c>
      <c r="F90" s="380" t="str">
        <f t="shared" si="3"/>
        <v>WoH3 - 1 - 3</v>
      </c>
      <c r="G90" t="s">
        <v>592</v>
      </c>
      <c r="H90">
        <v>10</v>
      </c>
      <c r="I90">
        <v>45</v>
      </c>
      <c r="J90" t="s">
        <v>1427</v>
      </c>
      <c r="K90">
        <v>25</v>
      </c>
      <c r="L90"/>
      <c r="M90" t="s">
        <v>565</v>
      </c>
      <c r="N90" s="380">
        <v>3</v>
      </c>
      <c r="O90" s="425">
        <v>3</v>
      </c>
      <c r="P90" s="424"/>
      <c r="Q90"/>
      <c r="R90"/>
      <c r="S90" s="261"/>
      <c r="T90" s="261"/>
      <c r="U90" s="261"/>
      <c r="V90" s="261"/>
      <c r="W90" s="261"/>
      <c r="X90" s="261"/>
      <c r="Y90" s="261"/>
      <c r="Z90" s="261"/>
      <c r="AA90" s="261"/>
      <c r="AB90" s="261"/>
      <c r="AC90" s="261"/>
      <c r="AD90" s="261"/>
      <c r="AE90" s="261"/>
      <c r="AF90" s="261"/>
      <c r="AG90" s="261"/>
      <c r="AH90" s="261"/>
      <c r="AI90" s="261"/>
      <c r="AJ90">
        <v>1</v>
      </c>
      <c r="AK90" t="s">
        <v>712</v>
      </c>
      <c r="AL90" t="s">
        <v>567</v>
      </c>
      <c r="AM90" s="261"/>
      <c r="AN90" s="261"/>
      <c r="AO90" s="261"/>
      <c r="AP90" s="261"/>
      <c r="AQ90">
        <v>1</v>
      </c>
      <c r="AR90" s="380" t="s">
        <v>587</v>
      </c>
      <c r="AS90">
        <v>1</v>
      </c>
      <c r="AT90" s="261"/>
      <c r="AU90"/>
      <c r="AV90" s="380" t="s">
        <v>566</v>
      </c>
      <c r="AW90">
        <v>1</v>
      </c>
      <c r="AX90" s="261"/>
      <c r="AY90"/>
      <c r="AZ90" s="380" t="s">
        <v>712</v>
      </c>
      <c r="BA90" s="261"/>
      <c r="BB90">
        <v>2</v>
      </c>
      <c r="BC90" s="380" t="s">
        <v>587</v>
      </c>
      <c r="BD90" s="379">
        <v>1</v>
      </c>
      <c r="BE90" s="380" t="s">
        <v>568</v>
      </c>
      <c r="BF90" s="379">
        <v>2</v>
      </c>
      <c r="BG90" s="380" t="s">
        <v>566</v>
      </c>
      <c r="BH90" s="379"/>
      <c r="BI90" s="380" t="s">
        <v>312</v>
      </c>
      <c r="BJ90" s="379"/>
      <c r="BK90" s="380" t="s">
        <v>712</v>
      </c>
      <c r="BL90" s="380" t="s">
        <v>579</v>
      </c>
    </row>
    <row r="91" spans="1:64">
      <c r="A91" s="152" t="s">
        <v>1946</v>
      </c>
      <c r="B91" s="380">
        <v>1</v>
      </c>
      <c r="C91" s="380" t="s">
        <v>1770</v>
      </c>
      <c r="D91" s="380" t="str">
        <f t="shared" si="2"/>
        <v>WoH3 - 1</v>
      </c>
      <c r="E91">
        <v>4</v>
      </c>
      <c r="F91" s="380" t="str">
        <f t="shared" si="3"/>
        <v>WoH3 - 1 - 4</v>
      </c>
      <c r="G91" t="s">
        <v>580</v>
      </c>
      <c r="H91">
        <v>45</v>
      </c>
      <c r="I91">
        <v>95</v>
      </c>
      <c r="J91" t="s">
        <v>1426</v>
      </c>
      <c r="K91">
        <v>35</v>
      </c>
      <c r="L91"/>
      <c r="M91" t="s">
        <v>565</v>
      </c>
      <c r="N91" s="380">
        <v>3</v>
      </c>
      <c r="O91" s="425">
        <v>3</v>
      </c>
      <c r="P91" s="424"/>
      <c r="Q91"/>
      <c r="R91"/>
      <c r="S91" s="261"/>
      <c r="T91" s="261"/>
      <c r="U91" s="261"/>
      <c r="V91" s="261"/>
      <c r="W91" s="261"/>
      <c r="X91" s="261"/>
      <c r="Y91" s="261"/>
      <c r="Z91" s="261"/>
      <c r="AA91" s="261"/>
      <c r="AB91" s="261"/>
      <c r="AC91" s="261"/>
      <c r="AD91" s="261"/>
      <c r="AE91" s="261"/>
      <c r="AF91" s="261"/>
      <c r="AG91" s="261"/>
      <c r="AH91" s="261"/>
      <c r="AI91" s="261"/>
      <c r="AJ91">
        <v>2</v>
      </c>
      <c r="AK91" t="s">
        <v>566</v>
      </c>
      <c r="AL91" t="s">
        <v>574</v>
      </c>
      <c r="AM91" s="261"/>
      <c r="AN91" s="261"/>
      <c r="AO91" s="261"/>
      <c r="AP91" s="261"/>
      <c r="AQ91">
        <v>2</v>
      </c>
      <c r="AR91" s="380" t="s">
        <v>587</v>
      </c>
      <c r="AS91">
        <v>1</v>
      </c>
      <c r="AT91" s="261"/>
      <c r="AU91"/>
      <c r="AV91" s="380" t="s">
        <v>566</v>
      </c>
      <c r="AW91">
        <v>1</v>
      </c>
      <c r="AX91" s="261"/>
      <c r="AY91"/>
      <c r="AZ91" s="380" t="s">
        <v>712</v>
      </c>
      <c r="BA91" s="261"/>
      <c r="BB91">
        <v>3</v>
      </c>
      <c r="BC91" s="380" t="s">
        <v>587</v>
      </c>
      <c r="BD91" s="379">
        <v>2</v>
      </c>
      <c r="BE91" s="380" t="s">
        <v>568</v>
      </c>
      <c r="BF91" s="379">
        <v>2</v>
      </c>
      <c r="BG91" s="380" t="s">
        <v>566</v>
      </c>
      <c r="BH91" s="379">
        <v>2</v>
      </c>
      <c r="BI91" s="380" t="s">
        <v>312</v>
      </c>
      <c r="BJ91" s="379"/>
      <c r="BK91" s="380" t="s">
        <v>712</v>
      </c>
      <c r="BL91" s="380" t="s">
        <v>570</v>
      </c>
    </row>
    <row r="92" spans="1:64">
      <c r="A92" s="152" t="s">
        <v>1946</v>
      </c>
      <c r="B92" s="380">
        <v>1</v>
      </c>
      <c r="C92" s="380" t="s">
        <v>1770</v>
      </c>
      <c r="D92" s="380" t="str">
        <f t="shared" si="2"/>
        <v>WoH3 - 1</v>
      </c>
      <c r="E92">
        <v>5</v>
      </c>
      <c r="F92" s="380" t="str">
        <f t="shared" si="3"/>
        <v>WoH3 - 1 - 5</v>
      </c>
      <c r="G92" t="s">
        <v>580</v>
      </c>
      <c r="H92">
        <v>95</v>
      </c>
      <c r="I92">
        <v>100</v>
      </c>
      <c r="J92" t="s">
        <v>1426</v>
      </c>
      <c r="K92">
        <v>32</v>
      </c>
      <c r="L92"/>
      <c r="M92" t="s">
        <v>565</v>
      </c>
      <c r="N92" s="380">
        <v>4</v>
      </c>
      <c r="O92" s="425">
        <v>3</v>
      </c>
      <c r="P92" s="424"/>
      <c r="Q92"/>
      <c r="R92"/>
      <c r="S92" s="261"/>
      <c r="T92" s="261"/>
      <c r="U92" s="261"/>
      <c r="V92" s="261"/>
      <c r="W92" s="261"/>
      <c r="X92" s="261"/>
      <c r="Y92" s="261"/>
      <c r="Z92" s="261"/>
      <c r="AA92" s="261"/>
      <c r="AB92" s="261"/>
      <c r="AC92" s="261"/>
      <c r="AD92" s="261"/>
      <c r="AE92" s="261"/>
      <c r="AF92" s="261"/>
      <c r="AG92" s="261"/>
      <c r="AH92" s="261"/>
      <c r="AI92" s="261"/>
      <c r="AJ92">
        <v>1</v>
      </c>
      <c r="AK92" t="s">
        <v>566</v>
      </c>
      <c r="AL92" t="s">
        <v>574</v>
      </c>
      <c r="AM92" s="261"/>
      <c r="AN92" s="261"/>
      <c r="AO92" s="261"/>
      <c r="AP92" s="261"/>
      <c r="AQ92">
        <v>2</v>
      </c>
      <c r="AR92" s="380" t="s">
        <v>587</v>
      </c>
      <c r="AS92"/>
      <c r="AT92" s="261"/>
      <c r="AU92"/>
      <c r="AV92" s="380" t="s">
        <v>566</v>
      </c>
      <c r="AW92"/>
      <c r="AX92" s="261"/>
      <c r="AY92"/>
      <c r="AZ92" s="380" t="s">
        <v>712</v>
      </c>
      <c r="BA92" s="261"/>
      <c r="BB92"/>
      <c r="BC92" s="380" t="s">
        <v>587</v>
      </c>
      <c r="BD92" s="379">
        <v>3</v>
      </c>
      <c r="BE92" s="380" t="s">
        <v>568</v>
      </c>
      <c r="BF92" s="379"/>
      <c r="BG92" s="380" t="s">
        <v>566</v>
      </c>
      <c r="BH92" s="379">
        <v>2</v>
      </c>
      <c r="BI92" s="380" t="s">
        <v>312</v>
      </c>
      <c r="BJ92" s="379"/>
      <c r="BK92" s="380" t="s">
        <v>712</v>
      </c>
      <c r="BL92" s="380" t="s">
        <v>570</v>
      </c>
    </row>
    <row r="93" spans="1:64">
      <c r="A93" s="152" t="s">
        <v>1947</v>
      </c>
      <c r="B93" s="380">
        <v>1</v>
      </c>
      <c r="C93" s="380" t="s">
        <v>2067</v>
      </c>
      <c r="D93" s="380" t="str">
        <f t="shared" si="2"/>
        <v>WoCt2 - 1</v>
      </c>
      <c r="E93">
        <v>1</v>
      </c>
      <c r="F93" s="380" t="str">
        <f t="shared" si="3"/>
        <v>WoCt2 - 1 - 1</v>
      </c>
      <c r="G93" t="s">
        <v>591</v>
      </c>
      <c r="H93">
        <v>0</v>
      </c>
      <c r="I93">
        <v>5</v>
      </c>
      <c r="J93" t="s">
        <v>1427</v>
      </c>
      <c r="K93">
        <v>5</v>
      </c>
      <c r="L93">
        <v>25</v>
      </c>
      <c r="M93" t="s">
        <v>565</v>
      </c>
      <c r="N93" s="380">
        <v>4</v>
      </c>
      <c r="O93" s="425">
        <v>2</v>
      </c>
      <c r="P93" s="424"/>
      <c r="Q93"/>
      <c r="R93"/>
      <c r="S93" s="261"/>
      <c r="T93" s="261"/>
      <c r="U93" s="261"/>
      <c r="V93" s="261"/>
      <c r="W93" s="261"/>
      <c r="X93" s="261"/>
      <c r="Y93" s="261"/>
      <c r="Z93" s="261"/>
      <c r="AA93" s="261"/>
      <c r="AB93" s="261"/>
      <c r="AC93" s="261"/>
      <c r="AD93" s="261"/>
      <c r="AE93" s="261"/>
      <c r="AF93" s="261"/>
      <c r="AG93" s="261"/>
      <c r="AH93" s="261"/>
      <c r="AI93" s="261"/>
      <c r="AJ93">
        <v>1</v>
      </c>
      <c r="AK93" t="s">
        <v>594</v>
      </c>
      <c r="AL93" t="s">
        <v>567</v>
      </c>
      <c r="AM93" s="261"/>
      <c r="AN93" s="261"/>
      <c r="AO93" s="261"/>
      <c r="AP93" s="261"/>
      <c r="AQ93">
        <v>3</v>
      </c>
      <c r="AR93" s="380" t="s">
        <v>587</v>
      </c>
      <c r="AS93">
        <v>3</v>
      </c>
      <c r="AT93" s="261"/>
      <c r="AU93"/>
      <c r="AV93" s="380" t="s">
        <v>566</v>
      </c>
      <c r="AW93">
        <v>3</v>
      </c>
      <c r="AX93" s="261"/>
      <c r="AY93"/>
      <c r="AZ93" s="380" t="s">
        <v>712</v>
      </c>
      <c r="BA93" s="261"/>
      <c r="BB93">
        <v>3</v>
      </c>
      <c r="BC93" s="380" t="s">
        <v>587</v>
      </c>
      <c r="BD93" s="379">
        <v>2</v>
      </c>
      <c r="BE93" s="380" t="s">
        <v>568</v>
      </c>
      <c r="BF93" s="379"/>
      <c r="BG93" s="380" t="s">
        <v>566</v>
      </c>
      <c r="BH93" s="379"/>
      <c r="BI93" s="380" t="s">
        <v>312</v>
      </c>
      <c r="BJ93" s="379"/>
      <c r="BK93" s="380" t="s">
        <v>712</v>
      </c>
      <c r="BL93" s="380" t="s">
        <v>2051</v>
      </c>
    </row>
    <row r="94" spans="1:64">
      <c r="A94" s="152" t="s">
        <v>1947</v>
      </c>
      <c r="B94" s="380">
        <v>1</v>
      </c>
      <c r="C94" s="380" t="s">
        <v>2067</v>
      </c>
      <c r="D94" s="380" t="str">
        <f t="shared" si="2"/>
        <v>WoCt2 - 1</v>
      </c>
      <c r="E94">
        <v>2</v>
      </c>
      <c r="F94" s="380" t="str">
        <f t="shared" si="3"/>
        <v>WoCt2 - 1 - 2</v>
      </c>
      <c r="G94" t="s">
        <v>591</v>
      </c>
      <c r="H94">
        <v>5</v>
      </c>
      <c r="I94">
        <v>10</v>
      </c>
      <c r="J94" t="s">
        <v>1427</v>
      </c>
      <c r="K94">
        <v>5</v>
      </c>
      <c r="L94">
        <v>25</v>
      </c>
      <c r="M94" t="s">
        <v>565</v>
      </c>
      <c r="N94" s="380">
        <v>5</v>
      </c>
      <c r="O94" s="425">
        <v>2</v>
      </c>
      <c r="P94" s="424"/>
      <c r="Q94"/>
      <c r="R94"/>
      <c r="S94" s="261"/>
      <c r="T94" s="261"/>
      <c r="U94" s="261"/>
      <c r="V94" s="261"/>
      <c r="W94" s="261"/>
      <c r="X94" s="261"/>
      <c r="Y94" s="261"/>
      <c r="Z94" s="261"/>
      <c r="AA94" s="261"/>
      <c r="AB94" s="261"/>
      <c r="AC94" s="261"/>
      <c r="AD94" s="261"/>
      <c r="AE94" s="261"/>
      <c r="AF94" s="261"/>
      <c r="AG94" s="261"/>
      <c r="AH94" s="261"/>
      <c r="AI94" s="261"/>
      <c r="AJ94">
        <v>1</v>
      </c>
      <c r="AK94" t="s">
        <v>594</v>
      </c>
      <c r="AL94" t="s">
        <v>572</v>
      </c>
      <c r="AM94" s="261"/>
      <c r="AN94" s="261"/>
      <c r="AO94" s="261"/>
      <c r="AP94" s="261"/>
      <c r="AQ94">
        <v>2</v>
      </c>
      <c r="AR94" s="380" t="s">
        <v>587</v>
      </c>
      <c r="AS94">
        <v>3</v>
      </c>
      <c r="AT94" s="261"/>
      <c r="AU94"/>
      <c r="AV94" s="380" t="s">
        <v>566</v>
      </c>
      <c r="AW94">
        <v>3</v>
      </c>
      <c r="AX94" s="261"/>
      <c r="AY94"/>
      <c r="AZ94" s="380" t="s">
        <v>712</v>
      </c>
      <c r="BA94" s="261"/>
      <c r="BB94">
        <v>2</v>
      </c>
      <c r="BC94" s="380" t="s">
        <v>587</v>
      </c>
      <c r="BD94" s="379">
        <v>2</v>
      </c>
      <c r="BE94" s="380" t="s">
        <v>568</v>
      </c>
      <c r="BF94" s="379">
        <v>1</v>
      </c>
      <c r="BG94" s="380" t="s">
        <v>566</v>
      </c>
      <c r="BH94" s="379"/>
      <c r="BI94" s="380" t="s">
        <v>312</v>
      </c>
      <c r="BJ94" s="379"/>
      <c r="BK94" s="380" t="s">
        <v>712</v>
      </c>
      <c r="BL94" s="380" t="s">
        <v>570</v>
      </c>
    </row>
    <row r="95" spans="1:64">
      <c r="A95" s="152" t="s">
        <v>1947</v>
      </c>
      <c r="B95" s="380">
        <v>1</v>
      </c>
      <c r="C95" s="380" t="s">
        <v>2067</v>
      </c>
      <c r="D95" s="380" t="str">
        <f t="shared" si="2"/>
        <v>WoCt2 - 1</v>
      </c>
      <c r="E95">
        <v>3</v>
      </c>
      <c r="F95" s="380" t="str">
        <f t="shared" si="3"/>
        <v>WoCt2 - 1 - 3</v>
      </c>
      <c r="G95" t="s">
        <v>591</v>
      </c>
      <c r="H95">
        <v>10</v>
      </c>
      <c r="I95">
        <v>25</v>
      </c>
      <c r="J95" t="s">
        <v>1426</v>
      </c>
      <c r="K95">
        <v>5</v>
      </c>
      <c r="L95">
        <v>30</v>
      </c>
      <c r="M95" t="s">
        <v>565</v>
      </c>
      <c r="N95" s="380">
        <v>2</v>
      </c>
      <c r="O95" s="425">
        <v>2</v>
      </c>
      <c r="P95" s="424"/>
      <c r="Q95"/>
      <c r="R95"/>
      <c r="S95" s="261"/>
      <c r="T95" s="261"/>
      <c r="U95" s="261"/>
      <c r="V95" s="261"/>
      <c r="W95" s="261"/>
      <c r="X95" s="261"/>
      <c r="Y95" s="261"/>
      <c r="Z95" s="261"/>
      <c r="AA95" s="261"/>
      <c r="AB95" s="261"/>
      <c r="AC95" s="261"/>
      <c r="AD95" s="261"/>
      <c r="AE95" s="261"/>
      <c r="AF95" s="261"/>
      <c r="AG95" s="261"/>
      <c r="AH95" s="261"/>
      <c r="AI95" s="261"/>
      <c r="AJ95">
        <v>2</v>
      </c>
      <c r="AK95" t="s">
        <v>566</v>
      </c>
      <c r="AL95" t="s">
        <v>572</v>
      </c>
      <c r="AM95" s="261"/>
      <c r="AN95" s="261"/>
      <c r="AO95" s="261"/>
      <c r="AP95" s="261"/>
      <c r="AQ95">
        <v>2</v>
      </c>
      <c r="AR95" s="380" t="s">
        <v>587</v>
      </c>
      <c r="AS95">
        <v>2</v>
      </c>
      <c r="AT95" s="261"/>
      <c r="AU95"/>
      <c r="AV95" s="380" t="s">
        <v>566</v>
      </c>
      <c r="AW95">
        <v>2</v>
      </c>
      <c r="AX95" s="261"/>
      <c r="AY95"/>
      <c r="AZ95" s="380" t="s">
        <v>712</v>
      </c>
      <c r="BA95" s="261"/>
      <c r="BB95">
        <v>3</v>
      </c>
      <c r="BC95" s="380" t="s">
        <v>587</v>
      </c>
      <c r="BD95" s="379">
        <v>2</v>
      </c>
      <c r="BE95" s="380" t="s">
        <v>568</v>
      </c>
      <c r="BF95" s="379">
        <v>2</v>
      </c>
      <c r="BG95" s="380" t="s">
        <v>566</v>
      </c>
      <c r="BH95" s="379"/>
      <c r="BI95" s="380" t="s">
        <v>312</v>
      </c>
      <c r="BJ95" s="379"/>
      <c r="BK95" s="380" t="s">
        <v>712</v>
      </c>
      <c r="BL95" s="380" t="s">
        <v>579</v>
      </c>
    </row>
    <row r="96" spans="1:64">
      <c r="A96" s="152" t="s">
        <v>1947</v>
      </c>
      <c r="B96" s="380">
        <v>1</v>
      </c>
      <c r="C96" s="380" t="s">
        <v>2067</v>
      </c>
      <c r="D96" s="380" t="str">
        <f t="shared" si="2"/>
        <v>WoCt2 - 1</v>
      </c>
      <c r="E96">
        <v>4</v>
      </c>
      <c r="F96" s="380" t="str">
        <f t="shared" si="3"/>
        <v>WoCt2 - 1 - 4</v>
      </c>
      <c r="G96" t="s">
        <v>580</v>
      </c>
      <c r="H96">
        <v>25</v>
      </c>
      <c r="I96">
        <v>58</v>
      </c>
      <c r="J96" t="s">
        <v>1426</v>
      </c>
      <c r="K96">
        <v>5</v>
      </c>
      <c r="L96">
        <v>35</v>
      </c>
      <c r="M96" t="s">
        <v>565</v>
      </c>
      <c r="N96" s="380">
        <v>2</v>
      </c>
      <c r="O96" s="425">
        <v>2</v>
      </c>
      <c r="P96" s="424"/>
      <c r="Q96"/>
      <c r="R96"/>
      <c r="S96" s="261"/>
      <c r="T96" s="261"/>
      <c r="U96" s="261"/>
      <c r="V96" s="261"/>
      <c r="W96" s="261"/>
      <c r="X96" s="261"/>
      <c r="Y96" s="261"/>
      <c r="Z96" s="261"/>
      <c r="AA96" s="261"/>
      <c r="AB96" s="261"/>
      <c r="AC96" s="261"/>
      <c r="AD96" s="261"/>
      <c r="AE96" s="261"/>
      <c r="AF96" s="261"/>
      <c r="AG96" s="261"/>
      <c r="AH96" s="261"/>
      <c r="AI96" s="261"/>
      <c r="AJ96">
        <v>2</v>
      </c>
      <c r="AK96" t="s">
        <v>594</v>
      </c>
      <c r="AL96" t="s">
        <v>574</v>
      </c>
      <c r="AM96" s="261"/>
      <c r="AN96" s="261"/>
      <c r="AO96" s="261"/>
      <c r="AP96" s="261"/>
      <c r="AQ96">
        <v>2</v>
      </c>
      <c r="AR96" s="380" t="s">
        <v>587</v>
      </c>
      <c r="AS96">
        <v>1</v>
      </c>
      <c r="AT96" s="261"/>
      <c r="AU96"/>
      <c r="AV96" s="380" t="s">
        <v>566</v>
      </c>
      <c r="AW96">
        <v>1</v>
      </c>
      <c r="AX96" s="261"/>
      <c r="AY96"/>
      <c r="AZ96" s="380" t="s">
        <v>712</v>
      </c>
      <c r="BA96" s="261"/>
      <c r="BB96">
        <v>3</v>
      </c>
      <c r="BC96" s="380" t="s">
        <v>587</v>
      </c>
      <c r="BD96" s="379">
        <v>2</v>
      </c>
      <c r="BE96" s="380" t="s">
        <v>568</v>
      </c>
      <c r="BF96" s="379"/>
      <c r="BG96" s="380" t="s">
        <v>566</v>
      </c>
      <c r="BH96" s="379">
        <v>1</v>
      </c>
      <c r="BI96" s="380" t="s">
        <v>312</v>
      </c>
      <c r="BJ96" s="379"/>
      <c r="BK96" s="380" t="s">
        <v>712</v>
      </c>
      <c r="BL96" s="380" t="s">
        <v>570</v>
      </c>
    </row>
    <row r="97" spans="1:64">
      <c r="A97" s="152" t="s">
        <v>1947</v>
      </c>
      <c r="B97" s="380">
        <v>1</v>
      </c>
      <c r="C97" s="380" t="s">
        <v>2067</v>
      </c>
      <c r="D97" s="380" t="str">
        <f t="shared" si="2"/>
        <v>WoCt2 - 1</v>
      </c>
      <c r="E97">
        <v>5</v>
      </c>
      <c r="F97" s="380" t="str">
        <f t="shared" si="3"/>
        <v>WoCt2 - 1 - 5</v>
      </c>
      <c r="G97" t="s">
        <v>2057</v>
      </c>
      <c r="H97">
        <v>58</v>
      </c>
      <c r="I97">
        <v>100</v>
      </c>
      <c r="J97" t="s">
        <v>1426</v>
      </c>
      <c r="K97">
        <v>5</v>
      </c>
      <c r="L97">
        <v>35</v>
      </c>
      <c r="M97" t="s">
        <v>565</v>
      </c>
      <c r="N97" s="380">
        <v>2</v>
      </c>
      <c r="O97" s="425">
        <v>2</v>
      </c>
      <c r="P97" s="424"/>
      <c r="Q97"/>
      <c r="R97"/>
      <c r="S97" s="261"/>
      <c r="T97" s="261"/>
      <c r="U97" s="261"/>
      <c r="V97" s="261"/>
      <c r="W97" s="261"/>
      <c r="X97" s="261"/>
      <c r="Y97" s="261"/>
      <c r="Z97" s="261"/>
      <c r="AA97" s="261"/>
      <c r="AB97" s="261"/>
      <c r="AC97" s="261"/>
      <c r="AD97" s="261"/>
      <c r="AE97" s="261"/>
      <c r="AF97" s="261"/>
      <c r="AG97" s="261"/>
      <c r="AH97" s="261"/>
      <c r="AI97" s="261"/>
      <c r="AJ97">
        <v>2</v>
      </c>
      <c r="AK97" t="s">
        <v>594</v>
      </c>
      <c r="AL97" t="s">
        <v>572</v>
      </c>
      <c r="AM97" s="261"/>
      <c r="AN97" s="261"/>
      <c r="AO97" s="261"/>
      <c r="AP97" s="261"/>
      <c r="AQ97">
        <v>1</v>
      </c>
      <c r="AR97" s="380" t="s">
        <v>587</v>
      </c>
      <c r="AS97"/>
      <c r="AT97" s="261"/>
      <c r="AU97"/>
      <c r="AV97" s="380" t="s">
        <v>566</v>
      </c>
      <c r="AW97"/>
      <c r="AX97" s="261"/>
      <c r="AY97"/>
      <c r="AZ97" s="380" t="s">
        <v>712</v>
      </c>
      <c r="BA97" s="261"/>
      <c r="BB97">
        <v>2</v>
      </c>
      <c r="BC97" s="380" t="s">
        <v>587</v>
      </c>
      <c r="BD97" s="379">
        <v>2</v>
      </c>
      <c r="BE97" s="380" t="s">
        <v>568</v>
      </c>
      <c r="BF97" s="379"/>
      <c r="BG97" s="380" t="s">
        <v>566</v>
      </c>
      <c r="BH97" s="379">
        <v>2</v>
      </c>
      <c r="BI97" s="380" t="s">
        <v>312</v>
      </c>
      <c r="BJ97" s="379"/>
      <c r="BK97" s="380" t="s">
        <v>712</v>
      </c>
      <c r="BL97" s="380" t="s">
        <v>570</v>
      </c>
    </row>
    <row r="98" spans="1:64">
      <c r="A98" s="152" t="s">
        <v>1948</v>
      </c>
      <c r="B98" s="380">
        <v>1</v>
      </c>
      <c r="C98" s="380" t="s">
        <v>2068</v>
      </c>
      <c r="D98" s="380" t="str">
        <f t="shared" si="2"/>
        <v>WoCt3 - 1</v>
      </c>
      <c r="E98">
        <v>1</v>
      </c>
      <c r="F98" s="380" t="str">
        <f t="shared" si="3"/>
        <v>WoCt3 - 1 - 1</v>
      </c>
      <c r="G98" t="s">
        <v>591</v>
      </c>
      <c r="H98">
        <v>0</v>
      </c>
      <c r="I98">
        <v>5</v>
      </c>
      <c r="J98" t="s">
        <v>1427</v>
      </c>
      <c r="K98">
        <v>5</v>
      </c>
      <c r="L98">
        <v>25</v>
      </c>
      <c r="M98" t="s">
        <v>565</v>
      </c>
      <c r="N98" s="380">
        <v>3</v>
      </c>
      <c r="O98" s="425">
        <v>3</v>
      </c>
      <c r="P98" s="424"/>
      <c r="Q98"/>
      <c r="R98"/>
      <c r="S98" s="261"/>
      <c r="T98" s="261"/>
      <c r="U98" s="261"/>
      <c r="V98" s="261"/>
      <c r="W98" s="261"/>
      <c r="X98" s="261"/>
      <c r="Y98" s="261"/>
      <c r="Z98" s="261"/>
      <c r="AA98" s="261"/>
      <c r="AB98" s="261"/>
      <c r="AC98" s="261"/>
      <c r="AD98" s="261"/>
      <c r="AE98" s="261"/>
      <c r="AF98" s="261"/>
      <c r="AG98" s="261"/>
      <c r="AH98" s="261"/>
      <c r="AI98" s="261"/>
      <c r="AJ98">
        <v>1</v>
      </c>
      <c r="AK98" t="s">
        <v>594</v>
      </c>
      <c r="AL98" t="s">
        <v>567</v>
      </c>
      <c r="AM98" s="261"/>
      <c r="AN98" s="261"/>
      <c r="AO98" s="261"/>
      <c r="AP98" s="261"/>
      <c r="AQ98">
        <v>2</v>
      </c>
      <c r="AR98" s="380" t="s">
        <v>587</v>
      </c>
      <c r="AS98">
        <v>2</v>
      </c>
      <c r="AT98" s="261"/>
      <c r="AU98"/>
      <c r="AV98" s="380" t="s">
        <v>566</v>
      </c>
      <c r="AW98">
        <v>2</v>
      </c>
      <c r="AX98" s="261"/>
      <c r="AY98"/>
      <c r="AZ98" s="380" t="s">
        <v>712</v>
      </c>
      <c r="BA98" s="261"/>
      <c r="BB98">
        <v>2</v>
      </c>
      <c r="BC98" s="380" t="s">
        <v>587</v>
      </c>
      <c r="BD98" s="379"/>
      <c r="BE98" s="380" t="s">
        <v>568</v>
      </c>
      <c r="BF98" s="379"/>
      <c r="BG98" s="380" t="s">
        <v>566</v>
      </c>
      <c r="BH98" s="379"/>
      <c r="BI98" s="380" t="s">
        <v>312</v>
      </c>
      <c r="BJ98" s="379"/>
      <c r="BK98" s="380" t="s">
        <v>712</v>
      </c>
      <c r="BL98" s="380" t="s">
        <v>570</v>
      </c>
    </row>
    <row r="99" spans="1:64">
      <c r="A99" s="152" t="s">
        <v>1948</v>
      </c>
      <c r="B99" s="380">
        <v>1</v>
      </c>
      <c r="C99" s="380" t="s">
        <v>2068</v>
      </c>
      <c r="D99" s="380" t="str">
        <f t="shared" si="2"/>
        <v>WoCt3 - 1</v>
      </c>
      <c r="E99">
        <v>2</v>
      </c>
      <c r="F99" s="380" t="str">
        <f t="shared" si="3"/>
        <v>WoCt3 - 1 - 2</v>
      </c>
      <c r="G99" t="s">
        <v>591</v>
      </c>
      <c r="H99">
        <v>5</v>
      </c>
      <c r="I99">
        <v>10</v>
      </c>
      <c r="J99" t="s">
        <v>1427</v>
      </c>
      <c r="K99">
        <v>5</v>
      </c>
      <c r="L99">
        <v>25</v>
      </c>
      <c r="M99" t="s">
        <v>565</v>
      </c>
      <c r="N99" s="380">
        <v>4</v>
      </c>
      <c r="O99" s="425">
        <v>3</v>
      </c>
      <c r="P99" s="424"/>
      <c r="Q99"/>
      <c r="R99"/>
      <c r="S99" s="261"/>
      <c r="T99" s="261"/>
      <c r="U99" s="261"/>
      <c r="V99" s="261"/>
      <c r="W99" s="261"/>
      <c r="X99" s="261"/>
      <c r="Y99" s="261"/>
      <c r="Z99" s="261"/>
      <c r="AA99" s="261"/>
      <c r="AB99" s="261"/>
      <c r="AC99" s="261"/>
      <c r="AD99" s="261"/>
      <c r="AE99" s="261"/>
      <c r="AF99" s="261"/>
      <c r="AG99" s="261"/>
      <c r="AH99" s="261"/>
      <c r="AI99" s="261"/>
      <c r="AJ99">
        <v>2</v>
      </c>
      <c r="AK99" t="s">
        <v>566</v>
      </c>
      <c r="AL99" t="s">
        <v>572</v>
      </c>
      <c r="AM99" s="261"/>
      <c r="AN99" s="261"/>
      <c r="AO99" s="261"/>
      <c r="AP99" s="261"/>
      <c r="AQ99">
        <v>2</v>
      </c>
      <c r="AR99" s="380" t="s">
        <v>587</v>
      </c>
      <c r="AS99">
        <v>2</v>
      </c>
      <c r="AT99" s="261"/>
      <c r="AU99"/>
      <c r="AV99" s="380" t="s">
        <v>566</v>
      </c>
      <c r="AW99">
        <v>2</v>
      </c>
      <c r="AX99" s="261"/>
      <c r="AY99"/>
      <c r="AZ99" s="380" t="s">
        <v>712</v>
      </c>
      <c r="BA99" s="261"/>
      <c r="BB99">
        <v>2</v>
      </c>
      <c r="BC99" s="380" t="s">
        <v>587</v>
      </c>
      <c r="BD99" s="379">
        <v>1</v>
      </c>
      <c r="BE99" s="380" t="s">
        <v>568</v>
      </c>
      <c r="BF99" s="379"/>
      <c r="BG99" s="380" t="s">
        <v>566</v>
      </c>
      <c r="BH99" s="379"/>
      <c r="BI99" s="380" t="s">
        <v>312</v>
      </c>
      <c r="BJ99" s="379"/>
      <c r="BK99" s="380" t="s">
        <v>712</v>
      </c>
      <c r="BL99" s="380" t="s">
        <v>570</v>
      </c>
    </row>
    <row r="100" spans="1:64">
      <c r="A100" s="152" t="s">
        <v>1948</v>
      </c>
      <c r="B100" s="380">
        <v>1</v>
      </c>
      <c r="C100" s="380" t="s">
        <v>2068</v>
      </c>
      <c r="D100" s="380" t="str">
        <f t="shared" si="2"/>
        <v>WoCt3 - 1</v>
      </c>
      <c r="E100">
        <v>3</v>
      </c>
      <c r="F100" s="380" t="str">
        <f t="shared" si="3"/>
        <v>WoCt3 - 1 - 3</v>
      </c>
      <c r="G100" t="s">
        <v>591</v>
      </c>
      <c r="H100">
        <v>10</v>
      </c>
      <c r="I100">
        <v>22</v>
      </c>
      <c r="J100" t="s">
        <v>1427</v>
      </c>
      <c r="K100">
        <v>5</v>
      </c>
      <c r="L100">
        <v>25</v>
      </c>
      <c r="M100" t="s">
        <v>565</v>
      </c>
      <c r="N100" s="380">
        <v>5</v>
      </c>
      <c r="O100" s="425">
        <v>2</v>
      </c>
      <c r="P100" s="424"/>
      <c r="Q100"/>
      <c r="R100"/>
      <c r="S100" s="261"/>
      <c r="T100" s="261"/>
      <c r="U100" s="261"/>
      <c r="V100" s="261"/>
      <c r="W100" s="261"/>
      <c r="X100" s="261"/>
      <c r="Y100" s="261"/>
      <c r="Z100" s="261"/>
      <c r="AA100" s="285"/>
      <c r="AB100" s="261"/>
      <c r="AC100" s="261"/>
      <c r="AD100" s="261"/>
      <c r="AE100" s="261"/>
      <c r="AF100" s="261"/>
      <c r="AG100" s="261"/>
      <c r="AH100" s="261"/>
      <c r="AI100" s="261"/>
      <c r="AJ100">
        <v>2</v>
      </c>
      <c r="AK100" t="s">
        <v>566</v>
      </c>
      <c r="AL100" t="s">
        <v>572</v>
      </c>
      <c r="AM100" s="261"/>
      <c r="AN100" s="261"/>
      <c r="AO100" s="261"/>
      <c r="AP100" s="261"/>
      <c r="AQ100">
        <v>3</v>
      </c>
      <c r="AR100" s="380" t="s">
        <v>587</v>
      </c>
      <c r="AS100">
        <v>2</v>
      </c>
      <c r="AT100" s="261"/>
      <c r="AU100">
        <v>1</v>
      </c>
      <c r="AV100" s="380" t="s">
        <v>566</v>
      </c>
      <c r="AW100">
        <v>2</v>
      </c>
      <c r="AX100" s="261"/>
      <c r="AY100">
        <v>1</v>
      </c>
      <c r="AZ100" s="380" t="s">
        <v>712</v>
      </c>
      <c r="BA100" s="261"/>
      <c r="BB100">
        <v>2</v>
      </c>
      <c r="BC100" s="380" t="s">
        <v>587</v>
      </c>
      <c r="BD100" s="379"/>
      <c r="BE100" s="380" t="s">
        <v>568</v>
      </c>
      <c r="BF100" s="379">
        <v>1</v>
      </c>
      <c r="BG100" s="380" t="s">
        <v>566</v>
      </c>
      <c r="BH100" s="379"/>
      <c r="BI100" s="380" t="s">
        <v>312</v>
      </c>
      <c r="BJ100" s="379"/>
      <c r="BK100" s="380" t="s">
        <v>712</v>
      </c>
      <c r="BL100" s="380" t="s">
        <v>579</v>
      </c>
    </row>
    <row r="101" spans="1:64">
      <c r="A101" s="152" t="s">
        <v>1948</v>
      </c>
      <c r="B101" s="380">
        <v>1</v>
      </c>
      <c r="C101" s="380" t="s">
        <v>2068</v>
      </c>
      <c r="D101" s="380" t="str">
        <f t="shared" si="2"/>
        <v>WoCt3 - 1</v>
      </c>
      <c r="E101">
        <v>4</v>
      </c>
      <c r="F101" s="380" t="str">
        <f t="shared" si="3"/>
        <v>WoCt3 - 1 - 4</v>
      </c>
      <c r="G101" t="s">
        <v>580</v>
      </c>
      <c r="H101">
        <v>22</v>
      </c>
      <c r="I101">
        <v>57</v>
      </c>
      <c r="J101" t="s">
        <v>1426</v>
      </c>
      <c r="K101">
        <v>5</v>
      </c>
      <c r="L101">
        <v>28</v>
      </c>
      <c r="M101" t="s">
        <v>565</v>
      </c>
      <c r="N101" s="380">
        <v>5</v>
      </c>
      <c r="O101" s="425">
        <v>3</v>
      </c>
      <c r="P101" s="424"/>
      <c r="Q101"/>
      <c r="R101"/>
      <c r="S101" s="261"/>
      <c r="T101" s="261"/>
      <c r="U101" s="261"/>
      <c r="V101" s="261"/>
      <c r="W101" s="261"/>
      <c r="X101" s="261"/>
      <c r="Y101" s="261"/>
      <c r="Z101" s="261"/>
      <c r="AA101" s="285"/>
      <c r="AB101" s="261"/>
      <c r="AC101" s="261"/>
      <c r="AD101" s="261"/>
      <c r="AE101" s="261"/>
      <c r="AF101" s="261"/>
      <c r="AG101" s="261"/>
      <c r="AH101" s="261"/>
      <c r="AI101" s="261"/>
      <c r="AJ101">
        <v>2</v>
      </c>
      <c r="AK101" t="s">
        <v>594</v>
      </c>
      <c r="AL101" t="s">
        <v>574</v>
      </c>
      <c r="AM101" s="261"/>
      <c r="AN101" s="261"/>
      <c r="AO101" s="261"/>
      <c r="AP101" s="261"/>
      <c r="AQ101"/>
      <c r="AR101" s="380" t="s">
        <v>587</v>
      </c>
      <c r="AS101">
        <v>2</v>
      </c>
      <c r="AT101" s="261"/>
      <c r="AU101"/>
      <c r="AV101" s="380" t="s">
        <v>566</v>
      </c>
      <c r="AW101">
        <v>2</v>
      </c>
      <c r="AX101" s="261"/>
      <c r="AY101"/>
      <c r="AZ101" s="380" t="s">
        <v>712</v>
      </c>
      <c r="BA101" s="261"/>
      <c r="BB101"/>
      <c r="BC101" s="380" t="s">
        <v>587</v>
      </c>
      <c r="BD101" s="379">
        <v>2</v>
      </c>
      <c r="BE101" s="380" t="s">
        <v>568</v>
      </c>
      <c r="BF101" s="379">
        <v>1</v>
      </c>
      <c r="BG101" s="380" t="s">
        <v>566</v>
      </c>
      <c r="BH101" s="379">
        <v>2</v>
      </c>
      <c r="BI101" s="380" t="s">
        <v>312</v>
      </c>
      <c r="BJ101" s="379"/>
      <c r="BK101" s="380" t="s">
        <v>712</v>
      </c>
      <c r="BL101" s="380" t="s">
        <v>570</v>
      </c>
    </row>
    <row r="102" spans="1:64">
      <c r="A102" s="152" t="s">
        <v>1948</v>
      </c>
      <c r="B102" s="380">
        <v>1</v>
      </c>
      <c r="C102" s="380" t="s">
        <v>2068</v>
      </c>
      <c r="D102" s="380" t="str">
        <f t="shared" si="2"/>
        <v>WoCt3 - 1</v>
      </c>
      <c r="E102">
        <v>5</v>
      </c>
      <c r="F102" s="380" t="str">
        <f t="shared" si="3"/>
        <v>WoCt3 - 1 - 5</v>
      </c>
      <c r="G102" t="s">
        <v>580</v>
      </c>
      <c r="H102">
        <v>57</v>
      </c>
      <c r="I102">
        <v>100</v>
      </c>
      <c r="J102" t="s">
        <v>1426</v>
      </c>
      <c r="K102">
        <v>5</v>
      </c>
      <c r="L102">
        <v>30</v>
      </c>
      <c r="M102" t="s">
        <v>565</v>
      </c>
      <c r="N102" s="380">
        <v>2</v>
      </c>
      <c r="O102" s="425">
        <v>4</v>
      </c>
      <c r="P102" s="424"/>
      <c r="Q102"/>
      <c r="R102"/>
      <c r="S102" s="261"/>
      <c r="T102" s="261"/>
      <c r="U102" s="261"/>
      <c r="V102" s="261"/>
      <c r="W102" s="261"/>
      <c r="X102" s="261"/>
      <c r="Y102" s="261"/>
      <c r="Z102" s="261"/>
      <c r="AA102" s="261"/>
      <c r="AB102" s="261"/>
      <c r="AC102" s="261"/>
      <c r="AD102" s="261"/>
      <c r="AE102" s="261"/>
      <c r="AF102" s="261"/>
      <c r="AG102" s="261"/>
      <c r="AH102" s="261"/>
      <c r="AI102" s="261"/>
      <c r="AJ102">
        <v>1</v>
      </c>
      <c r="AK102" t="s">
        <v>594</v>
      </c>
      <c r="AL102" t="s">
        <v>574</v>
      </c>
      <c r="AM102" s="261"/>
      <c r="AN102" s="261"/>
      <c r="AO102" s="261"/>
      <c r="AP102" s="261"/>
      <c r="AQ102">
        <v>1</v>
      </c>
      <c r="AR102" s="380" t="s">
        <v>587</v>
      </c>
      <c r="AS102"/>
      <c r="AT102" s="261"/>
      <c r="AU102"/>
      <c r="AV102" s="380" t="s">
        <v>566</v>
      </c>
      <c r="AW102"/>
      <c r="AX102" s="261"/>
      <c r="AY102"/>
      <c r="AZ102" s="380" t="s">
        <v>712</v>
      </c>
      <c r="BA102" s="261"/>
      <c r="BB102">
        <v>2</v>
      </c>
      <c r="BC102" s="380" t="s">
        <v>587</v>
      </c>
      <c r="BD102" s="379">
        <v>1</v>
      </c>
      <c r="BE102" s="380" t="s">
        <v>568</v>
      </c>
      <c r="BF102" s="379"/>
      <c r="BG102" s="380" t="s">
        <v>566</v>
      </c>
      <c r="BH102" s="379"/>
      <c r="BI102" s="380" t="s">
        <v>312</v>
      </c>
      <c r="BJ102" s="379"/>
      <c r="BK102" s="380" t="s">
        <v>712</v>
      </c>
      <c r="BL102" s="380" t="s">
        <v>570</v>
      </c>
    </row>
    <row r="103" spans="1:64">
      <c r="A103" s="152" t="s">
        <v>1949</v>
      </c>
      <c r="B103" s="380">
        <v>1</v>
      </c>
      <c r="C103" s="380" t="s">
        <v>2069</v>
      </c>
      <c r="D103" s="380" t="str">
        <f t="shared" si="2"/>
        <v>WoNt3 - 1</v>
      </c>
      <c r="E103">
        <v>1</v>
      </c>
      <c r="F103" s="380" t="str">
        <f t="shared" si="3"/>
        <v>WoNt3 - 1 - 1</v>
      </c>
      <c r="G103" t="s">
        <v>591</v>
      </c>
      <c r="H103">
        <v>0</v>
      </c>
      <c r="I103">
        <v>5</v>
      </c>
      <c r="J103" t="s">
        <v>1427</v>
      </c>
      <c r="K103">
        <v>10</v>
      </c>
      <c r="L103">
        <v>20</v>
      </c>
      <c r="M103" t="s">
        <v>565</v>
      </c>
      <c r="N103" s="380">
        <v>2</v>
      </c>
      <c r="O103" s="425">
        <v>3</v>
      </c>
      <c r="P103" s="424" t="s">
        <v>565</v>
      </c>
      <c r="Q103">
        <v>3</v>
      </c>
      <c r="R103">
        <v>3</v>
      </c>
      <c r="S103" s="261"/>
      <c r="T103" s="261"/>
      <c r="U103" s="261"/>
      <c r="V103" s="261"/>
      <c r="W103" s="261"/>
      <c r="X103" s="261"/>
      <c r="Y103" s="261"/>
      <c r="Z103" s="261"/>
      <c r="AA103" s="261"/>
      <c r="AB103" s="261"/>
      <c r="AC103" s="261"/>
      <c r="AD103" s="261"/>
      <c r="AE103" s="261"/>
      <c r="AF103" s="261"/>
      <c r="AG103" s="261"/>
      <c r="AH103" s="261"/>
      <c r="AI103" s="261"/>
      <c r="AJ103">
        <v>3</v>
      </c>
      <c r="AK103" t="s">
        <v>566</v>
      </c>
      <c r="AL103" t="s">
        <v>572</v>
      </c>
      <c r="AM103" s="261"/>
      <c r="AN103" s="261"/>
      <c r="AO103" s="261"/>
      <c r="AP103" s="261"/>
      <c r="AQ103">
        <v>3</v>
      </c>
      <c r="AR103" s="380" t="s">
        <v>587</v>
      </c>
      <c r="AS103">
        <v>3</v>
      </c>
      <c r="AT103" s="261"/>
      <c r="AU103"/>
      <c r="AV103" s="380" t="s">
        <v>566</v>
      </c>
      <c r="AW103">
        <v>3</v>
      </c>
      <c r="AX103" s="261"/>
      <c r="AY103"/>
      <c r="AZ103" s="380" t="s">
        <v>712</v>
      </c>
      <c r="BA103" s="261"/>
      <c r="BB103">
        <v>3</v>
      </c>
      <c r="BC103" s="380" t="s">
        <v>587</v>
      </c>
      <c r="BD103" s="379">
        <v>2</v>
      </c>
      <c r="BE103" s="380" t="s">
        <v>568</v>
      </c>
      <c r="BF103" s="379">
        <v>2</v>
      </c>
      <c r="BG103" s="380" t="s">
        <v>566</v>
      </c>
      <c r="BH103" s="379"/>
      <c r="BI103" s="380" t="s">
        <v>312</v>
      </c>
      <c r="BJ103" s="379"/>
      <c r="BK103" s="380" t="s">
        <v>712</v>
      </c>
      <c r="BL103" s="380" t="s">
        <v>2051</v>
      </c>
    </row>
    <row r="104" spans="1:64">
      <c r="A104" s="152" t="s">
        <v>1949</v>
      </c>
      <c r="B104" s="380">
        <v>1</v>
      </c>
      <c r="C104" s="380" t="s">
        <v>2069</v>
      </c>
      <c r="D104" s="380" t="str">
        <f t="shared" si="2"/>
        <v>WoNt3 - 1</v>
      </c>
      <c r="E104">
        <v>2</v>
      </c>
      <c r="F104" s="380" t="str">
        <f t="shared" si="3"/>
        <v>WoNt3 - 1 - 2</v>
      </c>
      <c r="G104" t="s">
        <v>591</v>
      </c>
      <c r="H104">
        <v>5</v>
      </c>
      <c r="I104">
        <v>10</v>
      </c>
      <c r="J104" t="s">
        <v>1427</v>
      </c>
      <c r="K104">
        <v>10</v>
      </c>
      <c r="L104">
        <v>20</v>
      </c>
      <c r="M104" t="s">
        <v>565</v>
      </c>
      <c r="N104" s="380">
        <v>2</v>
      </c>
      <c r="O104" s="425">
        <v>3</v>
      </c>
      <c r="P104" s="424" t="s">
        <v>565</v>
      </c>
      <c r="Q104">
        <v>5</v>
      </c>
      <c r="R104">
        <v>3</v>
      </c>
      <c r="S104" s="261"/>
      <c r="T104" s="261"/>
      <c r="U104" s="261"/>
      <c r="V104" s="261"/>
      <c r="W104" s="261"/>
      <c r="X104" s="261"/>
      <c r="Y104" s="261"/>
      <c r="Z104" s="261"/>
      <c r="AA104" s="261"/>
      <c r="AB104" s="261"/>
      <c r="AC104" s="261"/>
      <c r="AD104" s="261"/>
      <c r="AE104" s="261"/>
      <c r="AF104" s="261"/>
      <c r="AG104" s="261"/>
      <c r="AH104" s="261"/>
      <c r="AI104" s="261"/>
      <c r="AJ104">
        <v>3</v>
      </c>
      <c r="AK104" t="s">
        <v>566</v>
      </c>
      <c r="AL104" t="s">
        <v>572</v>
      </c>
      <c r="AM104" s="261"/>
      <c r="AN104" s="261"/>
      <c r="AO104" s="261"/>
      <c r="AP104" s="261"/>
      <c r="AQ104">
        <v>2</v>
      </c>
      <c r="AR104" s="380" t="s">
        <v>587</v>
      </c>
      <c r="AS104">
        <v>3</v>
      </c>
      <c r="AT104" s="261"/>
      <c r="AU104"/>
      <c r="AV104" s="380" t="s">
        <v>566</v>
      </c>
      <c r="AW104">
        <v>3</v>
      </c>
      <c r="AX104" s="261"/>
      <c r="AY104"/>
      <c r="AZ104" s="380" t="s">
        <v>712</v>
      </c>
      <c r="BA104" s="261"/>
      <c r="BB104">
        <v>2</v>
      </c>
      <c r="BC104" s="380" t="s">
        <v>587</v>
      </c>
      <c r="BD104" s="379">
        <v>3</v>
      </c>
      <c r="BE104" s="380" t="s">
        <v>568</v>
      </c>
      <c r="BF104" s="379">
        <v>2</v>
      </c>
      <c r="BG104" s="380" t="s">
        <v>566</v>
      </c>
      <c r="BH104" s="379"/>
      <c r="BI104" s="380" t="s">
        <v>312</v>
      </c>
      <c r="BJ104" s="379"/>
      <c r="BK104" s="380" t="s">
        <v>712</v>
      </c>
      <c r="BL104" s="380" t="s">
        <v>570</v>
      </c>
    </row>
    <row r="105" spans="1:64">
      <c r="A105" s="152" t="s">
        <v>1949</v>
      </c>
      <c r="B105" s="380">
        <v>1</v>
      </c>
      <c r="C105" s="380" t="s">
        <v>2069</v>
      </c>
      <c r="D105" s="380" t="str">
        <f t="shared" si="2"/>
        <v>WoNt3 - 1</v>
      </c>
      <c r="E105">
        <v>3</v>
      </c>
      <c r="F105" s="380" t="str">
        <f t="shared" si="3"/>
        <v>WoNt3 - 1 - 3</v>
      </c>
      <c r="G105" t="s">
        <v>591</v>
      </c>
      <c r="H105">
        <v>10</v>
      </c>
      <c r="I105">
        <v>21</v>
      </c>
      <c r="J105" t="s">
        <v>1427</v>
      </c>
      <c r="K105">
        <v>10</v>
      </c>
      <c r="L105">
        <v>22</v>
      </c>
      <c r="M105" t="s">
        <v>565</v>
      </c>
      <c r="N105" s="380">
        <v>3</v>
      </c>
      <c r="O105" s="425">
        <v>3</v>
      </c>
      <c r="P105" s="424" t="s">
        <v>565</v>
      </c>
      <c r="Q105">
        <v>5</v>
      </c>
      <c r="R105">
        <v>3</v>
      </c>
      <c r="S105" s="261"/>
      <c r="T105" s="261"/>
      <c r="U105" s="261"/>
      <c r="V105" s="261"/>
      <c r="W105" s="261"/>
      <c r="X105" s="261"/>
      <c r="Y105" s="261"/>
      <c r="Z105" s="261"/>
      <c r="AA105" s="261"/>
      <c r="AB105" s="261"/>
      <c r="AC105" s="261"/>
      <c r="AD105" s="261"/>
      <c r="AE105" s="261"/>
      <c r="AF105" s="261"/>
      <c r="AG105" s="261"/>
      <c r="AH105" s="261"/>
      <c r="AI105" s="261"/>
      <c r="AJ105">
        <v>2</v>
      </c>
      <c r="AK105" t="s">
        <v>594</v>
      </c>
      <c r="AL105" t="s">
        <v>572</v>
      </c>
      <c r="AM105" s="261"/>
      <c r="AN105" s="261"/>
      <c r="AO105" s="261"/>
      <c r="AP105" s="261"/>
      <c r="AQ105">
        <v>2</v>
      </c>
      <c r="AR105" s="380" t="s">
        <v>587</v>
      </c>
      <c r="AS105">
        <v>2</v>
      </c>
      <c r="AT105" s="261"/>
      <c r="AU105">
        <v>1</v>
      </c>
      <c r="AV105" s="380" t="s">
        <v>566</v>
      </c>
      <c r="AW105">
        <v>2</v>
      </c>
      <c r="AX105" s="261"/>
      <c r="AY105">
        <v>1</v>
      </c>
      <c r="AZ105" s="380" t="s">
        <v>712</v>
      </c>
      <c r="BA105" s="261"/>
      <c r="BB105"/>
      <c r="BC105" s="380" t="s">
        <v>587</v>
      </c>
      <c r="BD105" s="379">
        <v>3</v>
      </c>
      <c r="BE105" s="380" t="s">
        <v>568</v>
      </c>
      <c r="BF105" s="379">
        <v>2</v>
      </c>
      <c r="BG105" s="380" t="s">
        <v>566</v>
      </c>
      <c r="BH105" s="379"/>
      <c r="BI105" s="380" t="s">
        <v>312</v>
      </c>
      <c r="BJ105" s="379"/>
      <c r="BK105" s="380" t="s">
        <v>712</v>
      </c>
      <c r="BL105" s="380" t="s">
        <v>570</v>
      </c>
    </row>
    <row r="106" spans="1:64">
      <c r="A106" s="152" t="s">
        <v>1949</v>
      </c>
      <c r="B106" s="380">
        <v>1</v>
      </c>
      <c r="C106" s="380" t="s">
        <v>2069</v>
      </c>
      <c r="D106" s="380" t="str">
        <f t="shared" si="2"/>
        <v>WoNt3 - 1</v>
      </c>
      <c r="E106">
        <v>4</v>
      </c>
      <c r="F106" s="380" t="str">
        <f t="shared" si="3"/>
        <v>WoNt3 - 1 - 4</v>
      </c>
      <c r="G106" t="s">
        <v>580</v>
      </c>
      <c r="H106">
        <v>21</v>
      </c>
      <c r="I106">
        <v>70</v>
      </c>
      <c r="J106" t="s">
        <v>1463</v>
      </c>
      <c r="K106">
        <v>5</v>
      </c>
      <c r="L106">
        <v>42</v>
      </c>
      <c r="M106" t="s">
        <v>565</v>
      </c>
      <c r="N106" s="380">
        <v>4</v>
      </c>
      <c r="O106" s="425">
        <v>3</v>
      </c>
      <c r="P106" s="424" t="s">
        <v>565</v>
      </c>
      <c r="Q106">
        <v>4</v>
      </c>
      <c r="R106">
        <v>3</v>
      </c>
      <c r="S106" s="261"/>
      <c r="T106" s="261"/>
      <c r="U106" s="261"/>
      <c r="V106" s="261"/>
      <c r="W106" s="261"/>
      <c r="X106" s="261"/>
      <c r="Y106" s="261"/>
      <c r="Z106" s="261"/>
      <c r="AA106" s="261"/>
      <c r="AB106" s="261"/>
      <c r="AC106" s="261"/>
      <c r="AD106" s="261"/>
      <c r="AE106" s="261"/>
      <c r="AF106" s="261"/>
      <c r="AG106" s="261"/>
      <c r="AH106" s="261"/>
      <c r="AI106" s="261"/>
      <c r="AJ106">
        <v>2</v>
      </c>
      <c r="AK106" t="s">
        <v>594</v>
      </c>
      <c r="AL106" t="s">
        <v>574</v>
      </c>
      <c r="AM106" s="261"/>
      <c r="AN106" s="261"/>
      <c r="AO106" s="261"/>
      <c r="AP106" s="261"/>
      <c r="AQ106">
        <v>1</v>
      </c>
      <c r="AR106" s="380" t="s">
        <v>587</v>
      </c>
      <c r="AS106">
        <v>2</v>
      </c>
      <c r="AT106" s="261"/>
      <c r="AU106"/>
      <c r="AV106" s="380" t="s">
        <v>566</v>
      </c>
      <c r="AW106">
        <v>2</v>
      </c>
      <c r="AX106" s="261"/>
      <c r="AY106"/>
      <c r="AZ106" s="380" t="s">
        <v>712</v>
      </c>
      <c r="BA106" s="261"/>
      <c r="BB106">
        <v>1</v>
      </c>
      <c r="BC106" s="380" t="s">
        <v>587</v>
      </c>
      <c r="BD106" s="379">
        <v>1</v>
      </c>
      <c r="BE106" s="380" t="s">
        <v>568</v>
      </c>
      <c r="BF106" s="379">
        <v>1</v>
      </c>
      <c r="BG106" s="380" t="s">
        <v>566</v>
      </c>
      <c r="BH106" s="379"/>
      <c r="BI106" s="380" t="s">
        <v>312</v>
      </c>
      <c r="BJ106" s="379"/>
      <c r="BK106" s="380" t="s">
        <v>712</v>
      </c>
      <c r="BL106" s="380" t="s">
        <v>570</v>
      </c>
    </row>
    <row r="107" spans="1:64">
      <c r="A107" s="152" t="s">
        <v>1949</v>
      </c>
      <c r="B107" s="380">
        <v>1</v>
      </c>
      <c r="C107" s="380" t="s">
        <v>2069</v>
      </c>
      <c r="D107" s="380" t="str">
        <f t="shared" si="2"/>
        <v>WoNt3 - 1</v>
      </c>
      <c r="E107">
        <v>5</v>
      </c>
      <c r="F107" s="380" t="str">
        <f t="shared" si="3"/>
        <v>WoNt3 - 1 - 5</v>
      </c>
      <c r="G107" t="s">
        <v>580</v>
      </c>
      <c r="H107">
        <v>70</v>
      </c>
      <c r="I107">
        <v>100</v>
      </c>
      <c r="J107" t="s">
        <v>1463</v>
      </c>
      <c r="K107">
        <v>10</v>
      </c>
      <c r="L107">
        <v>30</v>
      </c>
      <c r="M107" t="s">
        <v>565</v>
      </c>
      <c r="N107" s="380">
        <v>4</v>
      </c>
      <c r="O107" s="425">
        <v>3</v>
      </c>
      <c r="P107" s="424" t="s">
        <v>2070</v>
      </c>
      <c r="Q107">
        <v>4</v>
      </c>
      <c r="R107">
        <v>3</v>
      </c>
      <c r="S107" s="261"/>
      <c r="T107" s="261"/>
      <c r="U107" s="261"/>
      <c r="V107" s="261"/>
      <c r="W107" s="261"/>
      <c r="X107" s="261"/>
      <c r="Y107" s="261"/>
      <c r="Z107" s="261"/>
      <c r="AA107" s="285"/>
      <c r="AB107" s="261"/>
      <c r="AC107" s="261"/>
      <c r="AD107" s="261"/>
      <c r="AE107" s="261"/>
      <c r="AF107" s="261"/>
      <c r="AG107" s="261"/>
      <c r="AH107" s="261"/>
      <c r="AI107" s="261"/>
      <c r="AJ107">
        <v>1</v>
      </c>
      <c r="AK107" t="s">
        <v>594</v>
      </c>
      <c r="AL107" t="s">
        <v>574</v>
      </c>
      <c r="AM107" s="261"/>
      <c r="AN107" s="261"/>
      <c r="AO107" s="261"/>
      <c r="AP107" s="261"/>
      <c r="AQ107">
        <v>1</v>
      </c>
      <c r="AR107" s="380" t="s">
        <v>587</v>
      </c>
      <c r="AS107">
        <v>1</v>
      </c>
      <c r="AT107" s="261"/>
      <c r="AU107"/>
      <c r="AV107" s="380" t="s">
        <v>566</v>
      </c>
      <c r="AW107">
        <v>1</v>
      </c>
      <c r="AX107" s="261"/>
      <c r="AY107"/>
      <c r="AZ107" s="380" t="s">
        <v>712</v>
      </c>
      <c r="BA107" s="261"/>
      <c r="BB107">
        <v>1</v>
      </c>
      <c r="BC107" s="380" t="s">
        <v>587</v>
      </c>
      <c r="BD107" s="379"/>
      <c r="BE107" s="380" t="s">
        <v>568</v>
      </c>
      <c r="BF107" s="379">
        <v>1</v>
      </c>
      <c r="BG107" s="380" t="s">
        <v>566</v>
      </c>
      <c r="BH107" s="379"/>
      <c r="BI107" s="380" t="s">
        <v>312</v>
      </c>
      <c r="BJ107" s="379"/>
      <c r="BK107" s="380" t="s">
        <v>712</v>
      </c>
      <c r="BL107" s="380" t="s">
        <v>570</v>
      </c>
    </row>
    <row r="108" spans="1:64" ht="15.75">
      <c r="A108" s="415" t="s">
        <v>1974</v>
      </c>
      <c r="B108" s="416">
        <v>1</v>
      </c>
      <c r="C108" s="415" t="s">
        <v>1789</v>
      </c>
      <c r="D108" s="415" t="s">
        <v>1974</v>
      </c>
      <c r="E108">
        <v>1</v>
      </c>
      <c r="F108" s="415" t="s">
        <v>2071</v>
      </c>
      <c r="G108" s="416" t="s">
        <v>564</v>
      </c>
      <c r="H108" s="426">
        <v>0</v>
      </c>
      <c r="I108" s="426">
        <v>15</v>
      </c>
      <c r="J108" s="427" t="s">
        <v>1427</v>
      </c>
      <c r="K108">
        <v>0</v>
      </c>
      <c r="L108" s="428">
        <v>42</v>
      </c>
      <c r="M108" s="391" t="s">
        <v>565</v>
      </c>
      <c r="N108">
        <v>2.5</v>
      </c>
      <c r="O108">
        <v>1</v>
      </c>
      <c r="P108"/>
      <c r="Q108"/>
      <c r="R108"/>
      <c r="S108"/>
      <c r="T108"/>
      <c r="U108"/>
      <c r="V108"/>
      <c r="W108" s="429"/>
      <c r="X108" s="429"/>
      <c r="Y108" s="429"/>
      <c r="Z108" s="429"/>
      <c r="AA108" s="429"/>
      <c r="AB108" s="429"/>
      <c r="AC108" s="429"/>
      <c r="AD108" s="429"/>
      <c r="AE108" s="429"/>
      <c r="AF108" s="429"/>
      <c r="AG108" s="429"/>
      <c r="AH108" s="429"/>
      <c r="AI108" s="429"/>
      <c r="AJ108">
        <v>2</v>
      </c>
      <c r="AK108" s="391" t="s">
        <v>2072</v>
      </c>
      <c r="AL108" s="391" t="s">
        <v>589</v>
      </c>
      <c r="AM108" s="391" t="s">
        <v>2073</v>
      </c>
      <c r="AN108" s="391"/>
      <c r="AO108" s="391"/>
      <c r="AP108" s="391"/>
      <c r="AQ108"/>
      <c r="AR108" s="391" t="s">
        <v>2074</v>
      </c>
      <c r="AS108"/>
      <c r="AT108"/>
      <c r="AU108"/>
      <c r="AV108"/>
      <c r="AW108"/>
      <c r="AX108"/>
      <c r="AY108"/>
      <c r="AZ108"/>
      <c r="BA108"/>
      <c r="BB108"/>
      <c r="BC108"/>
      <c r="BD108"/>
      <c r="BE108"/>
      <c r="BF108"/>
      <c r="BG108"/>
      <c r="BH108"/>
      <c r="BI108"/>
      <c r="BJ108"/>
      <c r="BK108"/>
      <c r="BL108"/>
    </row>
    <row r="109" spans="1:64" ht="15.75">
      <c r="A109" s="415" t="s">
        <v>1974</v>
      </c>
      <c r="B109" s="416">
        <v>1</v>
      </c>
      <c r="C109" s="415" t="s">
        <v>1789</v>
      </c>
      <c r="D109" s="415" t="s">
        <v>1974</v>
      </c>
      <c r="E109">
        <v>2</v>
      </c>
      <c r="F109" s="415" t="s">
        <v>2075</v>
      </c>
      <c r="G109" s="416" t="s">
        <v>571</v>
      </c>
      <c r="H109" s="426">
        <v>15</v>
      </c>
      <c r="I109" s="426">
        <v>31</v>
      </c>
      <c r="J109" s="427" t="s">
        <v>1427</v>
      </c>
      <c r="K109">
        <v>0</v>
      </c>
      <c r="L109" s="428">
        <v>35</v>
      </c>
      <c r="M109" s="391" t="s">
        <v>565</v>
      </c>
      <c r="N109">
        <v>3</v>
      </c>
      <c r="O109">
        <v>1</v>
      </c>
      <c r="P109"/>
      <c r="Q109"/>
      <c r="R109"/>
      <c r="S109"/>
      <c r="T109"/>
      <c r="U109"/>
      <c r="V109"/>
      <c r="W109" s="429"/>
      <c r="X109" s="429"/>
      <c r="Y109" s="429"/>
      <c r="Z109" s="429"/>
      <c r="AA109" s="429"/>
      <c r="AB109" s="429"/>
      <c r="AC109" s="429"/>
      <c r="AD109" s="429"/>
      <c r="AE109" s="429"/>
      <c r="AF109" s="429"/>
      <c r="AG109" s="429"/>
      <c r="AH109" s="429"/>
      <c r="AI109" s="429"/>
      <c r="AJ109">
        <v>2</v>
      </c>
      <c r="AK109" s="391" t="s">
        <v>2072</v>
      </c>
      <c r="AL109" s="391" t="s">
        <v>589</v>
      </c>
      <c r="AM109" s="391" t="s">
        <v>2073</v>
      </c>
      <c r="AN109" s="391"/>
      <c r="AO109" s="391"/>
      <c r="AP109" s="391"/>
      <c r="AQ109"/>
      <c r="AR109" s="391" t="s">
        <v>2074</v>
      </c>
      <c r="AS109"/>
      <c r="AT109"/>
      <c r="AU109"/>
      <c r="AV109"/>
      <c r="AW109"/>
      <c r="AX109"/>
      <c r="AY109"/>
      <c r="AZ109"/>
      <c r="BA109"/>
      <c r="BB109"/>
      <c r="BC109"/>
      <c r="BD109"/>
      <c r="BE109"/>
      <c r="BF109"/>
      <c r="BG109"/>
      <c r="BH109"/>
      <c r="BI109"/>
      <c r="BJ109"/>
      <c r="BK109"/>
      <c r="BL109"/>
    </row>
    <row r="110" spans="1:64" ht="15.75">
      <c r="A110" s="415" t="s">
        <v>1974</v>
      </c>
      <c r="B110" s="416">
        <v>1</v>
      </c>
      <c r="C110" s="415" t="s">
        <v>1789</v>
      </c>
      <c r="D110" s="415" t="s">
        <v>1974</v>
      </c>
      <c r="E110">
        <v>3</v>
      </c>
      <c r="F110" s="415" t="s">
        <v>2076</v>
      </c>
      <c r="G110" s="416" t="s">
        <v>2055</v>
      </c>
      <c r="H110" s="426">
        <v>31</v>
      </c>
      <c r="I110" s="426">
        <v>48</v>
      </c>
      <c r="J110" s="427" t="s">
        <v>1426</v>
      </c>
      <c r="K110">
        <v>0</v>
      </c>
      <c r="L110" s="428">
        <v>44</v>
      </c>
      <c r="M110" s="391" t="s">
        <v>565</v>
      </c>
      <c r="N110">
        <v>3</v>
      </c>
      <c r="O110">
        <v>2</v>
      </c>
      <c r="P110"/>
      <c r="Q110"/>
      <c r="R110"/>
      <c r="S110" s="391" t="s">
        <v>2077</v>
      </c>
      <c r="T110" s="391" t="s">
        <v>565</v>
      </c>
      <c r="U110">
        <v>5</v>
      </c>
      <c r="V110">
        <v>6</v>
      </c>
      <c r="W110" s="429"/>
      <c r="X110" s="429"/>
      <c r="Y110" s="429"/>
      <c r="Z110" s="429"/>
      <c r="AA110" s="429"/>
      <c r="AB110" s="429"/>
      <c r="AC110" s="429"/>
      <c r="AD110" s="429"/>
      <c r="AE110" s="429"/>
      <c r="AF110" s="429"/>
      <c r="AG110" s="429"/>
      <c r="AH110" s="429"/>
      <c r="AI110" s="429"/>
      <c r="AJ110">
        <v>2</v>
      </c>
      <c r="AK110" s="391" t="s">
        <v>2072</v>
      </c>
      <c r="AL110" s="391" t="s">
        <v>2078</v>
      </c>
      <c r="AM110" s="391" t="s">
        <v>2079</v>
      </c>
      <c r="AN110" s="391"/>
      <c r="AO110" s="391"/>
      <c r="AP110" s="391"/>
      <c r="AQ110"/>
      <c r="AR110" s="391" t="s">
        <v>2074</v>
      </c>
      <c r="AS110"/>
      <c r="AT110"/>
      <c r="AU110"/>
      <c r="AV110"/>
      <c r="AW110"/>
      <c r="AX110"/>
      <c r="AY110"/>
      <c r="AZ110"/>
      <c r="BA110"/>
      <c r="BB110"/>
      <c r="BC110"/>
      <c r="BD110"/>
      <c r="BE110"/>
      <c r="BF110"/>
      <c r="BG110"/>
      <c r="BH110"/>
      <c r="BI110"/>
      <c r="BJ110"/>
      <c r="BK110"/>
      <c r="BL110"/>
    </row>
    <row r="111" spans="1:64" ht="15.75">
      <c r="A111" s="415" t="s">
        <v>1974</v>
      </c>
      <c r="B111" s="416">
        <v>1</v>
      </c>
      <c r="C111" s="415" t="s">
        <v>1789</v>
      </c>
      <c r="D111" s="415" t="s">
        <v>1974</v>
      </c>
      <c r="E111">
        <v>4</v>
      </c>
      <c r="F111" s="415" t="s">
        <v>2080</v>
      </c>
      <c r="G111" s="416" t="s">
        <v>573</v>
      </c>
      <c r="H111" s="426">
        <v>48</v>
      </c>
      <c r="I111" s="426">
        <v>67</v>
      </c>
      <c r="J111" s="427" t="s">
        <v>1426</v>
      </c>
      <c r="K111">
        <v>0</v>
      </c>
      <c r="L111" s="428">
        <v>50</v>
      </c>
      <c r="M111" s="391" t="s">
        <v>565</v>
      </c>
      <c r="N111">
        <v>4</v>
      </c>
      <c r="O111">
        <v>2</v>
      </c>
      <c r="P111"/>
      <c r="Q111"/>
      <c r="R111"/>
      <c r="S111" s="391" t="s">
        <v>2081</v>
      </c>
      <c r="T111" s="391" t="s">
        <v>565</v>
      </c>
      <c r="U111">
        <v>4</v>
      </c>
      <c r="V111">
        <v>1</v>
      </c>
      <c r="W111" s="429"/>
      <c r="X111" s="429"/>
      <c r="Y111" s="429"/>
      <c r="Z111" s="429"/>
      <c r="AA111" s="429"/>
      <c r="AB111" s="429"/>
      <c r="AC111" s="429"/>
      <c r="AD111" s="429"/>
      <c r="AE111" s="429"/>
      <c r="AF111" s="429"/>
      <c r="AG111" s="429"/>
      <c r="AH111" s="429"/>
      <c r="AI111" s="429"/>
      <c r="AJ111">
        <v>2</v>
      </c>
      <c r="AK111" s="391" t="s">
        <v>2082</v>
      </c>
      <c r="AL111" s="391" t="s">
        <v>2078</v>
      </c>
      <c r="AM111" s="391" t="s">
        <v>2083</v>
      </c>
      <c r="AN111" s="391"/>
      <c r="AO111" s="391"/>
      <c r="AP111" s="391"/>
      <c r="AQ111"/>
      <c r="AR111" s="391" t="s">
        <v>2074</v>
      </c>
      <c r="AS111"/>
      <c r="AT111"/>
      <c r="AU111"/>
      <c r="AV111"/>
      <c r="AW111"/>
      <c r="AX111"/>
      <c r="AY111"/>
      <c r="AZ111"/>
      <c r="BA111"/>
      <c r="BB111"/>
      <c r="BC111"/>
      <c r="BD111"/>
      <c r="BE111"/>
      <c r="BF111"/>
      <c r="BG111"/>
      <c r="BH111"/>
      <c r="BI111"/>
      <c r="BJ111"/>
      <c r="BK111"/>
      <c r="BL111"/>
    </row>
    <row r="112" spans="1:64" ht="15.75">
      <c r="A112" s="415" t="s">
        <v>1974</v>
      </c>
      <c r="B112" s="416">
        <v>1</v>
      </c>
      <c r="C112" s="415" t="s">
        <v>1789</v>
      </c>
      <c r="D112" s="415" t="s">
        <v>1974</v>
      </c>
      <c r="E112">
        <v>5</v>
      </c>
      <c r="F112" s="415" t="s">
        <v>2084</v>
      </c>
      <c r="G112" s="416" t="s">
        <v>575</v>
      </c>
      <c r="H112" s="426">
        <v>67</v>
      </c>
      <c r="I112" s="426">
        <v>94</v>
      </c>
      <c r="J112" s="427" t="s">
        <v>1426</v>
      </c>
      <c r="K112">
        <v>0</v>
      </c>
      <c r="L112" s="428">
        <v>38</v>
      </c>
      <c r="M112" s="391" t="s">
        <v>565</v>
      </c>
      <c r="N112">
        <v>4</v>
      </c>
      <c r="O112">
        <v>2</v>
      </c>
      <c r="P112"/>
      <c r="Q112"/>
      <c r="R112"/>
      <c r="S112" s="391" t="s">
        <v>2085</v>
      </c>
      <c r="T112" s="391" t="s">
        <v>565</v>
      </c>
      <c r="U112">
        <v>6</v>
      </c>
      <c r="V112">
        <v>2</v>
      </c>
      <c r="W112" s="429"/>
      <c r="X112" s="429"/>
      <c r="Y112" s="429"/>
      <c r="Z112" s="429"/>
      <c r="AA112" s="429"/>
      <c r="AB112" s="429"/>
      <c r="AC112" s="429"/>
      <c r="AD112" s="429"/>
      <c r="AE112" s="429"/>
      <c r="AF112" s="429"/>
      <c r="AG112" s="429"/>
      <c r="AH112" s="429"/>
      <c r="AI112" s="429"/>
      <c r="AJ112">
        <v>2</v>
      </c>
      <c r="AK112" s="391" t="s">
        <v>1464</v>
      </c>
      <c r="AL112" s="391" t="s">
        <v>2078</v>
      </c>
      <c r="AM112" s="391" t="s">
        <v>2083</v>
      </c>
      <c r="AN112" s="391"/>
      <c r="AO112" s="391"/>
      <c r="AP112" s="391"/>
      <c r="AQ112"/>
      <c r="AR112" s="391" t="s">
        <v>2074</v>
      </c>
      <c r="AS112"/>
      <c r="AT112"/>
      <c r="AU112"/>
      <c r="AV112"/>
      <c r="AW112"/>
      <c r="AX112"/>
      <c r="AY112"/>
      <c r="AZ112"/>
      <c r="BA112"/>
      <c r="BB112"/>
      <c r="BC112"/>
      <c r="BD112"/>
      <c r="BE112"/>
      <c r="BF112"/>
      <c r="BG112"/>
      <c r="BH112"/>
      <c r="BI112"/>
      <c r="BJ112"/>
      <c r="BK112"/>
      <c r="BL112"/>
    </row>
    <row r="113" spans="1:64" ht="15.75">
      <c r="A113" s="415" t="s">
        <v>1974</v>
      </c>
      <c r="B113" s="416">
        <v>1</v>
      </c>
      <c r="C113" s="415" t="s">
        <v>1789</v>
      </c>
      <c r="D113" s="415" t="s">
        <v>1974</v>
      </c>
      <c r="E113">
        <v>6</v>
      </c>
      <c r="F113" s="415" t="s">
        <v>2086</v>
      </c>
      <c r="G113" s="416" t="s">
        <v>2087</v>
      </c>
      <c r="H113" s="426">
        <v>94</v>
      </c>
      <c r="I113" s="426">
        <v>126</v>
      </c>
      <c r="J113" s="427" t="s">
        <v>1427</v>
      </c>
      <c r="K113">
        <v>0</v>
      </c>
      <c r="L113" s="428">
        <v>35</v>
      </c>
      <c r="M113" s="391" t="s">
        <v>565</v>
      </c>
      <c r="N113">
        <v>5</v>
      </c>
      <c r="O113">
        <v>2</v>
      </c>
      <c r="P113"/>
      <c r="Q113"/>
      <c r="R113"/>
      <c r="S113" s="391" t="s">
        <v>2088</v>
      </c>
      <c r="T113" s="391" t="s">
        <v>565</v>
      </c>
      <c r="U113">
        <v>5</v>
      </c>
      <c r="V113">
        <v>8</v>
      </c>
      <c r="W113" s="429"/>
      <c r="X113" s="429"/>
      <c r="Y113" s="429"/>
      <c r="Z113" s="429"/>
      <c r="AA113" s="429"/>
      <c r="AB113" s="429"/>
      <c r="AC113" s="429"/>
      <c r="AD113" s="429"/>
      <c r="AE113" s="429"/>
      <c r="AF113" s="429"/>
      <c r="AG113" s="429"/>
      <c r="AH113" s="429"/>
      <c r="AI113" s="429"/>
      <c r="AJ113">
        <v>2</v>
      </c>
      <c r="AK113" s="391" t="s">
        <v>2089</v>
      </c>
      <c r="AL113" s="391" t="s">
        <v>2078</v>
      </c>
      <c r="AM113" s="391" t="s">
        <v>2083</v>
      </c>
      <c r="AN113" s="391"/>
      <c r="AO113" s="391"/>
      <c r="AP113" s="391"/>
      <c r="AQ113"/>
      <c r="AR113" s="391" t="s">
        <v>2074</v>
      </c>
      <c r="AS113"/>
      <c r="AT113"/>
      <c r="AU113"/>
      <c r="AV113"/>
      <c r="AW113"/>
      <c r="AX113"/>
      <c r="AY113"/>
      <c r="AZ113"/>
      <c r="BA113"/>
      <c r="BB113"/>
      <c r="BC113"/>
      <c r="BD113"/>
      <c r="BE113"/>
      <c r="BF113"/>
      <c r="BG113"/>
      <c r="BH113"/>
      <c r="BI113"/>
      <c r="BJ113"/>
      <c r="BK113"/>
      <c r="BL113"/>
    </row>
    <row r="114" spans="1:64" ht="15.75">
      <c r="A114" s="415" t="s">
        <v>1974</v>
      </c>
      <c r="B114" s="416">
        <v>1</v>
      </c>
      <c r="C114" s="415" t="s">
        <v>1789</v>
      </c>
      <c r="D114" s="415" t="s">
        <v>1974</v>
      </c>
      <c r="E114">
        <v>7</v>
      </c>
      <c r="F114" s="415" t="s">
        <v>2090</v>
      </c>
      <c r="G114" s="416" t="s">
        <v>2091</v>
      </c>
      <c r="H114" s="426">
        <v>126</v>
      </c>
      <c r="I114" s="426">
        <v>146</v>
      </c>
      <c r="J114" s="427" t="s">
        <v>1427</v>
      </c>
      <c r="K114">
        <v>0</v>
      </c>
      <c r="L114" s="428">
        <v>31</v>
      </c>
      <c r="M114" s="391" t="s">
        <v>565</v>
      </c>
      <c r="N114">
        <v>6</v>
      </c>
      <c r="O114">
        <v>2</v>
      </c>
      <c r="P114"/>
      <c r="Q114"/>
      <c r="R114"/>
      <c r="S114" s="391" t="s">
        <v>2085</v>
      </c>
      <c r="T114" s="391" t="s">
        <v>565</v>
      </c>
      <c r="U114">
        <v>5</v>
      </c>
      <c r="V114">
        <v>6</v>
      </c>
      <c r="W114" s="429"/>
      <c r="X114" s="429"/>
      <c r="Y114" s="429"/>
      <c r="Z114" s="429"/>
      <c r="AA114" s="429"/>
      <c r="AB114" s="429"/>
      <c r="AC114" s="429"/>
      <c r="AD114" s="429"/>
      <c r="AE114" s="429"/>
      <c r="AF114" s="429"/>
      <c r="AG114" s="429"/>
      <c r="AH114" s="429"/>
      <c r="AI114" s="429"/>
      <c r="AJ114">
        <v>2</v>
      </c>
      <c r="AK114" s="391" t="s">
        <v>2089</v>
      </c>
      <c r="AL114" s="391" t="s">
        <v>2078</v>
      </c>
      <c r="AM114" s="391" t="s">
        <v>2079</v>
      </c>
      <c r="AN114" s="391"/>
      <c r="AO114" s="391"/>
      <c r="AP114" s="391"/>
      <c r="AQ114"/>
      <c r="AR114"/>
      <c r="AS114"/>
      <c r="AT114"/>
      <c r="AU114"/>
      <c r="AV114"/>
      <c r="AW114"/>
      <c r="AX114"/>
      <c r="AY114"/>
      <c r="AZ114"/>
      <c r="BA114"/>
      <c r="BB114"/>
      <c r="BC114"/>
      <c r="BD114"/>
      <c r="BE114"/>
      <c r="BF114"/>
      <c r="BG114"/>
      <c r="BH114"/>
      <c r="BI114"/>
      <c r="BJ114"/>
      <c r="BK114"/>
      <c r="BL114"/>
    </row>
    <row r="115" spans="1:64" ht="15.75">
      <c r="A115" s="415" t="s">
        <v>1974</v>
      </c>
      <c r="B115" s="416">
        <v>1</v>
      </c>
      <c r="C115" s="415" t="s">
        <v>1789</v>
      </c>
      <c r="D115" s="415" t="s">
        <v>1974</v>
      </c>
      <c r="E115">
        <v>8</v>
      </c>
      <c r="F115" s="415" t="s">
        <v>2092</v>
      </c>
      <c r="G115" s="416" t="s">
        <v>2093</v>
      </c>
      <c r="H115" s="426">
        <v>146</v>
      </c>
      <c r="I115" s="426">
        <v>176</v>
      </c>
      <c r="J115" s="427" t="s">
        <v>1427</v>
      </c>
      <c r="K115">
        <v>0</v>
      </c>
      <c r="L115" s="428">
        <v>33</v>
      </c>
      <c r="M115" s="391" t="s">
        <v>565</v>
      </c>
      <c r="N115">
        <v>6</v>
      </c>
      <c r="O115">
        <v>3</v>
      </c>
      <c r="P115"/>
      <c r="Q115"/>
      <c r="R115"/>
      <c r="S115" s="391" t="s">
        <v>2088</v>
      </c>
      <c r="T115" s="391" t="s">
        <v>565</v>
      </c>
      <c r="U115">
        <v>5</v>
      </c>
      <c r="V115">
        <v>6</v>
      </c>
      <c r="W115" s="429"/>
      <c r="X115" s="429"/>
      <c r="Y115" s="429"/>
      <c r="Z115" s="429"/>
      <c r="AA115" s="429"/>
      <c r="AB115" s="429"/>
      <c r="AC115" s="429"/>
      <c r="AD115" s="429"/>
      <c r="AE115" s="429"/>
      <c r="AF115" s="429"/>
      <c r="AG115" s="429"/>
      <c r="AH115" s="429"/>
      <c r="AI115" s="429"/>
      <c r="AJ115"/>
      <c r="AK115" s="391" t="s">
        <v>2094</v>
      </c>
      <c r="AL115" s="391"/>
      <c r="AM115" s="391" t="s">
        <v>2079</v>
      </c>
      <c r="AN115" s="391"/>
      <c r="AO115" s="391"/>
      <c r="AP115" s="391"/>
      <c r="AQ115"/>
      <c r="AR115"/>
      <c r="AS115"/>
      <c r="AT115"/>
      <c r="AU115"/>
      <c r="AV115"/>
      <c r="AW115"/>
      <c r="AX115"/>
      <c r="AY115"/>
      <c r="AZ115"/>
      <c r="BA115"/>
      <c r="BB115"/>
      <c r="BC115"/>
      <c r="BD115"/>
      <c r="BE115"/>
      <c r="BF115"/>
      <c r="BG115"/>
      <c r="BH115"/>
      <c r="BI115"/>
      <c r="BJ115"/>
      <c r="BK115"/>
      <c r="BL115"/>
    </row>
    <row r="116" spans="1:64" ht="15.75">
      <c r="A116" s="415" t="s">
        <v>1976</v>
      </c>
      <c r="B116" s="416">
        <v>1</v>
      </c>
      <c r="C116" s="415" t="s">
        <v>1802</v>
      </c>
      <c r="D116" s="415" t="s">
        <v>1976</v>
      </c>
      <c r="E116">
        <v>1</v>
      </c>
      <c r="F116" s="415" t="s">
        <v>2095</v>
      </c>
      <c r="G116" s="416" t="s">
        <v>564</v>
      </c>
      <c r="H116" s="426">
        <v>0</v>
      </c>
      <c r="I116" s="426">
        <v>13</v>
      </c>
      <c r="J116" s="427" t="s">
        <v>1427</v>
      </c>
      <c r="K116">
        <v>0</v>
      </c>
      <c r="L116" s="428">
        <v>32</v>
      </c>
      <c r="M116" s="391" t="s">
        <v>565</v>
      </c>
      <c r="N116">
        <v>3</v>
      </c>
      <c r="O116">
        <v>1</v>
      </c>
      <c r="P116"/>
      <c r="Q116"/>
      <c r="R116"/>
      <c r="S116"/>
      <c r="T116"/>
      <c r="U116"/>
      <c r="V116"/>
      <c r="W116" s="429"/>
      <c r="X116" s="429"/>
      <c r="Y116" s="429"/>
      <c r="Z116" s="429"/>
      <c r="AA116" s="429"/>
      <c r="AB116" s="429"/>
      <c r="AC116" s="429"/>
      <c r="AD116" s="429"/>
      <c r="AE116" s="429"/>
      <c r="AF116" s="429"/>
      <c r="AG116" s="429"/>
      <c r="AH116" s="429"/>
      <c r="AI116" s="429"/>
      <c r="AJ116">
        <v>1</v>
      </c>
      <c r="AK116" s="391" t="s">
        <v>2072</v>
      </c>
      <c r="AL116" s="391" t="s">
        <v>589</v>
      </c>
      <c r="AM116" s="391" t="s">
        <v>2096</v>
      </c>
      <c r="AN116" s="391"/>
      <c r="AO116" s="391"/>
      <c r="AP116" s="391"/>
      <c r="AQ116"/>
      <c r="AR116" s="391" t="s">
        <v>2074</v>
      </c>
      <c r="AS116"/>
      <c r="AT116"/>
      <c r="AU116"/>
      <c r="AV116"/>
      <c r="AW116"/>
      <c r="AX116"/>
      <c r="AY116"/>
      <c r="AZ116"/>
      <c r="BA116"/>
      <c r="BB116"/>
      <c r="BC116"/>
      <c r="BD116"/>
      <c r="BE116"/>
      <c r="BF116"/>
      <c r="BG116"/>
      <c r="BH116"/>
      <c r="BI116"/>
      <c r="BJ116"/>
      <c r="BK116"/>
      <c r="BL116"/>
    </row>
    <row r="117" spans="1:64" ht="15.75">
      <c r="A117" s="415" t="s">
        <v>1976</v>
      </c>
      <c r="B117" s="416">
        <v>1</v>
      </c>
      <c r="C117" s="415" t="s">
        <v>1802</v>
      </c>
      <c r="D117" s="415" t="s">
        <v>1976</v>
      </c>
      <c r="E117">
        <v>2</v>
      </c>
      <c r="F117" s="415" t="s">
        <v>2097</v>
      </c>
      <c r="G117" s="416" t="s">
        <v>571</v>
      </c>
      <c r="H117" s="426">
        <v>13</v>
      </c>
      <c r="I117" s="426">
        <v>29</v>
      </c>
      <c r="J117" s="427" t="s">
        <v>1427</v>
      </c>
      <c r="K117">
        <v>0</v>
      </c>
      <c r="L117" s="428">
        <v>35</v>
      </c>
      <c r="M117" s="391" t="s">
        <v>565</v>
      </c>
      <c r="N117">
        <v>3</v>
      </c>
      <c r="O117">
        <v>2</v>
      </c>
      <c r="P117"/>
      <c r="Q117"/>
      <c r="R117"/>
      <c r="S117"/>
      <c r="T117"/>
      <c r="U117"/>
      <c r="V117"/>
      <c r="W117" s="429"/>
      <c r="X117" s="429"/>
      <c r="Y117" s="429"/>
      <c r="Z117" s="429"/>
      <c r="AA117" s="429"/>
      <c r="AB117" s="429"/>
      <c r="AC117" s="429"/>
      <c r="AD117" s="429"/>
      <c r="AE117" s="429"/>
      <c r="AF117" s="429"/>
      <c r="AG117" s="429"/>
      <c r="AH117" s="429"/>
      <c r="AI117" s="429"/>
      <c r="AJ117">
        <v>2</v>
      </c>
      <c r="AK117" s="391" t="s">
        <v>2072</v>
      </c>
      <c r="AL117" s="391" t="s">
        <v>589</v>
      </c>
      <c r="AM117" s="391" t="s">
        <v>2073</v>
      </c>
      <c r="AN117" s="391"/>
      <c r="AO117" s="391"/>
      <c r="AP117" s="391"/>
      <c r="AQ117"/>
      <c r="AR117" s="391" t="s">
        <v>2074</v>
      </c>
      <c r="AS117"/>
      <c r="AT117"/>
      <c r="AU117"/>
      <c r="AV117"/>
      <c r="AW117"/>
      <c r="AX117"/>
      <c r="AY117"/>
      <c r="AZ117"/>
      <c r="BA117"/>
      <c r="BB117"/>
      <c r="BC117"/>
      <c r="BD117"/>
      <c r="BE117"/>
      <c r="BF117"/>
      <c r="BG117"/>
      <c r="BH117"/>
      <c r="BI117"/>
      <c r="BJ117"/>
      <c r="BK117"/>
      <c r="BL117"/>
    </row>
    <row r="118" spans="1:64" ht="15.75">
      <c r="A118" s="415" t="s">
        <v>1976</v>
      </c>
      <c r="B118" s="416">
        <v>1</v>
      </c>
      <c r="C118" s="415" t="s">
        <v>1802</v>
      </c>
      <c r="D118" s="415" t="s">
        <v>1976</v>
      </c>
      <c r="E118">
        <v>3</v>
      </c>
      <c r="F118" s="415" t="s">
        <v>2098</v>
      </c>
      <c r="G118" s="416" t="s">
        <v>592</v>
      </c>
      <c r="H118" s="426">
        <v>29</v>
      </c>
      <c r="I118" s="426">
        <v>50</v>
      </c>
      <c r="J118" s="427" t="s">
        <v>1427</v>
      </c>
      <c r="K118">
        <v>0</v>
      </c>
      <c r="L118" s="428">
        <v>38</v>
      </c>
      <c r="M118" s="391" t="s">
        <v>565</v>
      </c>
      <c r="N118">
        <v>2.5</v>
      </c>
      <c r="O118">
        <v>1</v>
      </c>
      <c r="P118"/>
      <c r="Q118"/>
      <c r="R118"/>
      <c r="S118" s="391" t="s">
        <v>2074</v>
      </c>
      <c r="T118" s="391" t="s">
        <v>2050</v>
      </c>
      <c r="U118">
        <v>5</v>
      </c>
      <c r="V118">
        <v>6</v>
      </c>
      <c r="W118" s="429"/>
      <c r="X118" s="429"/>
      <c r="Y118" s="429"/>
      <c r="Z118" s="429"/>
      <c r="AA118" s="429"/>
      <c r="AB118" s="429"/>
      <c r="AC118" s="429"/>
      <c r="AD118" s="429"/>
      <c r="AE118" s="429"/>
      <c r="AF118" s="429"/>
      <c r="AG118" s="429"/>
      <c r="AH118" s="429"/>
      <c r="AI118" s="429"/>
      <c r="AJ118">
        <v>2</v>
      </c>
      <c r="AK118" s="391" t="s">
        <v>2072</v>
      </c>
      <c r="AL118" s="391" t="s">
        <v>589</v>
      </c>
      <c r="AM118" s="391" t="s">
        <v>2079</v>
      </c>
      <c r="AN118" s="391"/>
      <c r="AO118" s="391"/>
      <c r="AP118" s="391"/>
      <c r="AQ118"/>
      <c r="AR118" s="391" t="s">
        <v>2074</v>
      </c>
      <c r="AS118"/>
      <c r="AT118"/>
      <c r="AU118"/>
      <c r="AV118"/>
      <c r="AW118"/>
      <c r="AX118"/>
      <c r="AY118"/>
      <c r="AZ118"/>
      <c r="BA118"/>
      <c r="BB118"/>
      <c r="BC118"/>
      <c r="BD118"/>
      <c r="BE118"/>
      <c r="BF118"/>
      <c r="BG118"/>
      <c r="BH118"/>
      <c r="BI118"/>
      <c r="BJ118"/>
      <c r="BK118"/>
      <c r="BL118"/>
    </row>
    <row r="119" spans="1:64" ht="15.75">
      <c r="A119" s="415" t="s">
        <v>1976</v>
      </c>
      <c r="B119" s="416">
        <v>1</v>
      </c>
      <c r="C119" s="415" t="s">
        <v>1802</v>
      </c>
      <c r="D119" s="415" t="s">
        <v>1976</v>
      </c>
      <c r="E119">
        <v>4</v>
      </c>
      <c r="F119" s="415" t="s">
        <v>2099</v>
      </c>
      <c r="G119" s="416" t="s">
        <v>2100</v>
      </c>
      <c r="H119" s="426">
        <v>50</v>
      </c>
      <c r="I119" s="426">
        <v>77</v>
      </c>
      <c r="J119" s="427" t="s">
        <v>1426</v>
      </c>
      <c r="K119">
        <v>0</v>
      </c>
      <c r="L119" s="428">
        <v>47</v>
      </c>
      <c r="M119" s="391" t="s">
        <v>565</v>
      </c>
      <c r="N119">
        <v>4</v>
      </c>
      <c r="O119" s="391">
        <v>1</v>
      </c>
      <c r="P119"/>
      <c r="Q119"/>
      <c r="R119"/>
      <c r="S119" s="391" t="s">
        <v>2101</v>
      </c>
      <c r="T119" s="391" t="s">
        <v>565</v>
      </c>
      <c r="U119">
        <v>4</v>
      </c>
      <c r="V119">
        <v>2</v>
      </c>
      <c r="W119" s="429"/>
      <c r="X119" s="429"/>
      <c r="Y119" s="429"/>
      <c r="Z119" s="429"/>
      <c r="AA119" s="429"/>
      <c r="AB119" s="429"/>
      <c r="AC119" s="429"/>
      <c r="AD119" s="429"/>
      <c r="AE119" s="429"/>
      <c r="AF119" s="429"/>
      <c r="AG119" s="429"/>
      <c r="AH119" s="429"/>
      <c r="AI119" s="429"/>
      <c r="AJ119">
        <v>2</v>
      </c>
      <c r="AK119" s="391" t="s">
        <v>1498</v>
      </c>
      <c r="AL119" s="391" t="s">
        <v>2102</v>
      </c>
      <c r="AM119" s="391" t="s">
        <v>2083</v>
      </c>
      <c r="AN119" s="391"/>
      <c r="AO119" s="391"/>
      <c r="AP119" s="391"/>
      <c r="AQ119"/>
      <c r="AR119" s="391" t="s">
        <v>2103</v>
      </c>
      <c r="AS119"/>
      <c r="AT119"/>
      <c r="AU119"/>
      <c r="AV119"/>
      <c r="AW119"/>
      <c r="AX119"/>
      <c r="AY119"/>
      <c r="AZ119"/>
      <c r="BA119"/>
      <c r="BB119"/>
      <c r="BC119"/>
      <c r="BD119"/>
      <c r="BE119"/>
      <c r="BF119"/>
      <c r="BG119"/>
      <c r="BH119"/>
      <c r="BI119"/>
      <c r="BJ119"/>
      <c r="BK119"/>
      <c r="BL119"/>
    </row>
    <row r="120" spans="1:64" ht="15.75">
      <c r="A120" s="415" t="s">
        <v>1976</v>
      </c>
      <c r="B120" s="416">
        <v>1</v>
      </c>
      <c r="C120" s="415" t="s">
        <v>1802</v>
      </c>
      <c r="D120" s="415" t="s">
        <v>1976</v>
      </c>
      <c r="E120">
        <v>5</v>
      </c>
      <c r="F120" s="415" t="s">
        <v>2104</v>
      </c>
      <c r="G120" s="416" t="s">
        <v>2105</v>
      </c>
      <c r="H120" s="426">
        <v>77</v>
      </c>
      <c r="I120" s="426">
        <v>107</v>
      </c>
      <c r="J120" s="427" t="s">
        <v>1426</v>
      </c>
      <c r="K120">
        <v>0</v>
      </c>
      <c r="L120" s="428">
        <v>40</v>
      </c>
      <c r="M120" s="391" t="s">
        <v>565</v>
      </c>
      <c r="N120">
        <v>5</v>
      </c>
      <c r="O120" s="391">
        <v>2</v>
      </c>
      <c r="P120"/>
      <c r="Q120"/>
      <c r="R120"/>
      <c r="S120" s="391" t="s">
        <v>2074</v>
      </c>
      <c r="T120" s="391" t="s">
        <v>565</v>
      </c>
      <c r="U120">
        <v>5</v>
      </c>
      <c r="V120">
        <v>8</v>
      </c>
      <c r="W120" s="429"/>
      <c r="X120" s="429"/>
      <c r="Y120" s="429"/>
      <c r="Z120" s="429"/>
      <c r="AA120" s="429"/>
      <c r="AB120" s="429"/>
      <c r="AC120" s="429"/>
      <c r="AD120" s="429"/>
      <c r="AE120" s="429"/>
      <c r="AF120" s="429"/>
      <c r="AG120" s="429"/>
      <c r="AH120" s="429"/>
      <c r="AI120" s="429"/>
      <c r="AJ120">
        <v>2</v>
      </c>
      <c r="AK120" s="391" t="s">
        <v>1498</v>
      </c>
      <c r="AL120" s="391" t="s">
        <v>2102</v>
      </c>
      <c r="AM120" s="391" t="s">
        <v>2083</v>
      </c>
      <c r="AN120" s="391"/>
      <c r="AO120" s="391"/>
      <c r="AP120" s="391"/>
      <c r="AQ120"/>
      <c r="AR120" s="391" t="s">
        <v>2106</v>
      </c>
      <c r="AS120"/>
      <c r="AT120"/>
      <c r="AU120"/>
      <c r="AV120"/>
      <c r="AW120"/>
      <c r="AX120"/>
      <c r="AY120"/>
      <c r="AZ120"/>
      <c r="BA120"/>
      <c r="BB120"/>
      <c r="BC120"/>
      <c r="BD120"/>
      <c r="BE120"/>
      <c r="BF120"/>
      <c r="BG120"/>
      <c r="BH120"/>
      <c r="BI120"/>
      <c r="BJ120"/>
      <c r="BK120"/>
      <c r="BL120"/>
    </row>
    <row r="121" spans="1:64" ht="15.75">
      <c r="A121" s="415" t="s">
        <v>1976</v>
      </c>
      <c r="B121" s="416">
        <v>1</v>
      </c>
      <c r="C121" s="415" t="s">
        <v>1802</v>
      </c>
      <c r="D121" s="415" t="s">
        <v>1976</v>
      </c>
      <c r="E121">
        <v>6</v>
      </c>
      <c r="F121" s="415" t="s">
        <v>2107</v>
      </c>
      <c r="G121" s="416" t="s">
        <v>2108</v>
      </c>
      <c r="H121" s="426">
        <v>107</v>
      </c>
      <c r="I121" s="426">
        <v>137</v>
      </c>
      <c r="J121" s="427" t="s">
        <v>1427</v>
      </c>
      <c r="K121">
        <v>0</v>
      </c>
      <c r="L121" s="428">
        <v>31</v>
      </c>
      <c r="M121" s="391" t="s">
        <v>565</v>
      </c>
      <c r="N121">
        <v>6</v>
      </c>
      <c r="O121" s="430">
        <v>3</v>
      </c>
      <c r="P121"/>
      <c r="Q121"/>
      <c r="R121"/>
      <c r="S121" s="391" t="s">
        <v>2074</v>
      </c>
      <c r="T121" s="391" t="s">
        <v>565</v>
      </c>
      <c r="U121">
        <v>5</v>
      </c>
      <c r="V121">
        <v>8</v>
      </c>
      <c r="W121" s="429"/>
      <c r="X121" s="429"/>
      <c r="Y121" s="429"/>
      <c r="Z121" s="429"/>
      <c r="AA121" s="429"/>
      <c r="AB121" s="429"/>
      <c r="AC121" s="429"/>
      <c r="AD121" s="429"/>
      <c r="AE121" s="429"/>
      <c r="AF121" s="429"/>
      <c r="AG121" s="429"/>
      <c r="AH121" s="429"/>
      <c r="AI121" s="429"/>
      <c r="AJ121">
        <v>2</v>
      </c>
      <c r="AK121" s="391" t="s">
        <v>1464</v>
      </c>
      <c r="AL121" s="391" t="s">
        <v>2102</v>
      </c>
      <c r="AM121" s="391" t="s">
        <v>2083</v>
      </c>
      <c r="AN121" s="391"/>
      <c r="AO121" s="391"/>
      <c r="AP121" s="391"/>
      <c r="AQ121"/>
      <c r="AR121" s="391" t="s">
        <v>2106</v>
      </c>
      <c r="AS121"/>
      <c r="AT121"/>
      <c r="AU121"/>
      <c r="AV121"/>
      <c r="AW121"/>
      <c r="AX121"/>
      <c r="AY121"/>
      <c r="AZ121"/>
      <c r="BA121"/>
      <c r="BB121"/>
      <c r="BC121"/>
      <c r="BD121"/>
      <c r="BE121"/>
      <c r="BF121"/>
      <c r="BG121"/>
      <c r="BH121"/>
      <c r="BI121"/>
      <c r="BJ121"/>
      <c r="BK121"/>
      <c r="BL121"/>
    </row>
    <row r="122" spans="1:64" ht="15.75">
      <c r="A122" s="415" t="s">
        <v>1976</v>
      </c>
      <c r="B122" s="416">
        <v>1</v>
      </c>
      <c r="C122" s="415" t="s">
        <v>1802</v>
      </c>
      <c r="D122" s="415" t="s">
        <v>1976</v>
      </c>
      <c r="E122">
        <v>7</v>
      </c>
      <c r="F122" s="415" t="s">
        <v>2109</v>
      </c>
      <c r="G122" s="416" t="s">
        <v>2110</v>
      </c>
      <c r="H122" s="426">
        <v>137</v>
      </c>
      <c r="I122" s="426">
        <v>181</v>
      </c>
      <c r="J122" s="427" t="s">
        <v>1427</v>
      </c>
      <c r="K122">
        <v>0</v>
      </c>
      <c r="L122" s="428">
        <v>30</v>
      </c>
      <c r="M122" s="391" t="s">
        <v>565</v>
      </c>
      <c r="N122" s="430">
        <v>6</v>
      </c>
      <c r="O122" s="391">
        <v>2</v>
      </c>
      <c r="P122"/>
      <c r="Q122"/>
      <c r="R122"/>
      <c r="S122" s="391" t="s">
        <v>2101</v>
      </c>
      <c r="T122" s="391" t="s">
        <v>565</v>
      </c>
      <c r="U122">
        <v>6</v>
      </c>
      <c r="V122">
        <v>1</v>
      </c>
      <c r="W122" s="429"/>
      <c r="X122" s="429"/>
      <c r="Y122" s="429"/>
      <c r="Z122" s="429"/>
      <c r="AA122" s="429"/>
      <c r="AB122" s="429"/>
      <c r="AC122" s="429"/>
      <c r="AD122" s="429"/>
      <c r="AE122" s="429"/>
      <c r="AF122" s="429"/>
      <c r="AG122" s="429"/>
      <c r="AH122" s="429"/>
      <c r="AI122" s="429"/>
      <c r="AJ122">
        <v>1</v>
      </c>
      <c r="AK122" s="391" t="s">
        <v>2089</v>
      </c>
      <c r="AL122" s="391" t="s">
        <v>2102</v>
      </c>
      <c r="AM122" s="391" t="s">
        <v>2079</v>
      </c>
      <c r="AN122" s="391"/>
      <c r="AO122" s="391"/>
      <c r="AP122" s="391"/>
      <c r="AQ122"/>
      <c r="AR122" s="391" t="s">
        <v>2111</v>
      </c>
      <c r="AS122"/>
      <c r="AT122"/>
      <c r="AU122"/>
      <c r="AV122"/>
      <c r="AW122"/>
      <c r="AX122"/>
      <c r="AY122"/>
      <c r="AZ122"/>
      <c r="BA122"/>
      <c r="BB122"/>
      <c r="BC122"/>
      <c r="BD122"/>
      <c r="BE122"/>
      <c r="BF122"/>
      <c r="BG122"/>
      <c r="BH122"/>
      <c r="BI122"/>
      <c r="BJ122"/>
      <c r="BK122"/>
      <c r="BL122"/>
    </row>
    <row r="123" spans="1:64" ht="15.75">
      <c r="A123" s="415" t="s">
        <v>1976</v>
      </c>
      <c r="B123" s="416">
        <v>1</v>
      </c>
      <c r="C123" s="415" t="s">
        <v>1802</v>
      </c>
      <c r="D123" s="415" t="s">
        <v>1976</v>
      </c>
      <c r="E123">
        <v>8</v>
      </c>
      <c r="F123" s="415" t="s">
        <v>2112</v>
      </c>
      <c r="G123" s="416" t="s">
        <v>2113</v>
      </c>
      <c r="H123" s="426">
        <v>181</v>
      </c>
      <c r="I123" s="426">
        <v>240</v>
      </c>
      <c r="J123" s="427" t="s">
        <v>1427</v>
      </c>
      <c r="K123">
        <v>0</v>
      </c>
      <c r="L123" s="428">
        <v>15</v>
      </c>
      <c r="M123" s="391" t="s">
        <v>565</v>
      </c>
      <c r="N123">
        <v>6</v>
      </c>
      <c r="O123" s="391">
        <v>1</v>
      </c>
      <c r="P123"/>
      <c r="Q123"/>
      <c r="R123"/>
      <c r="S123" s="391" t="s">
        <v>2074</v>
      </c>
      <c r="T123" s="391" t="s">
        <v>565</v>
      </c>
      <c r="U123">
        <v>5</v>
      </c>
      <c r="V123">
        <v>8</v>
      </c>
      <c r="W123" s="429"/>
      <c r="X123" s="429"/>
      <c r="Y123" s="429"/>
      <c r="Z123" s="429"/>
      <c r="AA123" s="429"/>
      <c r="AB123" s="429"/>
      <c r="AC123" s="429"/>
      <c r="AD123" s="429"/>
      <c r="AE123" s="429"/>
      <c r="AF123" s="429"/>
      <c r="AG123" s="429"/>
      <c r="AH123" s="429"/>
      <c r="AI123" s="429"/>
      <c r="AJ123"/>
      <c r="AK123" s="391" t="s">
        <v>2094</v>
      </c>
      <c r="AL123"/>
      <c r="AM123" s="391" t="s">
        <v>2079</v>
      </c>
      <c r="AN123" s="391"/>
      <c r="AO123" s="391"/>
      <c r="AP123" s="391"/>
      <c r="AQ123"/>
      <c r="AR123"/>
      <c r="AS123"/>
      <c r="AT123"/>
      <c r="AU123"/>
      <c r="AV123"/>
      <c r="AW123"/>
      <c r="AX123"/>
      <c r="AY123"/>
      <c r="AZ123"/>
      <c r="BA123"/>
      <c r="BB123"/>
      <c r="BC123"/>
      <c r="BD123"/>
      <c r="BE123"/>
      <c r="BF123"/>
      <c r="BG123"/>
      <c r="BH123"/>
      <c r="BI123"/>
      <c r="BJ123"/>
      <c r="BK123"/>
      <c r="BL123"/>
    </row>
    <row r="124" spans="1:64" ht="15.75">
      <c r="A124" s="415" t="s">
        <v>1977</v>
      </c>
      <c r="B124" s="416">
        <v>3</v>
      </c>
      <c r="C124" s="415" t="s">
        <v>1797</v>
      </c>
      <c r="D124" s="415" t="s">
        <v>1977</v>
      </c>
      <c r="E124">
        <v>1</v>
      </c>
      <c r="F124" s="415" t="s">
        <v>2114</v>
      </c>
      <c r="G124" s="416" t="s">
        <v>564</v>
      </c>
      <c r="H124" s="426">
        <v>0</v>
      </c>
      <c r="I124" s="426">
        <v>23</v>
      </c>
      <c r="J124" s="427" t="s">
        <v>1426</v>
      </c>
      <c r="K124">
        <v>0</v>
      </c>
      <c r="L124" s="428">
        <v>33</v>
      </c>
      <c r="M124" s="391" t="s">
        <v>565</v>
      </c>
      <c r="N124">
        <v>2.5</v>
      </c>
      <c r="O124" s="391">
        <v>1</v>
      </c>
      <c r="P124"/>
      <c r="Q124"/>
      <c r="R124"/>
      <c r="S124"/>
      <c r="T124"/>
      <c r="U124"/>
      <c r="V124"/>
      <c r="W124" s="429"/>
      <c r="X124" s="429"/>
      <c r="Y124" s="429"/>
      <c r="Z124" s="429"/>
      <c r="AA124" s="429"/>
      <c r="AB124" s="429"/>
      <c r="AC124" s="429"/>
      <c r="AD124" s="429"/>
      <c r="AE124" s="429"/>
      <c r="AF124" s="429"/>
      <c r="AG124" s="429"/>
      <c r="AH124" s="429"/>
      <c r="AI124" s="429"/>
      <c r="AJ124">
        <v>2</v>
      </c>
      <c r="AK124" s="391" t="s">
        <v>2115</v>
      </c>
      <c r="AL124" s="391" t="s">
        <v>589</v>
      </c>
      <c r="AM124" s="391" t="s">
        <v>2073</v>
      </c>
      <c r="AN124" s="391"/>
      <c r="AO124" s="391"/>
      <c r="AP124" s="391"/>
      <c r="AQ124"/>
      <c r="AR124" s="391" t="s">
        <v>2116</v>
      </c>
      <c r="AS124"/>
      <c r="AT124"/>
      <c r="AU124"/>
      <c r="AV124"/>
      <c r="AW124"/>
      <c r="AX124"/>
      <c r="AY124"/>
      <c r="AZ124"/>
      <c r="BA124"/>
      <c r="BB124"/>
      <c r="BC124"/>
      <c r="BD124"/>
      <c r="BE124"/>
      <c r="BF124"/>
      <c r="BG124"/>
      <c r="BH124"/>
      <c r="BI124"/>
      <c r="BJ124"/>
      <c r="BK124"/>
      <c r="BL124"/>
    </row>
    <row r="125" spans="1:64" ht="15.75">
      <c r="A125" s="415" t="s">
        <v>1977</v>
      </c>
      <c r="B125" s="416">
        <v>3</v>
      </c>
      <c r="C125" s="415" t="s">
        <v>1797</v>
      </c>
      <c r="D125" s="415" t="s">
        <v>1977</v>
      </c>
      <c r="E125">
        <v>2</v>
      </c>
      <c r="F125" s="415" t="s">
        <v>2117</v>
      </c>
      <c r="G125" s="416" t="s">
        <v>571</v>
      </c>
      <c r="H125" s="426">
        <v>23</v>
      </c>
      <c r="I125" s="426">
        <v>41</v>
      </c>
      <c r="J125" s="427" t="s">
        <v>1426</v>
      </c>
      <c r="K125">
        <v>0</v>
      </c>
      <c r="L125" s="428">
        <v>38</v>
      </c>
      <c r="M125" s="391" t="s">
        <v>565</v>
      </c>
      <c r="N125">
        <v>3</v>
      </c>
      <c r="O125" s="391">
        <v>1</v>
      </c>
      <c r="P125"/>
      <c r="Q125"/>
      <c r="R125"/>
      <c r="S125" s="391" t="s">
        <v>2118</v>
      </c>
      <c r="T125" s="391" t="s">
        <v>565</v>
      </c>
      <c r="U125">
        <v>4</v>
      </c>
      <c r="V125">
        <v>2</v>
      </c>
      <c r="W125" s="429"/>
      <c r="X125" s="429"/>
      <c r="Y125" s="429"/>
      <c r="Z125" s="429"/>
      <c r="AA125" s="429"/>
      <c r="AB125" s="429"/>
      <c r="AC125" s="429"/>
      <c r="AD125" s="429"/>
      <c r="AE125" s="429"/>
      <c r="AF125" s="429"/>
      <c r="AG125" s="429"/>
      <c r="AH125" s="429"/>
      <c r="AI125" s="429"/>
      <c r="AJ125">
        <v>2</v>
      </c>
      <c r="AK125" s="391" t="s">
        <v>2115</v>
      </c>
      <c r="AL125" s="391" t="s">
        <v>589</v>
      </c>
      <c r="AM125" s="391" t="s">
        <v>2073</v>
      </c>
      <c r="AN125" s="391"/>
      <c r="AO125" s="391"/>
      <c r="AP125" s="391"/>
      <c r="AQ125"/>
      <c r="AR125" s="391" t="s">
        <v>2074</v>
      </c>
      <c r="AS125"/>
      <c r="AT125"/>
      <c r="AU125"/>
      <c r="AV125"/>
      <c r="AW125"/>
      <c r="AX125"/>
      <c r="AY125"/>
      <c r="AZ125"/>
      <c r="BA125"/>
      <c r="BB125"/>
      <c r="BC125"/>
      <c r="BD125"/>
      <c r="BE125"/>
      <c r="BF125"/>
      <c r="BG125"/>
      <c r="BH125"/>
      <c r="BI125"/>
      <c r="BJ125"/>
      <c r="BK125"/>
      <c r="BL125"/>
    </row>
    <row r="126" spans="1:64" ht="15.75">
      <c r="A126" s="415" t="s">
        <v>1977</v>
      </c>
      <c r="B126" s="416">
        <v>3</v>
      </c>
      <c r="C126" s="415" t="s">
        <v>1797</v>
      </c>
      <c r="D126" s="415" t="s">
        <v>1977</v>
      </c>
      <c r="E126">
        <v>3</v>
      </c>
      <c r="F126" s="415" t="s">
        <v>2119</v>
      </c>
      <c r="G126" s="416" t="s">
        <v>2100</v>
      </c>
      <c r="H126" s="426">
        <v>41</v>
      </c>
      <c r="I126" s="426">
        <v>60</v>
      </c>
      <c r="J126" s="427" t="s">
        <v>1426</v>
      </c>
      <c r="K126">
        <v>0</v>
      </c>
      <c r="L126" s="428">
        <v>33</v>
      </c>
      <c r="M126" s="391" t="s">
        <v>565</v>
      </c>
      <c r="N126">
        <v>4</v>
      </c>
      <c r="O126" s="391">
        <v>2</v>
      </c>
      <c r="P126"/>
      <c r="Q126"/>
      <c r="R126"/>
      <c r="S126" s="391" t="s">
        <v>2118</v>
      </c>
      <c r="T126" s="391" t="s">
        <v>565</v>
      </c>
      <c r="U126">
        <v>5</v>
      </c>
      <c r="V126">
        <v>6</v>
      </c>
      <c r="W126" s="429"/>
      <c r="X126" s="429"/>
      <c r="Y126" s="429"/>
      <c r="Z126" s="429"/>
      <c r="AA126" s="429"/>
      <c r="AB126" s="429"/>
      <c r="AC126" s="429"/>
      <c r="AD126" s="429"/>
      <c r="AE126" s="429"/>
      <c r="AF126" s="429"/>
      <c r="AG126" s="429"/>
      <c r="AH126" s="429"/>
      <c r="AI126" s="429"/>
      <c r="AJ126">
        <v>2</v>
      </c>
      <c r="AK126" s="391" t="s">
        <v>1498</v>
      </c>
      <c r="AL126" s="391" t="s">
        <v>2078</v>
      </c>
      <c r="AM126" s="391" t="s">
        <v>2079</v>
      </c>
      <c r="AN126" s="391"/>
      <c r="AO126" s="391"/>
      <c r="AP126" s="391"/>
      <c r="AQ126"/>
      <c r="AR126" s="391" t="s">
        <v>2120</v>
      </c>
      <c r="AS126"/>
      <c r="AT126"/>
      <c r="AU126"/>
      <c r="AV126"/>
      <c r="AW126"/>
      <c r="AX126"/>
      <c r="AY126"/>
      <c r="AZ126"/>
      <c r="BA126"/>
      <c r="BB126"/>
      <c r="BC126"/>
      <c r="BD126"/>
      <c r="BE126"/>
      <c r="BF126"/>
      <c r="BG126"/>
      <c r="BH126"/>
      <c r="BI126"/>
      <c r="BJ126"/>
      <c r="BK126"/>
      <c r="BL126"/>
    </row>
    <row r="127" spans="1:64" ht="15.75">
      <c r="A127" s="415" t="s">
        <v>1977</v>
      </c>
      <c r="B127" s="416">
        <v>3</v>
      </c>
      <c r="C127" s="415" t="s">
        <v>1797</v>
      </c>
      <c r="D127" s="415" t="s">
        <v>1977</v>
      </c>
      <c r="E127">
        <v>4</v>
      </c>
      <c r="F127" s="415" t="s">
        <v>2121</v>
      </c>
      <c r="G127" s="416" t="s">
        <v>2105</v>
      </c>
      <c r="H127" s="426">
        <v>60</v>
      </c>
      <c r="I127" s="426">
        <v>81</v>
      </c>
      <c r="J127" s="427" t="s">
        <v>1426</v>
      </c>
      <c r="K127">
        <v>0</v>
      </c>
      <c r="L127" s="428">
        <v>33</v>
      </c>
      <c r="M127" s="391" t="s">
        <v>565</v>
      </c>
      <c r="N127">
        <v>6</v>
      </c>
      <c r="O127" s="391">
        <v>3</v>
      </c>
      <c r="P127"/>
      <c r="Q127"/>
      <c r="R127"/>
      <c r="S127" s="391" t="s">
        <v>2101</v>
      </c>
      <c r="T127" s="391" t="s">
        <v>565</v>
      </c>
      <c r="U127">
        <v>6</v>
      </c>
      <c r="V127">
        <v>6</v>
      </c>
      <c r="W127" s="429"/>
      <c r="X127" s="429"/>
      <c r="Y127" s="429"/>
      <c r="Z127" s="429"/>
      <c r="AA127" s="429"/>
      <c r="AB127" s="429"/>
      <c r="AC127" s="429"/>
      <c r="AD127" s="429"/>
      <c r="AE127" s="429"/>
      <c r="AF127" s="429"/>
      <c r="AG127" s="429"/>
      <c r="AH127" s="429"/>
      <c r="AI127" s="429"/>
      <c r="AJ127">
        <v>3</v>
      </c>
      <c r="AK127" s="391" t="s">
        <v>2122</v>
      </c>
      <c r="AL127" s="391" t="s">
        <v>2078</v>
      </c>
      <c r="AM127" s="391" t="s">
        <v>2083</v>
      </c>
      <c r="AN127" s="391"/>
      <c r="AO127" s="391"/>
      <c r="AP127" s="391"/>
      <c r="AQ127"/>
      <c r="AR127" s="391" t="s">
        <v>2120</v>
      </c>
      <c r="AS127"/>
      <c r="AT127"/>
      <c r="AU127"/>
      <c r="AV127"/>
      <c r="AW127"/>
      <c r="AX127"/>
      <c r="AY127"/>
      <c r="AZ127"/>
      <c r="BA127"/>
      <c r="BB127"/>
      <c r="BC127"/>
      <c r="BD127"/>
      <c r="BE127"/>
      <c r="BF127"/>
      <c r="BG127"/>
      <c r="BH127"/>
      <c r="BI127"/>
      <c r="BJ127"/>
      <c r="BK127"/>
      <c r="BL127"/>
    </row>
    <row r="128" spans="1:64" ht="15.75">
      <c r="A128" s="415" t="s">
        <v>1977</v>
      </c>
      <c r="B128" s="416">
        <v>3</v>
      </c>
      <c r="C128" s="415" t="s">
        <v>1797</v>
      </c>
      <c r="D128" s="415" t="s">
        <v>1977</v>
      </c>
      <c r="E128">
        <v>5</v>
      </c>
      <c r="F128" s="415" t="s">
        <v>2123</v>
      </c>
      <c r="G128" s="416" t="s">
        <v>2124</v>
      </c>
      <c r="H128" s="426">
        <v>81</v>
      </c>
      <c r="I128" s="426">
        <v>115</v>
      </c>
      <c r="J128" s="427" t="s">
        <v>1426</v>
      </c>
      <c r="K128">
        <v>0</v>
      </c>
      <c r="L128" s="428">
        <v>34</v>
      </c>
      <c r="M128" s="391" t="s">
        <v>565</v>
      </c>
      <c r="N128">
        <v>6</v>
      </c>
      <c r="O128" s="391">
        <v>2</v>
      </c>
      <c r="P128"/>
      <c r="Q128"/>
      <c r="R128"/>
      <c r="S128" s="391" t="s">
        <v>2125</v>
      </c>
      <c r="T128" s="391" t="s">
        <v>565</v>
      </c>
      <c r="U128">
        <v>6</v>
      </c>
      <c r="V128">
        <v>6</v>
      </c>
      <c r="W128" s="429"/>
      <c r="X128" s="429"/>
      <c r="Y128" s="429"/>
      <c r="Z128" s="429"/>
      <c r="AA128" s="429"/>
      <c r="AB128" s="429"/>
      <c r="AC128" s="429"/>
      <c r="AD128" s="429"/>
      <c r="AE128" s="429"/>
      <c r="AF128" s="429"/>
      <c r="AG128" s="429"/>
      <c r="AH128" s="429"/>
      <c r="AI128" s="429"/>
      <c r="AJ128">
        <v>2</v>
      </c>
      <c r="AK128" s="391" t="s">
        <v>1498</v>
      </c>
      <c r="AL128" s="391" t="s">
        <v>2078</v>
      </c>
      <c r="AM128" s="391" t="s">
        <v>2083</v>
      </c>
      <c r="AN128" s="391"/>
      <c r="AO128" s="391"/>
      <c r="AP128" s="391"/>
      <c r="AQ128"/>
      <c r="AR128" s="391" t="s">
        <v>2120</v>
      </c>
      <c r="AS128"/>
      <c r="AT128"/>
      <c r="AU128"/>
      <c r="AV128"/>
      <c r="AW128"/>
      <c r="AX128"/>
      <c r="AY128"/>
      <c r="AZ128"/>
      <c r="BA128"/>
      <c r="BB128"/>
      <c r="BC128"/>
      <c r="BD128"/>
      <c r="BE128"/>
      <c r="BF128"/>
      <c r="BG128"/>
      <c r="BH128"/>
      <c r="BI128"/>
      <c r="BJ128"/>
      <c r="BK128"/>
      <c r="BL128"/>
    </row>
    <row r="129" spans="1:64" ht="15.75">
      <c r="A129" s="415" t="s">
        <v>1977</v>
      </c>
      <c r="B129" s="416">
        <v>3</v>
      </c>
      <c r="C129" s="415" t="s">
        <v>1797</v>
      </c>
      <c r="D129" s="415" t="s">
        <v>1977</v>
      </c>
      <c r="E129">
        <v>6</v>
      </c>
      <c r="F129" s="415" t="s">
        <v>2126</v>
      </c>
      <c r="G129" s="416" t="s">
        <v>2127</v>
      </c>
      <c r="H129" s="426">
        <v>115</v>
      </c>
      <c r="I129" s="426">
        <v>134</v>
      </c>
      <c r="J129" s="427" t="s">
        <v>1426</v>
      </c>
      <c r="K129">
        <v>0</v>
      </c>
      <c r="L129" s="428">
        <v>29</v>
      </c>
      <c r="M129" s="391" t="s">
        <v>565</v>
      </c>
      <c r="N129">
        <v>6</v>
      </c>
      <c r="O129" s="391">
        <v>1</v>
      </c>
      <c r="P129"/>
      <c r="Q129"/>
      <c r="R129"/>
      <c r="S129" s="391" t="s">
        <v>2101</v>
      </c>
      <c r="T129" s="391" t="s">
        <v>565</v>
      </c>
      <c r="U129">
        <v>5</v>
      </c>
      <c r="V129">
        <v>1</v>
      </c>
      <c r="W129" s="429"/>
      <c r="X129" s="429"/>
      <c r="Y129" s="429"/>
      <c r="Z129" s="429"/>
      <c r="AA129" s="429"/>
      <c r="AB129" s="429"/>
      <c r="AC129" s="429"/>
      <c r="AD129" s="429"/>
      <c r="AE129" s="429"/>
      <c r="AF129" s="429"/>
      <c r="AG129" s="429"/>
      <c r="AH129" s="429"/>
      <c r="AI129" s="429"/>
      <c r="AJ129">
        <v>3</v>
      </c>
      <c r="AK129" s="391" t="s">
        <v>1498</v>
      </c>
      <c r="AL129" s="391" t="s">
        <v>2078</v>
      </c>
      <c r="AM129" s="391" t="s">
        <v>2083</v>
      </c>
      <c r="AN129" s="391"/>
      <c r="AO129" s="391"/>
      <c r="AP129" s="391"/>
      <c r="AQ129"/>
      <c r="AR129" s="391" t="s">
        <v>2120</v>
      </c>
      <c r="AS129"/>
      <c r="AT129"/>
      <c r="AU129"/>
      <c r="AV129"/>
      <c r="AW129"/>
      <c r="AX129"/>
      <c r="AY129"/>
      <c r="AZ129"/>
      <c r="BA129"/>
      <c r="BB129"/>
      <c r="BC129"/>
      <c r="BD129"/>
      <c r="BE129"/>
      <c r="BF129"/>
      <c r="BG129"/>
      <c r="BH129"/>
      <c r="BI129"/>
      <c r="BJ129"/>
      <c r="BK129"/>
      <c r="BL129"/>
    </row>
    <row r="130" spans="1:64" ht="15.75">
      <c r="A130" s="415" t="s">
        <v>1977</v>
      </c>
      <c r="B130" s="416">
        <v>3</v>
      </c>
      <c r="C130" s="415" t="s">
        <v>1797</v>
      </c>
      <c r="D130" s="415" t="s">
        <v>1977</v>
      </c>
      <c r="E130">
        <v>7</v>
      </c>
      <c r="F130" s="415" t="s">
        <v>2128</v>
      </c>
      <c r="G130" s="416" t="s">
        <v>2129</v>
      </c>
      <c r="H130" s="426">
        <v>134</v>
      </c>
      <c r="I130" s="426">
        <v>163</v>
      </c>
      <c r="J130" s="427" t="s">
        <v>2130</v>
      </c>
      <c r="K130">
        <v>7</v>
      </c>
      <c r="L130" s="428">
        <v>24</v>
      </c>
      <c r="M130" s="391" t="s">
        <v>565</v>
      </c>
      <c r="N130">
        <v>6</v>
      </c>
      <c r="O130" s="391">
        <v>2</v>
      </c>
      <c r="P130"/>
      <c r="Q130"/>
      <c r="R130"/>
      <c r="S130" s="391" t="s">
        <v>2131</v>
      </c>
      <c r="T130" s="391" t="s">
        <v>565</v>
      </c>
      <c r="U130">
        <v>6</v>
      </c>
      <c r="V130">
        <v>4</v>
      </c>
      <c r="W130" s="429"/>
      <c r="X130" s="429"/>
      <c r="Y130" s="429"/>
      <c r="Z130" s="429"/>
      <c r="AA130" s="429"/>
      <c r="AB130" s="429"/>
      <c r="AC130" s="429"/>
      <c r="AD130" s="429"/>
      <c r="AE130" s="429"/>
      <c r="AF130" s="429"/>
      <c r="AG130" s="429"/>
      <c r="AH130" s="429"/>
      <c r="AI130" s="429"/>
      <c r="AJ130" s="391" t="s">
        <v>688</v>
      </c>
      <c r="AK130" s="391" t="s">
        <v>1464</v>
      </c>
      <c r="AL130" s="391" t="s">
        <v>2132</v>
      </c>
      <c r="AM130" s="391" t="s">
        <v>2073</v>
      </c>
      <c r="AN130" s="391"/>
      <c r="AO130" s="391"/>
      <c r="AP130" s="391"/>
      <c r="AQ130"/>
      <c r="AR130" s="391" t="s">
        <v>2120</v>
      </c>
      <c r="AS130"/>
      <c r="AT130"/>
      <c r="AU130"/>
      <c r="AV130"/>
      <c r="AW130"/>
      <c r="AX130"/>
      <c r="AY130"/>
      <c r="AZ130"/>
      <c r="BA130"/>
      <c r="BB130"/>
      <c r="BC130"/>
      <c r="BD130"/>
      <c r="BE130"/>
      <c r="BF130"/>
      <c r="BG130"/>
      <c r="BH130"/>
      <c r="BI130"/>
      <c r="BJ130"/>
      <c r="BK130"/>
      <c r="BL130"/>
    </row>
    <row r="131" spans="1:64" ht="15.75">
      <c r="A131" s="415" t="s">
        <v>1977</v>
      </c>
      <c r="B131" s="416">
        <v>3</v>
      </c>
      <c r="C131" s="415" t="s">
        <v>1797</v>
      </c>
      <c r="D131" s="415" t="s">
        <v>1977</v>
      </c>
      <c r="E131">
        <v>8</v>
      </c>
      <c r="F131" s="415" t="s">
        <v>2133</v>
      </c>
      <c r="G131" s="416" t="s">
        <v>2134</v>
      </c>
      <c r="H131" s="426">
        <v>163</v>
      </c>
      <c r="I131" s="426">
        <v>225</v>
      </c>
      <c r="J131" s="427" t="s">
        <v>1455</v>
      </c>
      <c r="K131">
        <v>0</v>
      </c>
      <c r="L131" s="428">
        <v>25</v>
      </c>
      <c r="M131" s="391" t="s">
        <v>565</v>
      </c>
      <c r="N131">
        <v>5</v>
      </c>
      <c r="O131" s="391">
        <v>3</v>
      </c>
      <c r="P131"/>
      <c r="Q131"/>
      <c r="R131"/>
      <c r="S131" s="391" t="s">
        <v>2125</v>
      </c>
      <c r="T131" s="391" t="s">
        <v>565</v>
      </c>
      <c r="U131">
        <v>5</v>
      </c>
      <c r="V131">
        <v>6</v>
      </c>
      <c r="W131" s="429"/>
      <c r="X131" s="429"/>
      <c r="Y131" s="429"/>
      <c r="Z131" s="429"/>
      <c r="AA131" s="429"/>
      <c r="AB131" s="429"/>
      <c r="AC131" s="429"/>
      <c r="AD131" s="429"/>
      <c r="AE131" s="429"/>
      <c r="AF131" s="429"/>
      <c r="AG131" s="429"/>
      <c r="AH131" s="429"/>
      <c r="AI131" s="429"/>
      <c r="AJ131" s="391">
        <v>1</v>
      </c>
      <c r="AK131" s="391" t="s">
        <v>2089</v>
      </c>
      <c r="AL131" s="391" t="s">
        <v>2078</v>
      </c>
      <c r="AM131" s="391" t="s">
        <v>2079</v>
      </c>
      <c r="AN131" s="391"/>
      <c r="AO131" s="391"/>
      <c r="AP131" s="391"/>
      <c r="AQ131"/>
      <c r="AR131" s="391"/>
      <c r="AS131"/>
      <c r="AT131"/>
      <c r="AU131"/>
      <c r="AV131"/>
      <c r="AW131"/>
      <c r="AX131"/>
      <c r="AY131"/>
      <c r="AZ131"/>
      <c r="BA131"/>
      <c r="BB131"/>
      <c r="BC131"/>
      <c r="BD131"/>
      <c r="BE131"/>
      <c r="BF131"/>
      <c r="BG131"/>
      <c r="BH131"/>
      <c r="BI131"/>
      <c r="BJ131"/>
      <c r="BK131"/>
      <c r="BL131"/>
    </row>
    <row r="132" spans="1:64" ht="15.75">
      <c r="A132" s="415" t="s">
        <v>1978</v>
      </c>
      <c r="B132" s="416">
        <v>1</v>
      </c>
      <c r="C132" s="415" t="s">
        <v>1800</v>
      </c>
      <c r="D132" s="415" t="s">
        <v>1978</v>
      </c>
      <c r="E132">
        <v>1</v>
      </c>
      <c r="F132" s="415" t="s">
        <v>2135</v>
      </c>
      <c r="G132" s="416" t="s">
        <v>564</v>
      </c>
      <c r="H132" s="426">
        <v>0</v>
      </c>
      <c r="I132" s="426">
        <v>16</v>
      </c>
      <c r="J132" s="427" t="s">
        <v>1427</v>
      </c>
      <c r="K132">
        <v>0</v>
      </c>
      <c r="L132" s="428">
        <v>36</v>
      </c>
      <c r="M132" s="391" t="s">
        <v>565</v>
      </c>
      <c r="N132">
        <v>2.5</v>
      </c>
      <c r="O132" s="391">
        <v>1</v>
      </c>
      <c r="P132"/>
      <c r="Q132"/>
      <c r="R132"/>
      <c r="S132"/>
      <c r="T132"/>
      <c r="U132"/>
      <c r="V132"/>
      <c r="W132" s="429"/>
      <c r="X132" s="429"/>
      <c r="Y132" s="429"/>
      <c r="Z132" s="429"/>
      <c r="AA132" s="429"/>
      <c r="AB132" s="429"/>
      <c r="AC132" s="429"/>
      <c r="AD132" s="429"/>
      <c r="AE132" s="429"/>
      <c r="AF132" s="429"/>
      <c r="AG132" s="429"/>
      <c r="AH132" s="429"/>
      <c r="AI132" s="429"/>
      <c r="AJ132" s="391">
        <v>2</v>
      </c>
      <c r="AK132" s="391" t="s">
        <v>2115</v>
      </c>
      <c r="AL132" s="391" t="s">
        <v>589</v>
      </c>
      <c r="AM132" s="391" t="s">
        <v>2073</v>
      </c>
      <c r="AN132" s="391"/>
      <c r="AO132" s="391"/>
      <c r="AP132" s="391"/>
      <c r="AQ132"/>
      <c r="AR132" s="391" t="s">
        <v>2136</v>
      </c>
      <c r="AS132"/>
      <c r="AT132"/>
      <c r="AU132"/>
      <c r="AV132"/>
      <c r="AW132"/>
      <c r="AX132"/>
      <c r="AY132"/>
      <c r="AZ132"/>
      <c r="BA132"/>
      <c r="BB132"/>
      <c r="BC132"/>
      <c r="BD132"/>
      <c r="BE132"/>
      <c r="BF132"/>
      <c r="BG132"/>
      <c r="BH132"/>
      <c r="BI132"/>
      <c r="BJ132"/>
      <c r="BK132"/>
      <c r="BL132"/>
    </row>
    <row r="133" spans="1:64" ht="15.75">
      <c r="A133" s="415" t="s">
        <v>1978</v>
      </c>
      <c r="B133" s="416">
        <v>1</v>
      </c>
      <c r="C133" s="415" t="s">
        <v>1800</v>
      </c>
      <c r="D133" s="415" t="s">
        <v>1978</v>
      </c>
      <c r="E133">
        <v>2</v>
      </c>
      <c r="F133" s="415" t="s">
        <v>2137</v>
      </c>
      <c r="G133" s="416" t="s">
        <v>571</v>
      </c>
      <c r="H133" s="426">
        <v>16</v>
      </c>
      <c r="I133" s="426">
        <v>31</v>
      </c>
      <c r="J133" s="427" t="s">
        <v>1426</v>
      </c>
      <c r="K133">
        <v>0</v>
      </c>
      <c r="L133" s="428">
        <v>35</v>
      </c>
      <c r="M133" s="391" t="s">
        <v>565</v>
      </c>
      <c r="N133">
        <v>2.5</v>
      </c>
      <c r="O133" s="391">
        <v>1</v>
      </c>
      <c r="P133"/>
      <c r="Q133"/>
      <c r="R133"/>
      <c r="S133"/>
      <c r="T133"/>
      <c r="U133"/>
      <c r="V133"/>
      <c r="W133" s="429"/>
      <c r="X133" s="429"/>
      <c r="Y133" s="429"/>
      <c r="Z133" s="429"/>
      <c r="AA133" s="429"/>
      <c r="AB133" s="429"/>
      <c r="AC133" s="429"/>
      <c r="AD133" s="429"/>
      <c r="AE133" s="429"/>
      <c r="AF133" s="429"/>
      <c r="AG133" s="429"/>
      <c r="AH133" s="429"/>
      <c r="AI133" s="429"/>
      <c r="AJ133" s="391">
        <v>2</v>
      </c>
      <c r="AK133" s="391" t="s">
        <v>2072</v>
      </c>
      <c r="AL133" s="391" t="s">
        <v>2132</v>
      </c>
      <c r="AM133" s="391" t="s">
        <v>2073</v>
      </c>
      <c r="AN133" s="391"/>
      <c r="AO133" s="391"/>
      <c r="AP133" s="391"/>
      <c r="AQ133"/>
      <c r="AR133" s="391" t="s">
        <v>2120</v>
      </c>
      <c r="AS133"/>
      <c r="AT133"/>
      <c r="AU133"/>
      <c r="AV133"/>
      <c r="AW133"/>
      <c r="AX133"/>
      <c r="AY133"/>
      <c r="AZ133"/>
      <c r="BA133"/>
      <c r="BB133"/>
      <c r="BC133"/>
      <c r="BD133"/>
      <c r="BE133"/>
      <c r="BF133"/>
      <c r="BG133"/>
      <c r="BH133"/>
      <c r="BI133"/>
      <c r="BJ133"/>
      <c r="BK133"/>
      <c r="BL133"/>
    </row>
    <row r="134" spans="1:64" ht="15.75">
      <c r="A134" s="415" t="s">
        <v>1978</v>
      </c>
      <c r="B134" s="416">
        <v>1</v>
      </c>
      <c r="C134" s="415" t="s">
        <v>1800</v>
      </c>
      <c r="D134" s="415" t="s">
        <v>1978</v>
      </c>
      <c r="E134">
        <v>3</v>
      </c>
      <c r="F134" s="415" t="s">
        <v>2138</v>
      </c>
      <c r="G134" s="416" t="s">
        <v>2139</v>
      </c>
      <c r="H134" s="426">
        <v>31</v>
      </c>
      <c r="I134" s="426">
        <v>53</v>
      </c>
      <c r="J134" s="427" t="s">
        <v>1426</v>
      </c>
      <c r="K134">
        <v>0</v>
      </c>
      <c r="L134" s="428">
        <v>38</v>
      </c>
      <c r="M134" s="391" t="s">
        <v>565</v>
      </c>
      <c r="N134">
        <v>3</v>
      </c>
      <c r="O134" s="391">
        <v>1</v>
      </c>
      <c r="P134"/>
      <c r="Q134"/>
      <c r="R134"/>
      <c r="S134"/>
      <c r="T134"/>
      <c r="U134"/>
      <c r="V134"/>
      <c r="W134" s="429"/>
      <c r="X134" s="429"/>
      <c r="Y134" s="429"/>
      <c r="Z134" s="429"/>
      <c r="AA134" s="429"/>
      <c r="AB134" s="429"/>
      <c r="AC134" s="429"/>
      <c r="AD134" s="429"/>
      <c r="AE134" s="429"/>
      <c r="AF134" s="429"/>
      <c r="AG134" s="429"/>
      <c r="AH134" s="429"/>
      <c r="AI134" s="429"/>
      <c r="AJ134" s="391">
        <v>1</v>
      </c>
      <c r="AK134" s="391" t="s">
        <v>2115</v>
      </c>
      <c r="AL134" s="391" t="s">
        <v>2102</v>
      </c>
      <c r="AM134" s="391" t="s">
        <v>2079</v>
      </c>
      <c r="AN134" s="391"/>
      <c r="AO134" s="391"/>
      <c r="AP134" s="391"/>
      <c r="AQ134"/>
      <c r="AR134" s="391" t="s">
        <v>2120</v>
      </c>
      <c r="AS134"/>
      <c r="AT134"/>
      <c r="AU134"/>
      <c r="AV134"/>
      <c r="AW134"/>
      <c r="AX134"/>
      <c r="AY134"/>
      <c r="AZ134"/>
      <c r="BA134"/>
      <c r="BB134"/>
      <c r="BC134"/>
      <c r="BD134"/>
      <c r="BE134"/>
      <c r="BF134"/>
      <c r="BG134"/>
      <c r="BH134"/>
      <c r="BI134"/>
      <c r="BJ134"/>
      <c r="BK134"/>
      <c r="BL134"/>
    </row>
    <row r="135" spans="1:64" ht="15.75">
      <c r="A135" s="415" t="s">
        <v>1978</v>
      </c>
      <c r="B135" s="416">
        <v>1</v>
      </c>
      <c r="C135" s="415" t="s">
        <v>1800</v>
      </c>
      <c r="D135" s="415" t="s">
        <v>1978</v>
      </c>
      <c r="E135">
        <v>4</v>
      </c>
      <c r="F135" s="415" t="s">
        <v>2140</v>
      </c>
      <c r="G135" s="416" t="s">
        <v>2100</v>
      </c>
      <c r="H135" s="426">
        <v>53</v>
      </c>
      <c r="I135" s="426">
        <v>67</v>
      </c>
      <c r="J135" s="427" t="s">
        <v>1426</v>
      </c>
      <c r="K135">
        <v>0</v>
      </c>
      <c r="L135" s="428">
        <v>36</v>
      </c>
      <c r="M135" s="391" t="s">
        <v>565</v>
      </c>
      <c r="N135">
        <v>4</v>
      </c>
      <c r="O135" s="391">
        <v>2</v>
      </c>
      <c r="P135"/>
      <c r="Q135"/>
      <c r="R135"/>
      <c r="S135"/>
      <c r="T135"/>
      <c r="U135"/>
      <c r="V135"/>
      <c r="W135" s="429"/>
      <c r="X135" s="429"/>
      <c r="Y135" s="429"/>
      <c r="Z135" s="429"/>
      <c r="AA135" s="429"/>
      <c r="AB135" s="429"/>
      <c r="AC135" s="429"/>
      <c r="AD135" s="429"/>
      <c r="AE135" s="429"/>
      <c r="AF135" s="429"/>
      <c r="AG135" s="429"/>
      <c r="AH135" s="429"/>
      <c r="AI135" s="429"/>
      <c r="AJ135" s="391">
        <v>2</v>
      </c>
      <c r="AK135" s="391" t="s">
        <v>2115</v>
      </c>
      <c r="AL135" s="391" t="s">
        <v>2102</v>
      </c>
      <c r="AM135" s="391" t="s">
        <v>2079</v>
      </c>
      <c r="AN135" s="391"/>
      <c r="AO135" s="391"/>
      <c r="AP135" s="391"/>
      <c r="AQ135"/>
      <c r="AR135" s="391" t="s">
        <v>2120</v>
      </c>
      <c r="AS135"/>
      <c r="AT135"/>
      <c r="AU135"/>
      <c r="AV135"/>
      <c r="AW135"/>
      <c r="AX135"/>
      <c r="AY135"/>
      <c r="AZ135"/>
      <c r="BA135"/>
      <c r="BB135"/>
      <c r="BC135"/>
      <c r="BD135"/>
      <c r="BE135"/>
      <c r="BF135"/>
      <c r="BG135"/>
      <c r="BH135"/>
      <c r="BI135"/>
      <c r="BJ135"/>
      <c r="BK135"/>
      <c r="BL135"/>
    </row>
    <row r="136" spans="1:64" ht="15.75">
      <c r="A136" s="415" t="s">
        <v>1978</v>
      </c>
      <c r="B136" s="416">
        <v>1</v>
      </c>
      <c r="C136" s="415" t="s">
        <v>1800</v>
      </c>
      <c r="D136" s="415" t="s">
        <v>1978</v>
      </c>
      <c r="E136">
        <v>5</v>
      </c>
      <c r="F136" s="415" t="s">
        <v>2141</v>
      </c>
      <c r="G136" s="416" t="s">
        <v>2105</v>
      </c>
      <c r="H136" s="426">
        <v>67</v>
      </c>
      <c r="I136" s="426">
        <v>112</v>
      </c>
      <c r="J136" s="427" t="s">
        <v>1426</v>
      </c>
      <c r="K136">
        <v>0</v>
      </c>
      <c r="L136" s="428">
        <v>40</v>
      </c>
      <c r="M136" s="391" t="s">
        <v>565</v>
      </c>
      <c r="N136">
        <v>4</v>
      </c>
      <c r="O136" s="391">
        <v>2</v>
      </c>
      <c r="P136"/>
      <c r="Q136"/>
      <c r="R136"/>
      <c r="S136" s="391" t="s">
        <v>2081</v>
      </c>
      <c r="T136" s="391" t="s">
        <v>565</v>
      </c>
      <c r="U136">
        <v>5</v>
      </c>
      <c r="V136">
        <v>4</v>
      </c>
      <c r="W136" s="429"/>
      <c r="X136" s="429"/>
      <c r="Y136" s="429"/>
      <c r="Z136" s="429"/>
      <c r="AA136" s="429"/>
      <c r="AB136" s="429"/>
      <c r="AC136" s="429"/>
      <c r="AD136" s="429"/>
      <c r="AE136" s="429"/>
      <c r="AF136" s="429"/>
      <c r="AG136" s="429"/>
      <c r="AH136" s="429"/>
      <c r="AI136" s="429"/>
      <c r="AJ136" s="391">
        <v>2</v>
      </c>
      <c r="AK136" s="391" t="s">
        <v>1498</v>
      </c>
      <c r="AL136" s="391" t="s">
        <v>2102</v>
      </c>
      <c r="AM136" s="391" t="s">
        <v>2079</v>
      </c>
      <c r="AN136" s="391"/>
      <c r="AO136" s="391"/>
      <c r="AP136" s="391"/>
      <c r="AQ136"/>
      <c r="AR136" s="391" t="s">
        <v>2120</v>
      </c>
      <c r="AS136"/>
      <c r="AT136"/>
      <c r="AU136"/>
      <c r="AV136"/>
      <c r="AW136"/>
      <c r="AX136"/>
      <c r="AY136"/>
      <c r="AZ136"/>
      <c r="BA136"/>
      <c r="BB136"/>
      <c r="BC136"/>
      <c r="BD136"/>
      <c r="BE136"/>
      <c r="BF136"/>
      <c r="BG136"/>
      <c r="BH136"/>
      <c r="BI136"/>
      <c r="BJ136"/>
      <c r="BK136"/>
      <c r="BL136"/>
    </row>
    <row r="137" spans="1:64" ht="15.75">
      <c r="A137" s="415" t="s">
        <v>1978</v>
      </c>
      <c r="B137" s="416">
        <v>1</v>
      </c>
      <c r="C137" s="415" t="s">
        <v>1800</v>
      </c>
      <c r="D137" s="415" t="s">
        <v>1978</v>
      </c>
      <c r="E137">
        <v>6</v>
      </c>
      <c r="F137" s="415" t="s">
        <v>2142</v>
      </c>
      <c r="G137" s="416" t="s">
        <v>2124</v>
      </c>
      <c r="H137" s="426">
        <v>112</v>
      </c>
      <c r="I137" s="426">
        <v>142</v>
      </c>
      <c r="J137" s="427" t="s">
        <v>1426</v>
      </c>
      <c r="K137">
        <v>0</v>
      </c>
      <c r="L137" s="428">
        <v>32</v>
      </c>
      <c r="M137" s="391" t="s">
        <v>565</v>
      </c>
      <c r="N137">
        <v>5</v>
      </c>
      <c r="O137" s="391">
        <v>2</v>
      </c>
      <c r="P137"/>
      <c r="Q137"/>
      <c r="R137"/>
      <c r="S137" s="391" t="s">
        <v>2143</v>
      </c>
      <c r="T137" s="391" t="s">
        <v>565</v>
      </c>
      <c r="U137">
        <v>5</v>
      </c>
      <c r="V137">
        <v>8</v>
      </c>
      <c r="W137" s="429"/>
      <c r="X137" s="429"/>
      <c r="Y137" s="429"/>
      <c r="Z137" s="429"/>
      <c r="AA137" s="429"/>
      <c r="AB137" s="429"/>
      <c r="AC137" s="429"/>
      <c r="AD137" s="429"/>
      <c r="AE137" s="429"/>
      <c r="AF137" s="429"/>
      <c r="AG137" s="429"/>
      <c r="AH137" s="429"/>
      <c r="AI137" s="429"/>
      <c r="AJ137" s="391">
        <v>2</v>
      </c>
      <c r="AK137" s="391" t="s">
        <v>1464</v>
      </c>
      <c r="AL137" s="391" t="s">
        <v>2102</v>
      </c>
      <c r="AM137" s="391" t="s">
        <v>2083</v>
      </c>
      <c r="AN137" s="391"/>
      <c r="AO137" s="391"/>
      <c r="AP137" s="391"/>
      <c r="AQ137"/>
      <c r="AR137" s="391" t="s">
        <v>2144</v>
      </c>
      <c r="AS137"/>
      <c r="AT137"/>
      <c r="AU137"/>
      <c r="AV137"/>
      <c r="AW137"/>
      <c r="AX137"/>
      <c r="AY137"/>
      <c r="AZ137"/>
      <c r="BA137"/>
      <c r="BB137"/>
      <c r="BC137"/>
      <c r="BD137"/>
      <c r="BE137"/>
      <c r="BF137"/>
      <c r="BG137"/>
      <c r="BH137"/>
      <c r="BI137"/>
      <c r="BJ137"/>
      <c r="BK137"/>
      <c r="BL137"/>
    </row>
    <row r="138" spans="1:64" ht="15.75">
      <c r="A138" s="415" t="s">
        <v>1978</v>
      </c>
      <c r="B138" s="416">
        <v>1</v>
      </c>
      <c r="C138" s="415" t="s">
        <v>1800</v>
      </c>
      <c r="D138" s="415" t="s">
        <v>1978</v>
      </c>
      <c r="E138">
        <v>7</v>
      </c>
      <c r="F138" s="415" t="s">
        <v>2145</v>
      </c>
      <c r="G138" s="416" t="s">
        <v>2146</v>
      </c>
      <c r="H138" s="426">
        <v>142</v>
      </c>
      <c r="I138" s="426">
        <v>183</v>
      </c>
      <c r="J138" s="427" t="s">
        <v>1427</v>
      </c>
      <c r="K138">
        <v>0</v>
      </c>
      <c r="L138" s="428">
        <v>26</v>
      </c>
      <c r="M138" s="391" t="s">
        <v>2147</v>
      </c>
      <c r="N138">
        <v>6</v>
      </c>
      <c r="O138" s="391">
        <v>2</v>
      </c>
      <c r="P138"/>
      <c r="Q138"/>
      <c r="R138"/>
      <c r="S138"/>
      <c r="T138"/>
      <c r="U138"/>
      <c r="V138"/>
      <c r="W138" s="429"/>
      <c r="X138" s="429"/>
      <c r="Y138" s="429"/>
      <c r="Z138" s="429"/>
      <c r="AA138" s="429"/>
      <c r="AB138" s="429"/>
      <c r="AC138" s="429"/>
      <c r="AD138" s="429"/>
      <c r="AE138" s="429"/>
      <c r="AF138" s="429"/>
      <c r="AG138" s="429"/>
      <c r="AH138" s="429"/>
      <c r="AI138" s="429"/>
      <c r="AJ138" s="391">
        <v>1</v>
      </c>
      <c r="AK138" s="391" t="s">
        <v>2089</v>
      </c>
      <c r="AL138" s="391" t="s">
        <v>2148</v>
      </c>
      <c r="AM138" s="391" t="s">
        <v>2079</v>
      </c>
      <c r="AN138" s="391"/>
      <c r="AO138" s="391"/>
      <c r="AP138" s="391"/>
      <c r="AQ138"/>
      <c r="AR138"/>
      <c r="AS138"/>
      <c r="AT138"/>
      <c r="AU138"/>
      <c r="AV138"/>
      <c r="AW138"/>
      <c r="AX138"/>
      <c r="AY138"/>
      <c r="AZ138"/>
      <c r="BA138"/>
      <c r="BB138"/>
      <c r="BC138"/>
      <c r="BD138"/>
      <c r="BE138"/>
      <c r="BF138"/>
      <c r="BG138"/>
      <c r="BH138"/>
      <c r="BI138"/>
      <c r="BJ138"/>
      <c r="BK138"/>
      <c r="BL138"/>
    </row>
    <row r="139" spans="1:64" ht="15.75">
      <c r="A139" s="415" t="s">
        <v>1978</v>
      </c>
      <c r="B139" s="416">
        <v>1</v>
      </c>
      <c r="C139" s="415" t="s">
        <v>1800</v>
      </c>
      <c r="D139" s="415" t="s">
        <v>1978</v>
      </c>
      <c r="E139">
        <v>8</v>
      </c>
      <c r="F139" s="415" t="s">
        <v>2149</v>
      </c>
      <c r="G139" s="416" t="s">
        <v>2113</v>
      </c>
      <c r="H139" s="426">
        <v>183</v>
      </c>
      <c r="I139" s="426">
        <v>211</v>
      </c>
      <c r="J139" s="427" t="s">
        <v>1427</v>
      </c>
      <c r="K139">
        <v>0</v>
      </c>
      <c r="L139" s="428">
        <v>23</v>
      </c>
      <c r="M139" s="391" t="s">
        <v>2150</v>
      </c>
      <c r="N139">
        <v>6</v>
      </c>
      <c r="O139" s="391">
        <v>2</v>
      </c>
      <c r="P139"/>
      <c r="Q139"/>
      <c r="R139"/>
      <c r="S139" s="391" t="s">
        <v>2081</v>
      </c>
      <c r="T139" s="391" t="s">
        <v>565</v>
      </c>
      <c r="U139">
        <v>5</v>
      </c>
      <c r="V139">
        <v>8</v>
      </c>
      <c r="W139" s="429"/>
      <c r="X139" s="429"/>
      <c r="Y139" s="429"/>
      <c r="Z139" s="429"/>
      <c r="AA139" s="429"/>
      <c r="AB139" s="429"/>
      <c r="AC139" s="429"/>
      <c r="AD139" s="429"/>
      <c r="AE139" s="429"/>
      <c r="AF139" s="429"/>
      <c r="AG139" s="429"/>
      <c r="AH139" s="429"/>
      <c r="AI139" s="429"/>
      <c r="AJ139"/>
      <c r="AK139" s="391" t="s">
        <v>2094</v>
      </c>
      <c r="AL139"/>
      <c r="AM139" s="391" t="s">
        <v>2079</v>
      </c>
      <c r="AN139" s="391"/>
      <c r="AO139" s="391"/>
      <c r="AP139" s="391"/>
      <c r="AQ139"/>
      <c r="AR139"/>
      <c r="AS139"/>
      <c r="AT139"/>
      <c r="AU139"/>
      <c r="AV139"/>
      <c r="AW139"/>
      <c r="AX139"/>
      <c r="AY139"/>
      <c r="AZ139"/>
      <c r="BA139"/>
      <c r="BB139"/>
      <c r="BC139"/>
      <c r="BD139"/>
      <c r="BE139"/>
      <c r="BF139"/>
      <c r="BG139"/>
      <c r="BH139"/>
      <c r="BI139"/>
      <c r="BJ139"/>
      <c r="BK139"/>
      <c r="BL139"/>
    </row>
    <row r="140" spans="1:64" ht="15.75">
      <c r="A140" s="415" t="s">
        <v>1979</v>
      </c>
      <c r="B140" s="416">
        <v>1</v>
      </c>
      <c r="C140" s="415" t="s">
        <v>1804</v>
      </c>
      <c r="D140" s="415" t="s">
        <v>1979</v>
      </c>
      <c r="E140">
        <v>1</v>
      </c>
      <c r="F140" s="415" t="s">
        <v>2151</v>
      </c>
      <c r="G140" s="416" t="s">
        <v>564</v>
      </c>
      <c r="H140" s="426">
        <v>0</v>
      </c>
      <c r="I140" s="426">
        <v>7</v>
      </c>
      <c r="J140" s="427" t="s">
        <v>1426</v>
      </c>
      <c r="K140">
        <v>0</v>
      </c>
      <c r="L140" s="428">
        <v>36</v>
      </c>
      <c r="M140" s="391" t="s">
        <v>2147</v>
      </c>
      <c r="N140">
        <v>2.5</v>
      </c>
      <c r="O140">
        <v>1</v>
      </c>
      <c r="P140"/>
      <c r="Q140"/>
      <c r="R140"/>
      <c r="S140" s="431"/>
      <c r="T140" s="431"/>
      <c r="U140" s="431"/>
      <c r="V140" s="431"/>
      <c r="W140" s="429"/>
      <c r="X140" s="429"/>
      <c r="Y140" s="429"/>
      <c r="Z140" s="429"/>
      <c r="AA140" s="429"/>
      <c r="AB140" s="429"/>
      <c r="AC140" s="429"/>
      <c r="AD140" s="429"/>
      <c r="AE140" s="429"/>
      <c r="AF140" s="429"/>
      <c r="AG140" s="429"/>
      <c r="AH140" s="429"/>
      <c r="AI140" s="429"/>
      <c r="AJ140">
        <v>2</v>
      </c>
      <c r="AK140" s="391" t="s">
        <v>2072</v>
      </c>
      <c r="AL140" s="391" t="s">
        <v>2152</v>
      </c>
      <c r="AM140" s="391" t="s">
        <v>2153</v>
      </c>
      <c r="AN140" s="391"/>
      <c r="AO140" s="391"/>
      <c r="AP140" s="391"/>
      <c r="AQ140">
        <v>3</v>
      </c>
      <c r="AR140" s="391" t="s">
        <v>2072</v>
      </c>
      <c r="AS140"/>
      <c r="AT140"/>
      <c r="AU140"/>
      <c r="AV140"/>
      <c r="AW140"/>
      <c r="AX140"/>
      <c r="AY140"/>
      <c r="AZ140"/>
      <c r="BA140" s="391" t="s">
        <v>569</v>
      </c>
      <c r="BB140"/>
      <c r="BC140"/>
      <c r="BD140"/>
      <c r="BE140"/>
      <c r="BF140"/>
      <c r="BG140"/>
      <c r="BH140"/>
      <c r="BI140"/>
      <c r="BJ140"/>
      <c r="BK140"/>
      <c r="BL140"/>
    </row>
    <row r="141" spans="1:64" ht="15.75">
      <c r="A141" s="415" t="s">
        <v>1979</v>
      </c>
      <c r="B141" s="416">
        <v>1</v>
      </c>
      <c r="C141" s="415" t="s">
        <v>1804</v>
      </c>
      <c r="D141" s="415" t="s">
        <v>1979</v>
      </c>
      <c r="E141">
        <v>2</v>
      </c>
      <c r="F141" s="415" t="s">
        <v>2154</v>
      </c>
      <c r="G141" s="416" t="s">
        <v>571</v>
      </c>
      <c r="H141" s="426">
        <v>7</v>
      </c>
      <c r="I141" s="426">
        <v>14</v>
      </c>
      <c r="J141" s="427" t="s">
        <v>1426</v>
      </c>
      <c r="K141">
        <v>0</v>
      </c>
      <c r="L141" s="428">
        <v>37</v>
      </c>
      <c r="M141" s="391" t="s">
        <v>2147</v>
      </c>
      <c r="N141">
        <v>2.5</v>
      </c>
      <c r="O141">
        <v>1</v>
      </c>
      <c r="P141"/>
      <c r="Q141"/>
      <c r="R141"/>
      <c r="S141" s="431" t="s">
        <v>2074</v>
      </c>
      <c r="T141" s="431"/>
      <c r="U141" s="431"/>
      <c r="V141" s="431"/>
      <c r="W141" s="429"/>
      <c r="X141" s="429"/>
      <c r="Y141" s="429"/>
      <c r="Z141" s="429"/>
      <c r="AA141" s="429"/>
      <c r="AB141" s="429"/>
      <c r="AC141" s="429"/>
      <c r="AD141" s="429"/>
      <c r="AE141" s="429"/>
      <c r="AF141" s="429"/>
      <c r="AG141" s="429"/>
      <c r="AH141" s="429"/>
      <c r="AI141" s="429"/>
      <c r="AJ141">
        <v>1</v>
      </c>
      <c r="AK141" s="391" t="s">
        <v>1498</v>
      </c>
      <c r="AL141" s="391" t="s">
        <v>2132</v>
      </c>
      <c r="AM141" s="391" t="s">
        <v>2155</v>
      </c>
      <c r="AN141" s="391"/>
      <c r="AO141" s="391"/>
      <c r="AP141" s="391"/>
      <c r="AQ141">
        <v>2</v>
      </c>
      <c r="AR141" s="391" t="s">
        <v>2072</v>
      </c>
      <c r="AS141"/>
      <c r="AT141"/>
      <c r="AU141"/>
      <c r="AV141"/>
      <c r="AW141"/>
      <c r="AX141"/>
      <c r="AY141"/>
      <c r="AZ141"/>
      <c r="BA141" s="391" t="s">
        <v>569</v>
      </c>
      <c r="BB141"/>
      <c r="BC141"/>
      <c r="BD141"/>
      <c r="BE141"/>
      <c r="BF141"/>
      <c r="BG141"/>
      <c r="BH141"/>
      <c r="BI141"/>
      <c r="BJ141"/>
      <c r="BK141"/>
      <c r="BL141"/>
    </row>
    <row r="142" spans="1:64" ht="15.75">
      <c r="A142" s="415" t="s">
        <v>1979</v>
      </c>
      <c r="B142" s="416">
        <v>1</v>
      </c>
      <c r="C142" s="415" t="s">
        <v>1804</v>
      </c>
      <c r="D142" s="415" t="s">
        <v>1979</v>
      </c>
      <c r="E142">
        <v>3</v>
      </c>
      <c r="F142" s="415" t="s">
        <v>2156</v>
      </c>
      <c r="G142" s="416" t="s">
        <v>2157</v>
      </c>
      <c r="H142" s="426">
        <v>14</v>
      </c>
      <c r="I142" s="426">
        <v>26</v>
      </c>
      <c r="J142" s="427" t="s">
        <v>1426</v>
      </c>
      <c r="K142">
        <v>0</v>
      </c>
      <c r="L142" s="428">
        <v>35</v>
      </c>
      <c r="M142" s="391" t="s">
        <v>2147</v>
      </c>
      <c r="N142">
        <v>3</v>
      </c>
      <c r="O142">
        <v>1</v>
      </c>
      <c r="P142"/>
      <c r="Q142"/>
      <c r="R142"/>
      <c r="S142" s="391" t="s">
        <v>2158</v>
      </c>
      <c r="T142" s="391" t="s">
        <v>2147</v>
      </c>
      <c r="U142">
        <v>5</v>
      </c>
      <c r="V142">
        <v>3</v>
      </c>
      <c r="W142" s="429"/>
      <c r="X142" s="429"/>
      <c r="Y142" s="429"/>
      <c r="Z142" s="429"/>
      <c r="AA142" s="429"/>
      <c r="AB142" s="429"/>
      <c r="AC142" s="429"/>
      <c r="AD142" s="429"/>
      <c r="AE142" s="429"/>
      <c r="AF142" s="429"/>
      <c r="AG142" s="429"/>
      <c r="AH142" s="429"/>
      <c r="AI142" s="429"/>
      <c r="AJ142">
        <v>2</v>
      </c>
      <c r="AK142" s="391" t="s">
        <v>2159</v>
      </c>
      <c r="AL142" s="391" t="s">
        <v>2132</v>
      </c>
      <c r="AM142" s="391" t="s">
        <v>2160</v>
      </c>
      <c r="AN142" s="391"/>
      <c r="AO142" s="391"/>
      <c r="AP142" s="391"/>
      <c r="AQ142">
        <v>2</v>
      </c>
      <c r="AR142" s="391" t="s">
        <v>2072</v>
      </c>
      <c r="AS142"/>
      <c r="AT142"/>
      <c r="AU142"/>
      <c r="AV142"/>
      <c r="AW142"/>
      <c r="AX142"/>
      <c r="AY142"/>
      <c r="AZ142"/>
      <c r="BA142" s="391" t="s">
        <v>569</v>
      </c>
      <c r="BB142" s="391">
        <v>3</v>
      </c>
      <c r="BC142" s="391" t="s">
        <v>712</v>
      </c>
      <c r="BD142">
        <v>2</v>
      </c>
      <c r="BE142" s="391" t="s">
        <v>568</v>
      </c>
      <c r="BF142"/>
      <c r="BG142"/>
      <c r="BH142"/>
      <c r="BI142"/>
      <c r="BJ142"/>
      <c r="BK142"/>
      <c r="BL142" s="391" t="s">
        <v>569</v>
      </c>
    </row>
    <row r="143" spans="1:64" ht="15.75">
      <c r="A143" s="415" t="s">
        <v>1979</v>
      </c>
      <c r="B143" s="416">
        <v>1</v>
      </c>
      <c r="C143" s="415" t="s">
        <v>1804</v>
      </c>
      <c r="D143" s="415" t="s">
        <v>1979</v>
      </c>
      <c r="E143">
        <v>4</v>
      </c>
      <c r="F143" s="415" t="s">
        <v>2161</v>
      </c>
      <c r="G143" s="416" t="s">
        <v>2139</v>
      </c>
      <c r="H143" s="426">
        <v>26</v>
      </c>
      <c r="I143" s="426">
        <v>41</v>
      </c>
      <c r="J143" s="427" t="s">
        <v>1426</v>
      </c>
      <c r="K143">
        <v>0</v>
      </c>
      <c r="L143" s="428">
        <v>31</v>
      </c>
      <c r="M143" s="391" t="s">
        <v>2147</v>
      </c>
      <c r="N143">
        <v>3</v>
      </c>
      <c r="O143">
        <v>1</v>
      </c>
      <c r="P143"/>
      <c r="Q143"/>
      <c r="R143"/>
      <c r="S143" s="391" t="s">
        <v>2162</v>
      </c>
      <c r="T143" s="391" t="s">
        <v>2147</v>
      </c>
      <c r="U143">
        <v>4</v>
      </c>
      <c r="V143">
        <v>4</v>
      </c>
      <c r="W143" s="429"/>
      <c r="X143" s="429"/>
      <c r="Y143" s="432"/>
      <c r="Z143" s="429"/>
      <c r="AA143" s="429"/>
      <c r="AB143" s="429"/>
      <c r="AC143" s="429"/>
      <c r="AD143" s="429"/>
      <c r="AE143" s="429"/>
      <c r="AF143" s="429"/>
      <c r="AG143" s="429"/>
      <c r="AH143" s="429"/>
      <c r="AI143" s="429"/>
      <c r="AJ143">
        <v>2</v>
      </c>
      <c r="AK143" s="391" t="s">
        <v>2115</v>
      </c>
      <c r="AL143" s="391" t="s">
        <v>2102</v>
      </c>
      <c r="AM143" s="391" t="s">
        <v>2163</v>
      </c>
      <c r="AN143" s="391"/>
      <c r="AO143" s="391"/>
      <c r="AP143" s="391"/>
      <c r="AQ143" s="391">
        <v>1</v>
      </c>
      <c r="AR143" s="391" t="s">
        <v>2072</v>
      </c>
      <c r="AS143"/>
      <c r="AT143"/>
      <c r="AU143"/>
      <c r="AV143"/>
      <c r="AW143"/>
      <c r="AX143"/>
      <c r="AY143"/>
      <c r="AZ143"/>
      <c r="BA143" s="391" t="s">
        <v>569</v>
      </c>
      <c r="BB143" s="391">
        <v>2</v>
      </c>
      <c r="BC143" s="391" t="s">
        <v>712</v>
      </c>
      <c r="BD143">
        <v>1</v>
      </c>
      <c r="BE143" s="391" t="s">
        <v>568</v>
      </c>
      <c r="BF143"/>
      <c r="BG143"/>
      <c r="BH143"/>
      <c r="BI143"/>
      <c r="BJ143"/>
      <c r="BK143"/>
      <c r="BL143" s="391" t="s">
        <v>569</v>
      </c>
    </row>
    <row r="144" spans="1:64" ht="15.75">
      <c r="A144" s="415" t="s">
        <v>1979</v>
      </c>
      <c r="B144" s="416">
        <v>1</v>
      </c>
      <c r="C144" s="415" t="s">
        <v>1804</v>
      </c>
      <c r="D144" s="415" t="s">
        <v>1979</v>
      </c>
      <c r="E144">
        <v>5</v>
      </c>
      <c r="F144" s="415" t="s">
        <v>2164</v>
      </c>
      <c r="G144" s="416" t="s">
        <v>2100</v>
      </c>
      <c r="H144" s="426">
        <v>41</v>
      </c>
      <c r="I144" s="426">
        <v>79</v>
      </c>
      <c r="J144" s="427" t="s">
        <v>1426</v>
      </c>
      <c r="K144">
        <v>0</v>
      </c>
      <c r="L144" s="428">
        <v>31</v>
      </c>
      <c r="M144" s="391" t="s">
        <v>2147</v>
      </c>
      <c r="N144">
        <v>4</v>
      </c>
      <c r="O144">
        <v>1</v>
      </c>
      <c r="P144" s="391"/>
      <c r="Q144"/>
      <c r="R144"/>
      <c r="S144" s="391" t="s">
        <v>2165</v>
      </c>
      <c r="T144" s="391" t="s">
        <v>2147</v>
      </c>
      <c r="U144">
        <v>5</v>
      </c>
      <c r="V144">
        <v>4</v>
      </c>
      <c r="W144" s="429"/>
      <c r="X144" s="429"/>
      <c r="Y144" s="432"/>
      <c r="Z144" s="429"/>
      <c r="AA144" s="429"/>
      <c r="AB144" s="429"/>
      <c r="AC144" s="429"/>
      <c r="AD144" s="429"/>
      <c r="AE144" s="429"/>
      <c r="AF144" s="429"/>
      <c r="AG144" s="429"/>
      <c r="AH144" s="429"/>
      <c r="AI144" s="429"/>
      <c r="AJ144">
        <v>2</v>
      </c>
      <c r="AK144" s="391" t="s">
        <v>2115</v>
      </c>
      <c r="AL144" s="391" t="s">
        <v>2102</v>
      </c>
      <c r="AM144" s="391" t="s">
        <v>2160</v>
      </c>
      <c r="AN144" s="391"/>
      <c r="AO144" s="391"/>
      <c r="AP144" s="391"/>
      <c r="AQ144" s="391">
        <v>1</v>
      </c>
      <c r="AR144" s="391" t="s">
        <v>2072</v>
      </c>
      <c r="AS144"/>
      <c r="AT144"/>
      <c r="AU144"/>
      <c r="AV144"/>
      <c r="AW144"/>
      <c r="AX144"/>
      <c r="AY144"/>
      <c r="AZ144"/>
      <c r="BA144" s="391" t="s">
        <v>569</v>
      </c>
      <c r="BB144">
        <v>2</v>
      </c>
      <c r="BC144" s="391" t="s">
        <v>712</v>
      </c>
      <c r="BD144">
        <v>1</v>
      </c>
      <c r="BE144" s="391" t="s">
        <v>568</v>
      </c>
      <c r="BF144"/>
      <c r="BG144"/>
      <c r="BH144"/>
      <c r="BI144"/>
      <c r="BJ144"/>
      <c r="BK144"/>
      <c r="BL144" s="391" t="s">
        <v>569</v>
      </c>
    </row>
    <row r="145" spans="1:64" ht="15.75">
      <c r="A145" s="415" t="s">
        <v>1979</v>
      </c>
      <c r="B145" s="416">
        <v>1</v>
      </c>
      <c r="C145" s="415" t="s">
        <v>1804</v>
      </c>
      <c r="D145" s="415" t="s">
        <v>1979</v>
      </c>
      <c r="E145">
        <v>6</v>
      </c>
      <c r="F145" s="415" t="s">
        <v>2166</v>
      </c>
      <c r="G145" s="416" t="s">
        <v>2167</v>
      </c>
      <c r="H145" s="426">
        <v>79</v>
      </c>
      <c r="I145" s="426">
        <v>106</v>
      </c>
      <c r="J145" s="427" t="s">
        <v>682</v>
      </c>
      <c r="K145">
        <v>0</v>
      </c>
      <c r="L145" s="428">
        <v>27</v>
      </c>
      <c r="M145" s="391" t="s">
        <v>565</v>
      </c>
      <c r="N145">
        <v>5</v>
      </c>
      <c r="O145">
        <v>2</v>
      </c>
      <c r="P145"/>
      <c r="Q145"/>
      <c r="R145"/>
      <c r="S145" s="391" t="s">
        <v>2168</v>
      </c>
      <c r="T145" s="391" t="s">
        <v>565</v>
      </c>
      <c r="U145">
        <v>5</v>
      </c>
      <c r="V145">
        <v>6</v>
      </c>
      <c r="W145" s="429"/>
      <c r="X145" s="429"/>
      <c r="Y145" s="432"/>
      <c r="Z145" s="429"/>
      <c r="AA145" s="429"/>
      <c r="AB145" s="429"/>
      <c r="AC145" s="429"/>
      <c r="AD145" s="429"/>
      <c r="AE145" s="429"/>
      <c r="AF145" s="429"/>
      <c r="AG145" s="429"/>
      <c r="AH145" s="429"/>
      <c r="AI145" s="429"/>
      <c r="AJ145" s="391">
        <v>1</v>
      </c>
      <c r="AK145" s="391" t="s">
        <v>2089</v>
      </c>
      <c r="AL145" s="391" t="s">
        <v>2102</v>
      </c>
      <c r="AM145" s="391" t="s">
        <v>2160</v>
      </c>
      <c r="AN145" s="391"/>
      <c r="AO145" s="391"/>
      <c r="AP145" s="391"/>
      <c r="AQ145"/>
      <c r="AR145"/>
      <c r="AS145"/>
      <c r="AT145"/>
      <c r="AU145"/>
      <c r="AV145"/>
      <c r="AW145"/>
      <c r="AX145"/>
      <c r="AY145"/>
      <c r="AZ145"/>
      <c r="BA145"/>
      <c r="BB145"/>
      <c r="BC145"/>
      <c r="BD145"/>
      <c r="BE145"/>
      <c r="BF145"/>
      <c r="BG145"/>
      <c r="BH145"/>
      <c r="BI145"/>
      <c r="BJ145"/>
      <c r="BK145"/>
      <c r="BL145"/>
    </row>
    <row r="146" spans="1:64" ht="15.75">
      <c r="A146" s="415" t="s">
        <v>1979</v>
      </c>
      <c r="B146" s="416">
        <v>1</v>
      </c>
      <c r="C146" s="415" t="s">
        <v>1804</v>
      </c>
      <c r="D146" s="415" t="s">
        <v>1979</v>
      </c>
      <c r="E146">
        <v>7</v>
      </c>
      <c r="F146" s="415" t="s">
        <v>2169</v>
      </c>
      <c r="G146" s="416" t="s">
        <v>2170</v>
      </c>
      <c r="H146" s="426">
        <v>106</v>
      </c>
      <c r="I146" s="426">
        <v>136</v>
      </c>
      <c r="J146" s="427" t="s">
        <v>1455</v>
      </c>
      <c r="K146">
        <v>0</v>
      </c>
      <c r="L146" s="428">
        <v>23</v>
      </c>
      <c r="M146" s="391" t="s">
        <v>565</v>
      </c>
      <c r="N146">
        <v>6</v>
      </c>
      <c r="O146">
        <v>2</v>
      </c>
      <c r="P146"/>
      <c r="Q146"/>
      <c r="R146"/>
      <c r="S146" s="391" t="s">
        <v>2168</v>
      </c>
      <c r="T146" s="391" t="s">
        <v>565</v>
      </c>
      <c r="U146">
        <v>5</v>
      </c>
      <c r="V146">
        <v>6</v>
      </c>
      <c r="W146" s="429"/>
      <c r="X146" s="429"/>
      <c r="Y146" s="429"/>
      <c r="Z146" s="429"/>
      <c r="AA146" s="429"/>
      <c r="AB146" s="429"/>
      <c r="AC146" s="429"/>
      <c r="AD146" s="429"/>
      <c r="AE146" s="429"/>
      <c r="AF146" s="429"/>
      <c r="AG146" s="429"/>
      <c r="AH146" s="429"/>
      <c r="AI146" s="429"/>
      <c r="AJ146" s="391">
        <v>1</v>
      </c>
      <c r="AK146" s="391" t="s">
        <v>2089</v>
      </c>
      <c r="AL146" s="391" t="s">
        <v>2102</v>
      </c>
      <c r="AM146" s="391" t="s">
        <v>2160</v>
      </c>
      <c r="AN146" s="391"/>
      <c r="AO146" s="391"/>
      <c r="AP146" s="391"/>
      <c r="AQ146"/>
      <c r="AR146"/>
      <c r="AS146"/>
      <c r="AT146"/>
      <c r="AU146"/>
      <c r="AV146"/>
      <c r="AW146"/>
      <c r="AX146"/>
      <c r="AY146"/>
      <c r="AZ146"/>
      <c r="BA146"/>
      <c r="BB146"/>
      <c r="BC146"/>
      <c r="BD146"/>
      <c r="BE146"/>
      <c r="BF146"/>
      <c r="BG146"/>
      <c r="BH146"/>
      <c r="BI146"/>
      <c r="BJ146"/>
      <c r="BK146"/>
      <c r="BL146"/>
    </row>
    <row r="147" spans="1:64" ht="15.75">
      <c r="A147" s="415" t="s">
        <v>2171</v>
      </c>
      <c r="B147" s="416">
        <v>4</v>
      </c>
      <c r="C147" s="415" t="s">
        <v>1804</v>
      </c>
      <c r="D147" s="415" t="s">
        <v>2171</v>
      </c>
      <c r="E147">
        <v>1</v>
      </c>
      <c r="F147" s="415" t="s">
        <v>2172</v>
      </c>
      <c r="G147" s="416" t="s">
        <v>564</v>
      </c>
      <c r="H147" s="426">
        <v>0</v>
      </c>
      <c r="I147" s="426">
        <v>5</v>
      </c>
      <c r="J147" s="427" t="s">
        <v>1427</v>
      </c>
      <c r="K147">
        <v>0</v>
      </c>
      <c r="L147" s="428">
        <v>22</v>
      </c>
      <c r="M147" s="391" t="s">
        <v>565</v>
      </c>
      <c r="N147">
        <v>2.5</v>
      </c>
      <c r="O147">
        <v>1</v>
      </c>
      <c r="P147"/>
      <c r="Q147"/>
      <c r="R147"/>
      <c r="S147"/>
      <c r="T147"/>
      <c r="U147"/>
      <c r="V147"/>
      <c r="W147" s="429"/>
      <c r="X147" s="429"/>
      <c r="Y147" s="429"/>
      <c r="Z147" s="429"/>
      <c r="AA147" s="429"/>
      <c r="AB147" s="429"/>
      <c r="AC147" s="429"/>
      <c r="AD147" s="429"/>
      <c r="AE147" s="429"/>
      <c r="AF147" s="429"/>
      <c r="AG147" s="429"/>
      <c r="AH147" s="429"/>
      <c r="AI147" s="429"/>
      <c r="AJ147" s="391">
        <v>1</v>
      </c>
      <c r="AK147" s="391" t="s">
        <v>2115</v>
      </c>
      <c r="AL147" s="391" t="s">
        <v>2132</v>
      </c>
      <c r="AM147" s="391" t="s">
        <v>2153</v>
      </c>
      <c r="AN147" s="391"/>
      <c r="AO147" s="391"/>
      <c r="AP147" s="391"/>
      <c r="AQ147"/>
      <c r="AR147" s="391" t="s">
        <v>2072</v>
      </c>
      <c r="AS147"/>
      <c r="AT147"/>
      <c r="AU147"/>
      <c r="AV147"/>
      <c r="AW147"/>
      <c r="AX147"/>
      <c r="AY147"/>
      <c r="AZ147"/>
      <c r="BA147"/>
      <c r="BB147"/>
      <c r="BC147"/>
      <c r="BD147"/>
      <c r="BE147"/>
      <c r="BF147"/>
      <c r="BG147"/>
      <c r="BH147"/>
      <c r="BI147"/>
      <c r="BJ147"/>
      <c r="BK147"/>
      <c r="BL147"/>
    </row>
    <row r="148" spans="1:64" ht="15.75">
      <c r="A148" s="415" t="s">
        <v>2171</v>
      </c>
      <c r="B148" s="416">
        <v>4</v>
      </c>
      <c r="C148" s="415" t="s">
        <v>1804</v>
      </c>
      <c r="D148" s="415" t="s">
        <v>2171</v>
      </c>
      <c r="E148">
        <v>2</v>
      </c>
      <c r="F148" s="415" t="s">
        <v>2173</v>
      </c>
      <c r="G148" s="416" t="s">
        <v>571</v>
      </c>
      <c r="H148" s="426">
        <v>5</v>
      </c>
      <c r="I148" s="426">
        <v>23</v>
      </c>
      <c r="J148" s="427" t="s">
        <v>1427</v>
      </c>
      <c r="K148">
        <v>0</v>
      </c>
      <c r="L148" s="428">
        <v>33</v>
      </c>
      <c r="M148" s="391" t="s">
        <v>565</v>
      </c>
      <c r="N148">
        <v>2.5</v>
      </c>
      <c r="O148">
        <v>1</v>
      </c>
      <c r="P148"/>
      <c r="Q148"/>
      <c r="R148"/>
      <c r="S148"/>
      <c r="T148"/>
      <c r="U148"/>
      <c r="V148"/>
      <c r="W148" s="429"/>
      <c r="X148" s="429"/>
      <c r="Y148" s="429"/>
      <c r="Z148" s="429"/>
      <c r="AA148" s="429"/>
      <c r="AB148" s="429"/>
      <c r="AC148" s="429"/>
      <c r="AD148" s="429"/>
      <c r="AE148" s="429"/>
      <c r="AF148" s="429"/>
      <c r="AG148" s="429"/>
      <c r="AH148" s="429"/>
      <c r="AI148" s="429"/>
      <c r="AJ148" s="391">
        <v>2</v>
      </c>
      <c r="AK148" s="391" t="s">
        <v>2122</v>
      </c>
      <c r="AL148" s="391" t="s">
        <v>2132</v>
      </c>
      <c r="AM148" s="391" t="s">
        <v>2155</v>
      </c>
      <c r="AN148" s="391"/>
      <c r="AO148" s="391"/>
      <c r="AP148" s="391"/>
      <c r="AQ148"/>
      <c r="AR148" s="391" t="s">
        <v>2115</v>
      </c>
      <c r="AS148"/>
      <c r="AT148"/>
      <c r="AU148"/>
      <c r="AV148"/>
      <c r="AW148"/>
      <c r="AX148"/>
      <c r="AY148"/>
      <c r="AZ148"/>
      <c r="BA148"/>
      <c r="BB148"/>
      <c r="BC148"/>
      <c r="BD148"/>
      <c r="BE148"/>
      <c r="BF148"/>
      <c r="BG148"/>
      <c r="BH148"/>
      <c r="BI148"/>
      <c r="BJ148"/>
      <c r="BK148"/>
      <c r="BL148"/>
    </row>
    <row r="149" spans="1:64" ht="15.75">
      <c r="A149" s="415" t="s">
        <v>2171</v>
      </c>
      <c r="B149" s="416">
        <v>4</v>
      </c>
      <c r="C149" s="415" t="s">
        <v>1804</v>
      </c>
      <c r="D149" s="415" t="s">
        <v>2171</v>
      </c>
      <c r="E149">
        <v>3</v>
      </c>
      <c r="F149" s="415" t="s">
        <v>2174</v>
      </c>
      <c r="G149" s="416" t="s">
        <v>2139</v>
      </c>
      <c r="H149" s="426">
        <v>23</v>
      </c>
      <c r="I149" s="426">
        <v>36</v>
      </c>
      <c r="J149" s="427" t="s">
        <v>1426</v>
      </c>
      <c r="K149">
        <v>0</v>
      </c>
      <c r="L149" s="428">
        <v>36</v>
      </c>
      <c r="M149" s="391" t="s">
        <v>565</v>
      </c>
      <c r="N149">
        <v>3</v>
      </c>
      <c r="O149">
        <v>1</v>
      </c>
      <c r="P149"/>
      <c r="Q149"/>
      <c r="R149"/>
      <c r="S149" s="391" t="s">
        <v>2175</v>
      </c>
      <c r="T149" s="391" t="s">
        <v>565</v>
      </c>
      <c r="U149">
        <v>5</v>
      </c>
      <c r="V149">
        <v>4</v>
      </c>
      <c r="W149" s="429"/>
      <c r="X149" s="429"/>
      <c r="Y149" s="432"/>
      <c r="Z149" s="429"/>
      <c r="AA149" s="429"/>
      <c r="AB149" s="429"/>
      <c r="AC149" s="429"/>
      <c r="AD149" s="429"/>
      <c r="AE149" s="429"/>
      <c r="AF149" s="429"/>
      <c r="AG149" s="429"/>
      <c r="AH149" s="429"/>
      <c r="AI149" s="429"/>
      <c r="AJ149" s="391">
        <v>2</v>
      </c>
      <c r="AK149" s="391" t="s">
        <v>2072</v>
      </c>
      <c r="AL149" s="391" t="s">
        <v>2132</v>
      </c>
      <c r="AM149" s="391" t="s">
        <v>2153</v>
      </c>
      <c r="AN149" s="391"/>
      <c r="AO149" s="391"/>
      <c r="AP149" s="391"/>
      <c r="AQ149"/>
      <c r="AR149" s="391" t="s">
        <v>2072</v>
      </c>
      <c r="AS149"/>
      <c r="AT149"/>
      <c r="AU149"/>
      <c r="AV149"/>
      <c r="AW149"/>
      <c r="AX149"/>
      <c r="AY149"/>
      <c r="AZ149"/>
      <c r="BA149"/>
      <c r="BB149"/>
      <c r="BC149"/>
      <c r="BD149"/>
      <c r="BE149"/>
      <c r="BF149"/>
      <c r="BG149"/>
      <c r="BH149"/>
      <c r="BI149"/>
      <c r="BJ149"/>
      <c r="BK149"/>
      <c r="BL149"/>
    </row>
    <row r="150" spans="1:64" ht="15.75">
      <c r="A150" s="415" t="s">
        <v>2171</v>
      </c>
      <c r="B150" s="416">
        <v>4</v>
      </c>
      <c r="C150" s="415" t="s">
        <v>1804</v>
      </c>
      <c r="D150" s="415" t="s">
        <v>2171</v>
      </c>
      <c r="E150">
        <v>4</v>
      </c>
      <c r="F150" s="415" t="s">
        <v>2176</v>
      </c>
      <c r="G150" s="416" t="s">
        <v>573</v>
      </c>
      <c r="H150" s="426">
        <v>36</v>
      </c>
      <c r="I150" s="426">
        <v>67</v>
      </c>
      <c r="J150" s="427" t="s">
        <v>1426</v>
      </c>
      <c r="K150">
        <v>0</v>
      </c>
      <c r="L150" s="428">
        <v>39</v>
      </c>
      <c r="M150" s="391" t="s">
        <v>565</v>
      </c>
      <c r="N150">
        <v>4</v>
      </c>
      <c r="O150">
        <v>3</v>
      </c>
      <c r="P150"/>
      <c r="Q150"/>
      <c r="R150"/>
      <c r="S150" s="391" t="s">
        <v>2177</v>
      </c>
      <c r="T150" s="391" t="s">
        <v>565</v>
      </c>
      <c r="U150">
        <v>5</v>
      </c>
      <c r="V150">
        <v>4</v>
      </c>
      <c r="W150" s="429"/>
      <c r="X150" s="429"/>
      <c r="Y150" s="432"/>
      <c r="Z150" s="429"/>
      <c r="AA150" s="429"/>
      <c r="AB150" s="429"/>
      <c r="AC150" s="429"/>
      <c r="AD150" s="429"/>
      <c r="AE150" s="429"/>
      <c r="AF150" s="429"/>
      <c r="AG150" s="429"/>
      <c r="AH150" s="429"/>
      <c r="AI150" s="429"/>
      <c r="AJ150" s="391">
        <v>2</v>
      </c>
      <c r="AK150" s="391" t="s">
        <v>2115</v>
      </c>
      <c r="AL150" s="391" t="s">
        <v>2102</v>
      </c>
      <c r="AM150" s="391" t="s">
        <v>2163</v>
      </c>
      <c r="AN150" s="391"/>
      <c r="AO150" s="391"/>
      <c r="AP150" s="391"/>
      <c r="AQ150"/>
      <c r="AR150" s="391" t="s">
        <v>2072</v>
      </c>
      <c r="AS150"/>
      <c r="AT150"/>
      <c r="AU150"/>
      <c r="AV150"/>
      <c r="AW150"/>
      <c r="AX150"/>
      <c r="AY150"/>
      <c r="AZ150"/>
      <c r="BA150"/>
      <c r="BB150"/>
      <c r="BC150"/>
      <c r="BD150"/>
      <c r="BE150"/>
      <c r="BF150"/>
      <c r="BG150"/>
      <c r="BH150"/>
      <c r="BI150"/>
      <c r="BJ150"/>
      <c r="BK150"/>
      <c r="BL150"/>
    </row>
    <row r="151" spans="1:64" ht="15.75">
      <c r="A151" s="415" t="s">
        <v>2171</v>
      </c>
      <c r="B151" s="416">
        <v>4</v>
      </c>
      <c r="C151" s="415" t="s">
        <v>1804</v>
      </c>
      <c r="D151" s="415" t="s">
        <v>2171</v>
      </c>
      <c r="E151">
        <v>5</v>
      </c>
      <c r="F151" s="415" t="s">
        <v>2178</v>
      </c>
      <c r="G151" s="416" t="s">
        <v>2179</v>
      </c>
      <c r="H151" s="426">
        <v>67</v>
      </c>
      <c r="I151" s="426">
        <v>97</v>
      </c>
      <c r="J151" s="427" t="s">
        <v>1426</v>
      </c>
      <c r="K151">
        <v>0</v>
      </c>
      <c r="L151" s="428">
        <v>36</v>
      </c>
      <c r="M151" s="391" t="s">
        <v>2147</v>
      </c>
      <c r="N151">
        <v>5</v>
      </c>
      <c r="O151">
        <v>3</v>
      </c>
      <c r="P151"/>
      <c r="Q151"/>
      <c r="R151"/>
      <c r="S151" s="391" t="s">
        <v>2180</v>
      </c>
      <c r="T151" s="391" t="s">
        <v>565</v>
      </c>
      <c r="U151">
        <v>5</v>
      </c>
      <c r="V151">
        <v>6</v>
      </c>
      <c r="W151" s="429"/>
      <c r="X151" s="429"/>
      <c r="Y151" s="432"/>
      <c r="Z151" s="429"/>
      <c r="AA151" s="429"/>
      <c r="AB151" s="429"/>
      <c r="AC151" s="429"/>
      <c r="AD151" s="429"/>
      <c r="AE151" s="429"/>
      <c r="AF151" s="429"/>
      <c r="AG151" s="429"/>
      <c r="AH151" s="429"/>
      <c r="AI151" s="429"/>
      <c r="AJ151" s="391">
        <v>2</v>
      </c>
      <c r="AK151" s="391" t="s">
        <v>1498</v>
      </c>
      <c r="AL151" s="391" t="s">
        <v>2102</v>
      </c>
      <c r="AM151" s="391" t="s">
        <v>2160</v>
      </c>
      <c r="AN151" s="391"/>
      <c r="AO151" s="391"/>
      <c r="AP151" s="391"/>
      <c r="AQ151"/>
      <c r="AR151" s="391" t="s">
        <v>2072</v>
      </c>
      <c r="AS151"/>
      <c r="AT151"/>
      <c r="AU151"/>
      <c r="AV151"/>
      <c r="AW151"/>
      <c r="AX151"/>
      <c r="AY151"/>
      <c r="AZ151"/>
      <c r="BA151"/>
      <c r="BB151"/>
      <c r="BC151"/>
      <c r="BD151"/>
      <c r="BE151"/>
      <c r="BF151"/>
      <c r="BG151"/>
      <c r="BH151"/>
      <c r="BI151"/>
      <c r="BJ151"/>
      <c r="BK151"/>
      <c r="BL151"/>
    </row>
    <row r="152" spans="1:64" ht="15.75">
      <c r="A152" s="415" t="s">
        <v>2171</v>
      </c>
      <c r="B152" s="416">
        <v>4</v>
      </c>
      <c r="C152" s="415" t="s">
        <v>1804</v>
      </c>
      <c r="D152" s="415" t="s">
        <v>2171</v>
      </c>
      <c r="E152">
        <v>6</v>
      </c>
      <c r="F152" s="415" t="s">
        <v>2181</v>
      </c>
      <c r="G152" s="416" t="s">
        <v>2179</v>
      </c>
      <c r="H152" s="426">
        <v>97</v>
      </c>
      <c r="I152" s="426">
        <v>123</v>
      </c>
      <c r="J152" s="427" t="s">
        <v>1455</v>
      </c>
      <c r="K152">
        <v>0</v>
      </c>
      <c r="L152" s="428">
        <v>30</v>
      </c>
      <c r="M152" s="391" t="s">
        <v>2147</v>
      </c>
      <c r="N152">
        <v>5</v>
      </c>
      <c r="O152">
        <v>3</v>
      </c>
      <c r="P152"/>
      <c r="Q152"/>
      <c r="R152"/>
      <c r="S152" s="391" t="s">
        <v>2182</v>
      </c>
      <c r="T152" s="391" t="s">
        <v>565</v>
      </c>
      <c r="U152" s="433" t="s">
        <v>2183</v>
      </c>
      <c r="V152" s="391" t="s">
        <v>2184</v>
      </c>
      <c r="W152" s="429"/>
      <c r="X152" s="429"/>
      <c r="Y152" s="432"/>
      <c r="Z152" s="429"/>
      <c r="AA152" s="429"/>
      <c r="AB152" s="429"/>
      <c r="AC152" s="429"/>
      <c r="AD152" s="429"/>
      <c r="AE152" s="429"/>
      <c r="AF152" s="429"/>
      <c r="AG152" s="429"/>
      <c r="AH152" s="429"/>
      <c r="AI152" s="429"/>
      <c r="AJ152" s="391">
        <v>1</v>
      </c>
      <c r="AK152" s="391" t="s">
        <v>2089</v>
      </c>
      <c r="AL152" s="391" t="s">
        <v>2102</v>
      </c>
      <c r="AM152" s="391" t="s">
        <v>2163</v>
      </c>
      <c r="AN152" s="391"/>
      <c r="AO152" s="391"/>
      <c r="AP152" s="391"/>
      <c r="AQ152"/>
      <c r="AR152"/>
      <c r="AS152"/>
      <c r="AT152"/>
      <c r="AU152"/>
      <c r="AV152"/>
      <c r="AW152"/>
      <c r="AX152"/>
      <c r="AY152"/>
      <c r="AZ152"/>
      <c r="BA152"/>
      <c r="BB152"/>
      <c r="BC152"/>
      <c r="BD152"/>
      <c r="BE152"/>
      <c r="BF152"/>
      <c r="BG152"/>
      <c r="BH152"/>
      <c r="BI152"/>
      <c r="BJ152"/>
      <c r="BK152"/>
      <c r="BL152"/>
    </row>
    <row r="153" spans="1:64" ht="15.75">
      <c r="A153" s="415" t="s">
        <v>2171</v>
      </c>
      <c r="B153" s="416">
        <v>4</v>
      </c>
      <c r="C153" s="415" t="s">
        <v>1804</v>
      </c>
      <c r="D153" s="415" t="s">
        <v>2171</v>
      </c>
      <c r="E153">
        <v>7</v>
      </c>
      <c r="F153" s="415" t="s">
        <v>2185</v>
      </c>
      <c r="G153" s="416" t="s">
        <v>2186</v>
      </c>
      <c r="H153" s="426">
        <v>123</v>
      </c>
      <c r="I153" s="426">
        <v>149</v>
      </c>
      <c r="J153" s="427" t="s">
        <v>1450</v>
      </c>
      <c r="K153">
        <v>13</v>
      </c>
      <c r="L153" s="428">
        <v>26</v>
      </c>
      <c r="M153" s="391" t="s">
        <v>2147</v>
      </c>
      <c r="N153">
        <v>5</v>
      </c>
      <c r="O153">
        <v>2</v>
      </c>
      <c r="P153"/>
      <c r="Q153"/>
      <c r="R153"/>
      <c r="S153" s="391" t="s">
        <v>2182</v>
      </c>
      <c r="T153" s="391" t="s">
        <v>565</v>
      </c>
      <c r="U153" s="433" t="s">
        <v>2183</v>
      </c>
      <c r="V153" s="391" t="s">
        <v>2184</v>
      </c>
      <c r="W153" s="429"/>
      <c r="X153" s="429"/>
      <c r="Y153" s="432"/>
      <c r="Z153" s="429"/>
      <c r="AA153" s="429"/>
      <c r="AB153" s="429"/>
      <c r="AC153" s="429"/>
      <c r="AD153" s="429"/>
      <c r="AE153" s="429"/>
      <c r="AF153" s="429"/>
      <c r="AG153" s="429"/>
      <c r="AH153" s="429"/>
      <c r="AI153" s="429"/>
      <c r="AJ153" s="391">
        <v>1</v>
      </c>
      <c r="AK153" s="391" t="s">
        <v>1498</v>
      </c>
      <c r="AL153" s="391" t="s">
        <v>2132</v>
      </c>
      <c r="AM153" s="391" t="s">
        <v>2163</v>
      </c>
      <c r="AN153" s="391"/>
      <c r="AO153" s="391"/>
      <c r="AP153" s="391"/>
      <c r="AQ153"/>
      <c r="AR153"/>
      <c r="AS153"/>
      <c r="AT153"/>
      <c r="AU153"/>
      <c r="AV153"/>
      <c r="AW153"/>
      <c r="AX153"/>
      <c r="AY153"/>
      <c r="AZ153"/>
      <c r="BA153"/>
      <c r="BB153"/>
      <c r="BC153"/>
      <c r="BD153"/>
      <c r="BE153"/>
      <c r="BF153"/>
      <c r="BG153"/>
      <c r="BH153"/>
      <c r="BI153"/>
      <c r="BJ153"/>
      <c r="BK153"/>
      <c r="BL153"/>
    </row>
    <row r="154" spans="1:64">
      <c r="A154" s="152" t="s">
        <v>2187</v>
      </c>
      <c r="B154" s="152">
        <v>1</v>
      </c>
      <c r="C154" t="s">
        <v>1820</v>
      </c>
      <c r="D154" s="152" t="str">
        <f>_xlfn.CONCAT(C154, "-", B154)</f>
        <v>AX1-1</v>
      </c>
      <c r="E154" s="152">
        <v>1</v>
      </c>
      <c r="F154" s="152" t="str">
        <f>CONCATENATE(D154,"-",E154)</f>
        <v>AX1-1-1</v>
      </c>
      <c r="G154" s="152" t="s">
        <v>591</v>
      </c>
      <c r="H154" s="152">
        <v>0</v>
      </c>
      <c r="I154" s="152">
        <v>5</v>
      </c>
      <c r="J154" s="286" t="s">
        <v>1450</v>
      </c>
      <c r="K154" s="152">
        <v>0</v>
      </c>
      <c r="L154" s="152">
        <v>10</v>
      </c>
      <c r="M154" s="152" t="s">
        <v>2050</v>
      </c>
      <c r="N154" s="152">
        <v>3</v>
      </c>
      <c r="O154" s="152">
        <v>1</v>
      </c>
      <c r="P154" s="152" t="s">
        <v>2050</v>
      </c>
      <c r="Q154" s="152">
        <v>4</v>
      </c>
      <c r="R154" s="152">
        <v>1</v>
      </c>
      <c r="S154" s="261"/>
      <c r="T154" s="261"/>
      <c r="U154" s="261"/>
      <c r="V154" s="261"/>
      <c r="W154" s="261"/>
      <c r="X154" s="261"/>
      <c r="Y154" s="261"/>
      <c r="Z154" s="261"/>
      <c r="AA154" s="261"/>
      <c r="AB154" s="261"/>
      <c r="AC154" s="261"/>
      <c r="AD154" s="261"/>
      <c r="AE154" s="261"/>
      <c r="AF154" s="261"/>
      <c r="AG154" s="261"/>
      <c r="AH154" s="261"/>
      <c r="AI154" s="261"/>
      <c r="AJ154" s="261"/>
      <c r="AK154" s="261"/>
      <c r="AL154" s="261"/>
      <c r="AM154" s="261"/>
      <c r="AN154" s="261"/>
      <c r="AO154" s="261"/>
      <c r="AP154" s="261"/>
      <c r="AQ154" s="261"/>
      <c r="AR154" s="261"/>
      <c r="AS154" s="261"/>
      <c r="AT154" s="261"/>
      <c r="AU154" s="261"/>
      <c r="AV154" s="261"/>
      <c r="AW154" s="261"/>
      <c r="AX154" s="261"/>
      <c r="AY154" s="261"/>
      <c r="AZ154" s="261"/>
      <c r="BA154" s="261"/>
      <c r="BB154" s="261"/>
      <c r="BC154" s="261"/>
      <c r="BD154" s="261"/>
      <c r="BE154" s="261"/>
      <c r="BF154" s="261"/>
      <c r="BG154" s="261"/>
      <c r="BH154" s="261"/>
      <c r="BI154" s="261"/>
      <c r="BJ154" s="261"/>
      <c r="BK154" s="261"/>
      <c r="BL154" s="261"/>
    </row>
    <row r="155" spans="1:64">
      <c r="A155" s="152" t="s">
        <v>2187</v>
      </c>
      <c r="B155" s="152">
        <v>1</v>
      </c>
      <c r="C155" t="s">
        <v>1820</v>
      </c>
      <c r="D155" s="152" t="str">
        <f t="shared" ref="D155:D218" si="4">_xlfn.CONCAT(C155, "-", B155)</f>
        <v>AX1-1</v>
      </c>
      <c r="E155" s="152">
        <v>2</v>
      </c>
      <c r="F155" s="152" t="str">
        <f t="shared" ref="F155:F182" si="5">CONCATENATE(D155,"-",E155)</f>
        <v>AX1-1-2</v>
      </c>
      <c r="G155" s="152" t="s">
        <v>591</v>
      </c>
      <c r="H155" s="152">
        <v>5</v>
      </c>
      <c r="I155" s="152">
        <v>10</v>
      </c>
      <c r="J155" s="286" t="s">
        <v>1450</v>
      </c>
      <c r="K155" s="152">
        <v>0</v>
      </c>
      <c r="L155" s="152">
        <v>11</v>
      </c>
      <c r="M155" s="152" t="s">
        <v>2050</v>
      </c>
      <c r="N155" s="152">
        <v>3</v>
      </c>
      <c r="O155" s="152">
        <v>1</v>
      </c>
      <c r="P155" s="152" t="s">
        <v>2050</v>
      </c>
      <c r="Q155" s="152">
        <v>4</v>
      </c>
      <c r="R155" s="152">
        <v>1</v>
      </c>
      <c r="S155" s="261"/>
      <c r="T155" s="261"/>
      <c r="U155" s="261"/>
      <c r="V155" s="261"/>
      <c r="W155" s="261"/>
      <c r="X155" s="261"/>
      <c r="Y155" s="261"/>
      <c r="Z155" s="261"/>
      <c r="AA155" s="261"/>
      <c r="AB155" s="261"/>
      <c r="AC155" s="261"/>
      <c r="AD155" s="261"/>
      <c r="AE155" s="261"/>
      <c r="AF155" s="261"/>
      <c r="AG155" s="261"/>
      <c r="AH155" s="261"/>
      <c r="AI155" s="261"/>
      <c r="AJ155" s="261"/>
      <c r="AK155" s="261"/>
      <c r="AL155" s="261"/>
      <c r="AM155" s="261"/>
      <c r="AN155" s="261"/>
      <c r="AO155" s="261"/>
      <c r="AP155" s="261"/>
      <c r="AQ155" s="261"/>
      <c r="AR155" s="261"/>
      <c r="AS155" s="261"/>
      <c r="AT155" s="261"/>
      <c r="AU155" s="261"/>
      <c r="AV155" s="261"/>
      <c r="AW155" s="261"/>
      <c r="AX155" s="261"/>
      <c r="AY155" s="261"/>
      <c r="AZ155" s="261"/>
      <c r="BA155" s="261"/>
      <c r="BB155" s="261"/>
      <c r="BC155" s="261"/>
      <c r="BD155" s="261"/>
      <c r="BE155" s="261"/>
      <c r="BF155" s="261"/>
      <c r="BG155" s="261"/>
      <c r="BH155" s="261"/>
      <c r="BI155" s="261"/>
      <c r="BJ155" s="261"/>
      <c r="BK155" s="261"/>
      <c r="BL155" s="261"/>
    </row>
    <row r="156" spans="1:64">
      <c r="A156" s="152" t="s">
        <v>2187</v>
      </c>
      <c r="B156" s="152">
        <v>1</v>
      </c>
      <c r="C156" t="s">
        <v>1820</v>
      </c>
      <c r="D156" s="152" t="str">
        <f t="shared" si="4"/>
        <v>AX1-1</v>
      </c>
      <c r="E156" s="152">
        <v>3</v>
      </c>
      <c r="F156" s="152" t="str">
        <f t="shared" si="5"/>
        <v>AX1-1-3</v>
      </c>
      <c r="G156" s="152" t="s">
        <v>591</v>
      </c>
      <c r="H156" s="152">
        <v>10</v>
      </c>
      <c r="I156" s="152">
        <v>30</v>
      </c>
      <c r="J156" s="286" t="s">
        <v>1450</v>
      </c>
      <c r="K156" s="152">
        <v>0</v>
      </c>
      <c r="L156" s="152">
        <v>14</v>
      </c>
      <c r="M156" s="152" t="s">
        <v>2050</v>
      </c>
      <c r="N156" s="152">
        <v>3</v>
      </c>
      <c r="O156" s="152">
        <v>1</v>
      </c>
      <c r="P156" s="152" t="s">
        <v>2050</v>
      </c>
      <c r="Q156" s="152">
        <v>4</v>
      </c>
      <c r="R156" s="152">
        <v>1</v>
      </c>
      <c r="S156" s="261"/>
      <c r="T156" s="261"/>
      <c r="U156" s="261"/>
      <c r="V156" s="261"/>
      <c r="W156" s="261"/>
      <c r="X156" s="261"/>
      <c r="Y156" s="261"/>
      <c r="Z156" s="261"/>
      <c r="AA156" s="261"/>
      <c r="AB156" s="261"/>
      <c r="AC156" s="261"/>
      <c r="AD156" s="261"/>
      <c r="AE156" s="261"/>
      <c r="AF156" s="261"/>
      <c r="AG156" s="261"/>
      <c r="AH156" s="261"/>
      <c r="AI156" s="261"/>
      <c r="AJ156" s="261"/>
      <c r="AK156" s="261"/>
      <c r="AL156" s="261"/>
      <c r="AM156" s="261"/>
      <c r="AN156" s="261"/>
      <c r="AO156" s="261"/>
      <c r="AP156" s="261"/>
      <c r="AQ156" s="261"/>
      <c r="AR156" s="261"/>
      <c r="AS156" s="261"/>
      <c r="AT156" s="261"/>
      <c r="AU156" s="261"/>
      <c r="AV156" s="261"/>
      <c r="AW156" s="261"/>
      <c r="AX156" s="261"/>
      <c r="AY156" s="261"/>
      <c r="AZ156" s="261"/>
      <c r="BA156" s="261"/>
      <c r="BB156" s="261"/>
      <c r="BC156" s="261"/>
      <c r="BD156" s="261"/>
      <c r="BE156" s="261"/>
      <c r="BF156" s="261"/>
      <c r="BG156" s="261"/>
      <c r="BH156" s="261"/>
      <c r="BI156" s="261"/>
      <c r="BJ156" s="261"/>
      <c r="BK156" s="261"/>
      <c r="BL156" s="261"/>
    </row>
    <row r="157" spans="1:64">
      <c r="A157" s="152" t="s">
        <v>2187</v>
      </c>
      <c r="B157" s="152">
        <v>1</v>
      </c>
      <c r="C157" t="s">
        <v>1820</v>
      </c>
      <c r="D157" s="152" t="str">
        <f t="shared" si="4"/>
        <v>AX1-1</v>
      </c>
      <c r="E157" s="152">
        <v>4</v>
      </c>
      <c r="F157" s="152" t="str">
        <f t="shared" si="5"/>
        <v>AX1-1-4</v>
      </c>
      <c r="G157" s="152" t="s">
        <v>588</v>
      </c>
      <c r="H157" s="152">
        <v>30</v>
      </c>
      <c r="I157" s="152">
        <v>50</v>
      </c>
      <c r="J157" s="286" t="s">
        <v>1450</v>
      </c>
      <c r="K157" s="152">
        <v>0</v>
      </c>
      <c r="L157" s="152">
        <v>14</v>
      </c>
      <c r="M157" s="152" t="s">
        <v>2050</v>
      </c>
      <c r="N157" s="152">
        <v>3</v>
      </c>
      <c r="O157" s="152">
        <v>1</v>
      </c>
      <c r="P157" s="152" t="s">
        <v>2050</v>
      </c>
      <c r="Q157" s="152">
        <v>4</v>
      </c>
      <c r="R157" s="152">
        <v>1</v>
      </c>
      <c r="S157" s="261"/>
      <c r="T157" s="261"/>
      <c r="U157" s="261"/>
      <c r="V157" s="261"/>
      <c r="W157" s="261"/>
      <c r="X157" s="261"/>
      <c r="Y157" s="261"/>
      <c r="Z157" s="261"/>
      <c r="AA157" s="261"/>
      <c r="AB157" s="261"/>
      <c r="AC157" s="261"/>
      <c r="AD157" s="261"/>
      <c r="AE157" s="261"/>
      <c r="AF157" s="261"/>
      <c r="AG157" s="261"/>
      <c r="AH157" s="261"/>
      <c r="AI157" s="261"/>
      <c r="AJ157" s="261"/>
      <c r="AK157" s="261"/>
      <c r="AL157" s="261"/>
      <c r="AM157" s="261"/>
      <c r="AN157" s="261"/>
      <c r="AO157" s="261"/>
      <c r="AP157" s="261"/>
      <c r="AQ157" s="261"/>
      <c r="AR157" s="261"/>
      <c r="AS157" s="261"/>
      <c r="AT157" s="261"/>
      <c r="AU157" s="261"/>
      <c r="AV157" s="261"/>
      <c r="AW157" s="261"/>
      <c r="AX157" s="261"/>
      <c r="AY157" s="261"/>
      <c r="AZ157" s="261"/>
      <c r="BA157" s="261"/>
      <c r="BB157" s="261"/>
      <c r="BC157" s="261"/>
      <c r="BD157" s="261"/>
      <c r="BE157" s="261"/>
      <c r="BF157" s="261"/>
      <c r="BG157" s="261"/>
      <c r="BH157" s="261"/>
      <c r="BI157" s="261"/>
      <c r="BJ157" s="261"/>
      <c r="BK157" s="261"/>
      <c r="BL157" s="261"/>
    </row>
    <row r="158" spans="1:64">
      <c r="A158" s="152" t="s">
        <v>2187</v>
      </c>
      <c r="B158" s="152">
        <v>1</v>
      </c>
      <c r="C158" t="s">
        <v>1820</v>
      </c>
      <c r="D158" s="152" t="str">
        <f t="shared" si="4"/>
        <v>AX1-1</v>
      </c>
      <c r="E158" s="152">
        <v>5</v>
      </c>
      <c r="F158" s="152" t="str">
        <f t="shared" si="5"/>
        <v>AX1-1-5</v>
      </c>
      <c r="G158" s="152" t="s">
        <v>2188</v>
      </c>
      <c r="H158" s="152">
        <v>50</v>
      </c>
      <c r="I158" s="152">
        <v>80</v>
      </c>
      <c r="J158" s="286" t="s">
        <v>1450</v>
      </c>
      <c r="K158" s="152">
        <v>0</v>
      </c>
      <c r="L158" s="152">
        <v>14</v>
      </c>
      <c r="M158" s="152" t="s">
        <v>565</v>
      </c>
      <c r="N158" s="152">
        <v>5</v>
      </c>
      <c r="O158" s="152">
        <v>2</v>
      </c>
      <c r="P158" s="152" t="s">
        <v>2050</v>
      </c>
      <c r="Q158" s="152">
        <v>5</v>
      </c>
      <c r="R158" s="152">
        <v>1</v>
      </c>
      <c r="S158" s="261"/>
      <c r="T158" s="261"/>
      <c r="U158" s="261"/>
      <c r="V158" s="261"/>
      <c r="W158" s="261"/>
      <c r="X158" s="261"/>
      <c r="Y158" s="261"/>
      <c r="Z158" s="261"/>
      <c r="AA158" s="261"/>
      <c r="AB158" s="261"/>
      <c r="AC158" s="261"/>
      <c r="AD158" s="261"/>
      <c r="AE158" s="261"/>
      <c r="AF158" s="261"/>
      <c r="AG158" s="261"/>
      <c r="AH158" s="261"/>
      <c r="AI158" s="261"/>
      <c r="AJ158" s="261"/>
      <c r="AK158" s="261"/>
      <c r="AL158" s="261"/>
      <c r="AM158" s="261"/>
      <c r="AN158" s="261"/>
      <c r="AO158" s="261"/>
      <c r="AP158" s="261"/>
      <c r="AQ158" s="261"/>
      <c r="AR158" s="261"/>
      <c r="AS158" s="261"/>
      <c r="AT158" s="261"/>
      <c r="AU158" s="261"/>
      <c r="AV158" s="261"/>
      <c r="AW158" s="261"/>
      <c r="AX158" s="261"/>
      <c r="AY158" s="261"/>
      <c r="AZ158" s="261"/>
      <c r="BA158" s="261"/>
      <c r="BB158" s="261"/>
      <c r="BC158" s="261"/>
      <c r="BD158" s="261"/>
      <c r="BE158" s="261"/>
      <c r="BF158" s="261"/>
      <c r="BG158" s="261"/>
      <c r="BH158" s="261"/>
      <c r="BI158" s="261"/>
      <c r="BJ158" s="261"/>
      <c r="BK158" s="261"/>
      <c r="BL158" s="261"/>
    </row>
    <row r="159" spans="1:64">
      <c r="A159" s="152" t="s">
        <v>2187</v>
      </c>
      <c r="B159" s="152">
        <v>1</v>
      </c>
      <c r="C159" t="s">
        <v>1820</v>
      </c>
      <c r="D159" s="152" t="str">
        <f t="shared" si="4"/>
        <v>AX1-1</v>
      </c>
      <c r="E159" s="152">
        <v>6</v>
      </c>
      <c r="F159" s="152" t="str">
        <f t="shared" si="5"/>
        <v>AX1-1-6</v>
      </c>
      <c r="G159" s="152" t="s">
        <v>2189</v>
      </c>
      <c r="H159" s="152">
        <v>80</v>
      </c>
      <c r="I159" s="152">
        <v>100</v>
      </c>
      <c r="J159" s="286" t="s">
        <v>1450</v>
      </c>
      <c r="K159" s="152">
        <v>0</v>
      </c>
      <c r="L159" s="152">
        <v>16</v>
      </c>
      <c r="M159" s="152" t="s">
        <v>2050</v>
      </c>
      <c r="N159" s="152">
        <v>5</v>
      </c>
      <c r="O159" s="152">
        <v>3</v>
      </c>
      <c r="P159" s="152" t="s">
        <v>2050</v>
      </c>
      <c r="Q159" s="152">
        <v>6</v>
      </c>
      <c r="R159" s="152">
        <v>4</v>
      </c>
      <c r="S159" s="261"/>
      <c r="T159" s="261"/>
      <c r="U159" s="261"/>
      <c r="V159" s="261"/>
      <c r="W159" s="261"/>
      <c r="X159" s="261"/>
      <c r="Y159" s="261"/>
      <c r="Z159" s="261"/>
      <c r="AA159" s="285"/>
      <c r="AB159" s="261"/>
      <c r="AC159" s="261"/>
      <c r="AD159" s="261"/>
      <c r="AE159" s="261"/>
      <c r="AF159" s="261"/>
      <c r="AG159" s="261"/>
      <c r="AH159" s="261"/>
      <c r="AI159" s="261"/>
      <c r="AJ159" s="261"/>
      <c r="AK159" s="261"/>
      <c r="AL159" s="261"/>
      <c r="AM159" s="261"/>
      <c r="AN159" s="261"/>
      <c r="AO159" s="261"/>
      <c r="AP159" s="261"/>
      <c r="AQ159" s="261"/>
      <c r="AR159" s="261"/>
      <c r="AS159" s="261"/>
      <c r="AT159" s="261"/>
      <c r="AU159" s="261"/>
      <c r="AV159" s="261"/>
      <c r="AW159" s="261"/>
      <c r="AX159" s="261"/>
      <c r="AY159" s="261"/>
      <c r="AZ159" s="261"/>
      <c r="BA159" s="261"/>
      <c r="BB159" s="261"/>
      <c r="BC159" s="261"/>
      <c r="BD159" s="261"/>
      <c r="BE159" s="261"/>
      <c r="BF159" s="261"/>
      <c r="BG159" s="261"/>
      <c r="BH159" s="261"/>
      <c r="BI159" s="261"/>
      <c r="BJ159" s="261"/>
      <c r="BK159" s="261"/>
      <c r="BL159" s="261"/>
    </row>
    <row r="160" spans="1:64">
      <c r="A160" s="152" t="s">
        <v>2190</v>
      </c>
      <c r="B160" s="152">
        <v>2</v>
      </c>
      <c r="C160" t="s">
        <v>1820</v>
      </c>
      <c r="D160" s="152" t="str">
        <f t="shared" si="4"/>
        <v>AX1-2</v>
      </c>
      <c r="E160" s="152">
        <v>1</v>
      </c>
      <c r="F160" s="152" t="str">
        <f t="shared" si="5"/>
        <v>AX1-2-1</v>
      </c>
      <c r="G160" s="152" t="s">
        <v>591</v>
      </c>
      <c r="H160" s="152">
        <v>0</v>
      </c>
      <c r="I160" s="152">
        <v>5</v>
      </c>
      <c r="J160" s="286" t="s">
        <v>1450</v>
      </c>
      <c r="K160" s="152">
        <v>0</v>
      </c>
      <c r="L160" s="152">
        <v>12</v>
      </c>
      <c r="M160" s="152" t="s">
        <v>2050</v>
      </c>
      <c r="N160" s="152">
        <v>3</v>
      </c>
      <c r="O160" s="152">
        <v>1</v>
      </c>
      <c r="P160" s="152" t="s">
        <v>2050</v>
      </c>
      <c r="Q160" s="152">
        <v>4</v>
      </c>
      <c r="R160" s="152">
        <v>1</v>
      </c>
      <c r="S160" s="261"/>
      <c r="T160" s="261"/>
      <c r="U160" s="261"/>
      <c r="V160" s="261"/>
      <c r="W160" s="261"/>
      <c r="X160" s="261"/>
      <c r="Y160" s="261"/>
      <c r="Z160" s="261"/>
      <c r="AA160" s="285"/>
      <c r="AB160" s="261"/>
      <c r="AC160" s="261"/>
      <c r="AD160" s="261"/>
      <c r="AE160" s="261"/>
      <c r="AF160" s="261"/>
      <c r="AG160" s="261"/>
      <c r="AH160" s="261"/>
      <c r="AI160" s="261"/>
      <c r="AJ160" s="261"/>
      <c r="AK160" s="261"/>
      <c r="AL160" s="261"/>
      <c r="AM160" s="261"/>
      <c r="AN160" s="261"/>
      <c r="AO160" s="261"/>
      <c r="AP160" s="261"/>
      <c r="AQ160" s="261"/>
      <c r="AR160" s="261"/>
      <c r="AS160" s="261"/>
      <c r="AT160" s="261"/>
      <c r="AU160" s="261"/>
      <c r="AV160" s="261"/>
      <c r="AW160" s="261"/>
      <c r="AX160" s="261"/>
      <c r="AY160" s="261"/>
      <c r="AZ160" s="261"/>
      <c r="BA160" s="261"/>
      <c r="BB160" s="261"/>
      <c r="BC160" s="261"/>
      <c r="BD160" s="261"/>
      <c r="BE160" s="261"/>
      <c r="BF160" s="261"/>
      <c r="BG160" s="261"/>
      <c r="BH160" s="261"/>
      <c r="BI160" s="261"/>
      <c r="BJ160" s="261"/>
      <c r="BK160" s="261"/>
      <c r="BL160" s="261"/>
    </row>
    <row r="161" spans="1:64">
      <c r="A161" s="152" t="s">
        <v>2190</v>
      </c>
      <c r="B161" s="152">
        <v>2</v>
      </c>
      <c r="C161" t="s">
        <v>1820</v>
      </c>
      <c r="D161" s="152" t="str">
        <f t="shared" si="4"/>
        <v>AX1-2</v>
      </c>
      <c r="E161" s="152">
        <v>2</v>
      </c>
      <c r="F161" s="152" t="str">
        <f t="shared" si="5"/>
        <v>AX1-2-2</v>
      </c>
      <c r="G161" s="152" t="s">
        <v>591</v>
      </c>
      <c r="H161" s="152">
        <v>5</v>
      </c>
      <c r="I161" s="152">
        <v>10</v>
      </c>
      <c r="J161" s="286" t="s">
        <v>1450</v>
      </c>
      <c r="K161" s="152">
        <v>0</v>
      </c>
      <c r="L161" s="152">
        <v>13</v>
      </c>
      <c r="M161" s="152" t="s">
        <v>2050</v>
      </c>
      <c r="N161" s="152">
        <v>3</v>
      </c>
      <c r="O161" s="152">
        <v>1</v>
      </c>
      <c r="P161" s="152" t="s">
        <v>2050</v>
      </c>
      <c r="Q161" s="152">
        <v>4</v>
      </c>
      <c r="R161" s="152">
        <v>1</v>
      </c>
      <c r="S161" s="261"/>
      <c r="T161" s="261"/>
      <c r="U161" s="261"/>
      <c r="V161" s="261"/>
      <c r="W161" s="261"/>
      <c r="X161" s="261"/>
      <c r="Y161" s="261"/>
      <c r="Z161" s="261"/>
      <c r="AA161" s="261"/>
      <c r="AB161" s="261"/>
      <c r="AC161" s="261"/>
      <c r="AD161" s="261"/>
      <c r="AE161" s="261"/>
      <c r="AF161" s="261"/>
      <c r="AG161" s="261"/>
      <c r="AH161" s="261"/>
      <c r="AI161" s="261"/>
      <c r="AJ161" s="261"/>
      <c r="AK161" s="261"/>
      <c r="AL161" s="261"/>
      <c r="AM161" s="261"/>
      <c r="AN161" s="261"/>
      <c r="AO161" s="261"/>
      <c r="AP161" s="261"/>
      <c r="AQ161" s="261"/>
      <c r="AR161" s="261"/>
      <c r="AS161" s="261"/>
      <c r="AT161" s="261"/>
      <c r="AU161" s="261"/>
      <c r="AV161" s="261"/>
      <c r="AW161" s="261"/>
      <c r="AX161" s="261"/>
      <c r="AY161" s="261"/>
      <c r="AZ161" s="261"/>
      <c r="BA161" s="261"/>
      <c r="BB161" s="261"/>
      <c r="BC161" s="261"/>
      <c r="BD161" s="261"/>
      <c r="BE161" s="261"/>
      <c r="BF161" s="261"/>
      <c r="BG161" s="261"/>
      <c r="BH161" s="261"/>
      <c r="BI161" s="261"/>
      <c r="BJ161" s="261"/>
      <c r="BK161" s="261"/>
      <c r="BL161" s="261"/>
    </row>
    <row r="162" spans="1:64">
      <c r="A162" s="152" t="s">
        <v>2190</v>
      </c>
      <c r="B162" s="152">
        <v>2</v>
      </c>
      <c r="C162" t="s">
        <v>1820</v>
      </c>
      <c r="D162" s="152" t="str">
        <f t="shared" si="4"/>
        <v>AX1-2</v>
      </c>
      <c r="E162" s="152">
        <v>3</v>
      </c>
      <c r="F162" s="152" t="str">
        <f t="shared" si="5"/>
        <v>AX1-2-3</v>
      </c>
      <c r="G162" s="152" t="s">
        <v>591</v>
      </c>
      <c r="H162" s="152">
        <v>10</v>
      </c>
      <c r="I162" s="152">
        <v>30</v>
      </c>
      <c r="J162" s="286" t="s">
        <v>1450</v>
      </c>
      <c r="K162" s="152">
        <v>0</v>
      </c>
      <c r="L162" s="152">
        <v>10</v>
      </c>
      <c r="M162" s="152" t="s">
        <v>2050</v>
      </c>
      <c r="N162" s="152">
        <v>3</v>
      </c>
      <c r="O162" s="152">
        <v>1</v>
      </c>
      <c r="P162" s="152" t="s">
        <v>2050</v>
      </c>
      <c r="Q162" s="152">
        <v>4</v>
      </c>
      <c r="R162" s="152">
        <v>1</v>
      </c>
      <c r="S162" s="261"/>
      <c r="T162" s="261"/>
      <c r="U162" s="261"/>
      <c r="V162" s="261"/>
      <c r="W162" s="261"/>
      <c r="X162" s="261"/>
      <c r="Y162" s="261"/>
      <c r="Z162" s="261"/>
      <c r="AA162" s="261"/>
      <c r="AB162" s="261"/>
      <c r="AC162" s="261"/>
      <c r="AD162" s="261"/>
      <c r="AE162" s="261"/>
      <c r="AF162" s="261"/>
      <c r="AG162" s="261"/>
      <c r="AH162" s="261"/>
      <c r="AI162" s="261"/>
      <c r="AJ162" s="261"/>
      <c r="AK162" s="261"/>
      <c r="AL162" s="261"/>
      <c r="AM162" s="261"/>
      <c r="AN162" s="261"/>
      <c r="AO162" s="261"/>
      <c r="AP162" s="261"/>
      <c r="AQ162" s="261"/>
      <c r="AR162" s="261"/>
      <c r="AS162" s="261"/>
      <c r="AT162" s="261"/>
      <c r="AU162" s="261"/>
      <c r="AV162" s="261"/>
      <c r="AW162" s="261"/>
      <c r="AX162" s="261"/>
      <c r="AY162" s="261"/>
      <c r="AZ162" s="261"/>
      <c r="BA162" s="261"/>
      <c r="BB162" s="261"/>
      <c r="BC162" s="261"/>
      <c r="BD162" s="261"/>
      <c r="BE162" s="261"/>
      <c r="BF162" s="261"/>
      <c r="BG162" s="261"/>
      <c r="BH162" s="261"/>
      <c r="BI162" s="261"/>
      <c r="BJ162" s="261"/>
      <c r="BK162" s="261"/>
      <c r="BL162" s="261"/>
    </row>
    <row r="163" spans="1:64">
      <c r="A163" s="152" t="s">
        <v>2190</v>
      </c>
      <c r="B163" s="152">
        <v>2</v>
      </c>
      <c r="C163" t="s">
        <v>1820</v>
      </c>
      <c r="D163" s="152" t="str">
        <f t="shared" si="4"/>
        <v>AX1-2</v>
      </c>
      <c r="E163" s="152">
        <v>4</v>
      </c>
      <c r="F163" s="152" t="str">
        <f t="shared" si="5"/>
        <v>AX1-2-4</v>
      </c>
      <c r="G163" s="152" t="s">
        <v>588</v>
      </c>
      <c r="H163" s="152">
        <v>30</v>
      </c>
      <c r="I163" s="152">
        <v>50</v>
      </c>
      <c r="J163" s="286" t="s">
        <v>1450</v>
      </c>
      <c r="K163" s="152">
        <v>0</v>
      </c>
      <c r="L163" s="152">
        <v>12</v>
      </c>
      <c r="M163" s="152" t="s">
        <v>2050</v>
      </c>
      <c r="N163" s="152">
        <v>3</v>
      </c>
      <c r="O163" s="152">
        <v>1</v>
      </c>
      <c r="P163" s="152" t="s">
        <v>2050</v>
      </c>
      <c r="Q163" s="152">
        <v>4</v>
      </c>
      <c r="R163" s="152">
        <v>1</v>
      </c>
      <c r="S163" s="261"/>
      <c r="T163" s="261"/>
      <c r="U163" s="261"/>
      <c r="V163" s="261"/>
      <c r="W163" s="261"/>
      <c r="X163" s="261"/>
      <c r="Y163" s="261"/>
      <c r="Z163" s="261"/>
      <c r="AA163" s="261"/>
      <c r="AB163" s="261"/>
      <c r="AC163" s="261"/>
      <c r="AD163" s="261"/>
      <c r="AE163" s="261"/>
      <c r="AF163" s="261"/>
      <c r="AG163" s="261"/>
      <c r="AH163" s="261"/>
      <c r="AI163" s="261"/>
      <c r="AJ163" s="261"/>
      <c r="AK163" s="261"/>
      <c r="AL163" s="261"/>
      <c r="AM163" s="261"/>
      <c r="AN163" s="261"/>
      <c r="AO163" s="261"/>
      <c r="AP163" s="261"/>
      <c r="AQ163" s="261"/>
      <c r="AR163" s="261"/>
      <c r="AS163" s="261"/>
      <c r="AT163" s="261"/>
      <c r="AU163" s="261"/>
      <c r="AV163" s="261"/>
      <c r="AW163" s="261"/>
      <c r="AX163" s="261"/>
      <c r="AY163" s="261"/>
      <c r="AZ163" s="261"/>
      <c r="BA163" s="261"/>
      <c r="BB163" s="261"/>
      <c r="BC163" s="261"/>
      <c r="BD163" s="261"/>
      <c r="BE163" s="261"/>
      <c r="BF163" s="261"/>
      <c r="BG163" s="261"/>
      <c r="BH163" s="261"/>
      <c r="BI163" s="261"/>
      <c r="BJ163" s="261"/>
      <c r="BK163" s="261"/>
      <c r="BL163" s="261"/>
    </row>
    <row r="164" spans="1:64">
      <c r="A164" s="152" t="s">
        <v>2190</v>
      </c>
      <c r="B164" s="152">
        <v>2</v>
      </c>
      <c r="C164" t="s">
        <v>1820</v>
      </c>
      <c r="D164" s="152" t="str">
        <f t="shared" si="4"/>
        <v>AX1-2</v>
      </c>
      <c r="E164" s="152">
        <v>5</v>
      </c>
      <c r="F164" s="152" t="str">
        <f t="shared" si="5"/>
        <v>AX1-2-5</v>
      </c>
      <c r="G164" s="152" t="s">
        <v>2188</v>
      </c>
      <c r="H164" s="152">
        <v>50</v>
      </c>
      <c r="I164" s="152">
        <v>80</v>
      </c>
      <c r="J164" s="286" t="s">
        <v>1450</v>
      </c>
      <c r="K164" s="152">
        <v>0</v>
      </c>
      <c r="L164" s="152">
        <v>15</v>
      </c>
      <c r="M164" s="152" t="s">
        <v>565</v>
      </c>
      <c r="N164" s="152">
        <v>5</v>
      </c>
      <c r="O164" s="152">
        <v>2</v>
      </c>
      <c r="P164" s="152" t="s">
        <v>2050</v>
      </c>
      <c r="Q164" s="152">
        <v>5</v>
      </c>
      <c r="R164" s="152">
        <v>1</v>
      </c>
      <c r="S164" s="261"/>
      <c r="T164" s="261"/>
      <c r="U164" s="261"/>
      <c r="V164" s="261"/>
      <c r="W164" s="261"/>
      <c r="X164" s="261"/>
      <c r="Y164" s="261"/>
      <c r="Z164" s="261"/>
      <c r="AA164" s="261"/>
      <c r="AB164" s="261"/>
      <c r="AC164" s="261"/>
      <c r="AD164" s="261"/>
      <c r="AE164" s="261"/>
      <c r="AF164" s="261"/>
      <c r="AG164" s="261"/>
      <c r="AH164" s="261"/>
      <c r="AI164" s="261"/>
      <c r="AJ164" s="261"/>
      <c r="AK164" s="261"/>
      <c r="AL164" s="261"/>
      <c r="AM164" s="261"/>
      <c r="AN164" s="261"/>
      <c r="AO164" s="261"/>
      <c r="AP164" s="261"/>
      <c r="AQ164" s="261"/>
      <c r="AR164" s="261"/>
      <c r="AS164" s="261"/>
      <c r="AT164" s="261"/>
      <c r="AU164" s="261"/>
      <c r="AV164" s="261"/>
      <c r="AW164" s="261"/>
      <c r="AX164" s="261"/>
      <c r="AY164" s="261"/>
      <c r="AZ164" s="261"/>
      <c r="BA164" s="261"/>
      <c r="BB164" s="261"/>
      <c r="BC164" s="261"/>
      <c r="BD164" s="261"/>
      <c r="BE164" s="261"/>
      <c r="BF164" s="261"/>
      <c r="BG164" s="261"/>
      <c r="BH164" s="261"/>
      <c r="BI164" s="261"/>
      <c r="BJ164" s="261"/>
      <c r="BK164" s="261"/>
      <c r="BL164" s="261"/>
    </row>
    <row r="165" spans="1:64">
      <c r="A165" s="152" t="s">
        <v>2190</v>
      </c>
      <c r="B165" s="152">
        <v>2</v>
      </c>
      <c r="C165" t="s">
        <v>1820</v>
      </c>
      <c r="D165" s="152" t="str">
        <f t="shared" si="4"/>
        <v>AX1-2</v>
      </c>
      <c r="E165" s="152">
        <v>6</v>
      </c>
      <c r="F165" s="152" t="str">
        <f t="shared" si="5"/>
        <v>AX1-2-6</v>
      </c>
      <c r="G165" s="152" t="s">
        <v>2189</v>
      </c>
      <c r="H165" s="152">
        <v>80</v>
      </c>
      <c r="I165" s="152">
        <v>100</v>
      </c>
      <c r="J165" s="286" t="s">
        <v>1450</v>
      </c>
      <c r="K165" s="152">
        <v>0</v>
      </c>
      <c r="L165" s="152">
        <v>12</v>
      </c>
      <c r="M165" s="152" t="s">
        <v>2050</v>
      </c>
      <c r="N165" s="152">
        <v>5</v>
      </c>
      <c r="O165" s="152">
        <v>3</v>
      </c>
      <c r="P165" s="152" t="s">
        <v>2050</v>
      </c>
      <c r="Q165" s="152">
        <v>6</v>
      </c>
      <c r="R165" s="152">
        <v>4</v>
      </c>
      <c r="S165" s="261"/>
      <c r="T165" s="261"/>
      <c r="U165" s="261"/>
      <c r="V165" s="261"/>
      <c r="W165" s="261"/>
      <c r="X165" s="261"/>
      <c r="Y165" s="261"/>
      <c r="Z165" s="261"/>
      <c r="AA165" s="261"/>
      <c r="AB165" s="261"/>
      <c r="AC165" s="261"/>
      <c r="AD165" s="261"/>
      <c r="AE165" s="261"/>
      <c r="AF165" s="261"/>
      <c r="AG165" s="261"/>
      <c r="AH165" s="261"/>
      <c r="AI165" s="261"/>
      <c r="AJ165" s="261"/>
      <c r="AK165" s="261"/>
      <c r="AL165" s="261"/>
      <c r="AM165" s="261"/>
      <c r="AN165" s="261"/>
      <c r="AO165" s="261"/>
      <c r="AP165" s="261"/>
      <c r="AQ165" s="261"/>
      <c r="AR165" s="261"/>
      <c r="AS165" s="261"/>
      <c r="AT165" s="261"/>
      <c r="AU165" s="261"/>
      <c r="AV165" s="261"/>
      <c r="AW165" s="261"/>
      <c r="AX165" s="261"/>
      <c r="AY165" s="261"/>
      <c r="AZ165" s="261"/>
      <c r="BA165" s="261"/>
      <c r="BB165" s="261"/>
      <c r="BC165" s="261"/>
      <c r="BD165" s="261"/>
      <c r="BE165" s="261"/>
      <c r="BF165" s="261"/>
      <c r="BG165" s="261"/>
      <c r="BH165" s="261"/>
      <c r="BI165" s="261"/>
      <c r="BJ165" s="261"/>
      <c r="BK165" s="261"/>
      <c r="BL165" s="261"/>
    </row>
    <row r="166" spans="1:64">
      <c r="A166" s="152" t="s">
        <v>2191</v>
      </c>
      <c r="B166" s="152">
        <v>3</v>
      </c>
      <c r="C166" t="s">
        <v>1820</v>
      </c>
      <c r="D166" s="152" t="str">
        <f t="shared" si="4"/>
        <v>AX1-3</v>
      </c>
      <c r="E166" s="152">
        <v>1</v>
      </c>
      <c r="F166" s="152" t="str">
        <f t="shared" si="5"/>
        <v>AX1-3-1</v>
      </c>
      <c r="G166" s="152" t="s">
        <v>591</v>
      </c>
      <c r="H166" s="152">
        <v>0</v>
      </c>
      <c r="I166" s="152">
        <v>5</v>
      </c>
      <c r="J166" s="286" t="s">
        <v>1450</v>
      </c>
      <c r="K166" s="152">
        <v>0</v>
      </c>
      <c r="L166" s="152">
        <v>4</v>
      </c>
      <c r="M166" s="152" t="s">
        <v>2050</v>
      </c>
      <c r="N166" s="152">
        <v>4</v>
      </c>
      <c r="O166" s="152">
        <v>1</v>
      </c>
      <c r="P166" s="152" t="s">
        <v>565</v>
      </c>
      <c r="Q166" s="152">
        <v>4</v>
      </c>
      <c r="R166" s="152">
        <v>2</v>
      </c>
      <c r="S166" s="261"/>
      <c r="T166" s="261"/>
      <c r="U166" s="261"/>
      <c r="V166" s="261"/>
      <c r="W166" s="261"/>
      <c r="X166" s="261"/>
      <c r="Y166" s="261"/>
      <c r="Z166" s="261"/>
      <c r="AA166" s="261"/>
      <c r="AB166" s="261"/>
      <c r="AC166" s="261"/>
      <c r="AD166" s="261"/>
      <c r="AE166" s="261"/>
      <c r="AF166" s="261"/>
      <c r="AG166" s="261"/>
      <c r="AH166" s="261"/>
      <c r="AI166" s="261"/>
      <c r="AJ166" s="261"/>
      <c r="AK166" s="261"/>
      <c r="AL166" s="261"/>
      <c r="AM166" s="261"/>
      <c r="AN166" s="261"/>
      <c r="AO166" s="261"/>
      <c r="AP166" s="261"/>
      <c r="AQ166" s="261"/>
      <c r="AR166" s="261"/>
      <c r="AS166" s="261"/>
      <c r="AT166" s="261"/>
      <c r="AU166" s="261"/>
      <c r="AV166" s="261"/>
      <c r="AW166" s="261"/>
      <c r="AX166" s="261"/>
      <c r="AY166" s="261"/>
      <c r="AZ166" s="261"/>
      <c r="BA166" s="261"/>
      <c r="BB166" s="261"/>
      <c r="BC166" s="261"/>
      <c r="BD166" s="261"/>
      <c r="BE166" s="261"/>
      <c r="BF166" s="261"/>
      <c r="BG166" s="261"/>
      <c r="BH166" s="261"/>
      <c r="BI166" s="261"/>
      <c r="BJ166" s="261"/>
      <c r="BK166" s="261"/>
      <c r="BL166" s="261"/>
    </row>
    <row r="167" spans="1:64">
      <c r="A167" s="152" t="s">
        <v>2191</v>
      </c>
      <c r="B167" s="152">
        <v>3</v>
      </c>
      <c r="C167" t="s">
        <v>1820</v>
      </c>
      <c r="D167" s="152" t="str">
        <f t="shared" si="4"/>
        <v>AX1-3</v>
      </c>
      <c r="E167" s="152">
        <v>2</v>
      </c>
      <c r="F167" s="152" t="str">
        <f t="shared" si="5"/>
        <v>AX1-3-2</v>
      </c>
      <c r="G167" s="152" t="s">
        <v>591</v>
      </c>
      <c r="H167" s="152">
        <v>5</v>
      </c>
      <c r="I167" s="152">
        <v>10</v>
      </c>
      <c r="J167" s="286" t="s">
        <v>1450</v>
      </c>
      <c r="K167" s="152">
        <v>0</v>
      </c>
      <c r="L167" s="152">
        <v>6</v>
      </c>
      <c r="M167" s="152" t="s">
        <v>2050</v>
      </c>
      <c r="N167" s="152">
        <v>2.5</v>
      </c>
      <c r="O167" s="152">
        <v>2</v>
      </c>
      <c r="P167" s="152" t="s">
        <v>565</v>
      </c>
      <c r="Q167" s="152">
        <v>4</v>
      </c>
      <c r="R167" s="152">
        <v>2</v>
      </c>
      <c r="S167" s="261"/>
      <c r="T167" s="261"/>
      <c r="U167" s="261"/>
      <c r="V167" s="261"/>
      <c r="W167" s="261"/>
      <c r="X167" s="261"/>
      <c r="Y167" s="261"/>
      <c r="Z167" s="261"/>
      <c r="AA167" s="285"/>
      <c r="AB167" s="261"/>
      <c r="AC167" s="261"/>
      <c r="AD167" s="261"/>
      <c r="AE167" s="261"/>
      <c r="AF167" s="261"/>
      <c r="AG167" s="261"/>
      <c r="AH167" s="261"/>
      <c r="AI167" s="261"/>
      <c r="AJ167" s="261"/>
      <c r="AK167" s="261"/>
      <c r="AL167" s="261"/>
      <c r="AM167" s="261"/>
      <c r="AN167" s="261"/>
      <c r="AO167" s="261"/>
      <c r="AP167" s="261"/>
      <c r="AQ167" s="261"/>
      <c r="AR167" s="261"/>
      <c r="AS167" s="261"/>
      <c r="AT167" s="261"/>
      <c r="AU167" s="261"/>
      <c r="AV167" s="261"/>
      <c r="AW167" s="261"/>
      <c r="AX167" s="261"/>
      <c r="AY167" s="261"/>
      <c r="AZ167" s="261"/>
      <c r="BA167" s="261"/>
      <c r="BB167" s="261"/>
      <c r="BC167" s="261"/>
      <c r="BD167" s="261"/>
      <c r="BE167" s="261"/>
      <c r="BF167" s="261"/>
      <c r="BG167" s="261"/>
      <c r="BH167" s="261"/>
      <c r="BI167" s="261"/>
      <c r="BJ167" s="261"/>
      <c r="BK167" s="261"/>
      <c r="BL167" s="261"/>
    </row>
    <row r="168" spans="1:64">
      <c r="A168" s="152" t="s">
        <v>2191</v>
      </c>
      <c r="B168" s="152">
        <v>3</v>
      </c>
      <c r="C168" t="s">
        <v>1820</v>
      </c>
      <c r="D168" s="152" t="str">
        <f t="shared" si="4"/>
        <v>AX1-3</v>
      </c>
      <c r="E168" s="152">
        <v>3</v>
      </c>
      <c r="F168" s="152" t="str">
        <f t="shared" si="5"/>
        <v>AX1-3-3</v>
      </c>
      <c r="G168" s="152" t="s">
        <v>591</v>
      </c>
      <c r="H168" s="152">
        <v>10</v>
      </c>
      <c r="I168" s="152">
        <v>30</v>
      </c>
      <c r="J168" s="286" t="s">
        <v>1450</v>
      </c>
      <c r="K168" s="152">
        <v>0</v>
      </c>
      <c r="L168" s="152">
        <v>5</v>
      </c>
      <c r="M168" s="152" t="s">
        <v>565</v>
      </c>
      <c r="N168" s="152">
        <v>4</v>
      </c>
      <c r="O168" s="152">
        <v>2</v>
      </c>
      <c r="P168" s="152" t="s">
        <v>2050</v>
      </c>
      <c r="Q168" s="152">
        <v>5</v>
      </c>
      <c r="R168" s="152">
        <v>2</v>
      </c>
      <c r="S168" s="261"/>
      <c r="T168" s="261"/>
      <c r="U168" s="261"/>
      <c r="V168" s="261"/>
      <c r="W168" s="261"/>
      <c r="X168" s="261"/>
      <c r="Y168" s="261"/>
      <c r="Z168" s="261"/>
      <c r="AA168" s="261"/>
      <c r="AB168" s="261"/>
      <c r="AC168" s="261"/>
      <c r="AD168" s="261"/>
      <c r="AE168" s="261"/>
      <c r="AF168" s="261"/>
      <c r="AG168" s="261"/>
      <c r="AH168" s="261"/>
      <c r="AI168" s="261"/>
      <c r="AJ168" s="261"/>
      <c r="AK168" s="261"/>
      <c r="AL168" s="261"/>
      <c r="AM168" s="261"/>
      <c r="AN168" s="261"/>
      <c r="AO168" s="261"/>
      <c r="AP168" s="261"/>
      <c r="AQ168" s="261"/>
      <c r="AR168" s="261"/>
      <c r="AS168" s="261"/>
      <c r="AT168" s="261"/>
      <c r="AU168" s="261"/>
      <c r="AV168" s="261"/>
      <c r="AW168" s="261"/>
      <c r="AX168" s="261"/>
      <c r="AY168" s="261"/>
      <c r="AZ168" s="261"/>
      <c r="BA168" s="261"/>
      <c r="BB168" s="261"/>
      <c r="BC168" s="261"/>
      <c r="BD168" s="261"/>
      <c r="BE168" s="261"/>
      <c r="BF168" s="261"/>
      <c r="BG168" s="261"/>
      <c r="BH168" s="261"/>
      <c r="BI168" s="261"/>
      <c r="BJ168" s="261"/>
      <c r="BK168" s="261"/>
      <c r="BL168" s="261"/>
    </row>
    <row r="169" spans="1:64">
      <c r="A169" s="152" t="s">
        <v>2191</v>
      </c>
      <c r="B169" s="152">
        <v>3</v>
      </c>
      <c r="C169" t="s">
        <v>1820</v>
      </c>
      <c r="D169" s="152" t="str">
        <f t="shared" si="4"/>
        <v>AX1-3</v>
      </c>
      <c r="E169" s="152">
        <v>4</v>
      </c>
      <c r="F169" s="152" t="str">
        <f t="shared" si="5"/>
        <v>AX1-3-4</v>
      </c>
      <c r="G169" s="152" t="s">
        <v>588</v>
      </c>
      <c r="H169" s="152">
        <v>30</v>
      </c>
      <c r="I169" s="152">
        <v>50</v>
      </c>
      <c r="J169" s="286" t="s">
        <v>1450</v>
      </c>
      <c r="K169" s="152">
        <v>0</v>
      </c>
      <c r="L169" s="152">
        <v>8</v>
      </c>
      <c r="M169" s="152" t="s">
        <v>2050</v>
      </c>
      <c r="N169" s="152">
        <v>4</v>
      </c>
      <c r="O169" s="152">
        <v>2</v>
      </c>
      <c r="P169" s="152" t="s">
        <v>565</v>
      </c>
      <c r="Q169" s="152">
        <v>4</v>
      </c>
      <c r="R169" s="152">
        <v>2</v>
      </c>
      <c r="S169" s="261"/>
      <c r="T169" s="261"/>
      <c r="U169" s="261"/>
      <c r="V169" s="261"/>
      <c r="W169" s="261"/>
      <c r="X169" s="261"/>
      <c r="Y169" s="261"/>
      <c r="Z169" s="261"/>
      <c r="AA169" s="261"/>
      <c r="AB169" s="261"/>
      <c r="AC169" s="261"/>
      <c r="AD169" s="261"/>
      <c r="AE169" s="261"/>
      <c r="AF169" s="261"/>
      <c r="AG169" s="261"/>
      <c r="AH169" s="261"/>
      <c r="AI169" s="261"/>
      <c r="AJ169" s="261"/>
      <c r="AK169" s="261"/>
      <c r="AL169" s="261"/>
      <c r="AM169" s="261"/>
      <c r="AN169" s="261"/>
      <c r="AO169" s="261"/>
      <c r="AP169" s="261"/>
      <c r="AQ169" s="261"/>
      <c r="AR169" s="261"/>
      <c r="AS169" s="261"/>
      <c r="AT169" s="261"/>
      <c r="AU169" s="261"/>
      <c r="AV169" s="261"/>
      <c r="AW169" s="261"/>
      <c r="AX169" s="261"/>
      <c r="AY169" s="261"/>
      <c r="AZ169" s="261"/>
      <c r="BA169" s="261"/>
      <c r="BB169" s="261"/>
      <c r="BC169" s="261"/>
      <c r="BD169" s="261"/>
      <c r="BE169" s="261"/>
      <c r="BF169" s="261"/>
      <c r="BG169" s="261"/>
      <c r="BH169" s="261"/>
      <c r="BI169" s="261"/>
      <c r="BJ169" s="261"/>
      <c r="BK169" s="261"/>
      <c r="BL169" s="261"/>
    </row>
    <row r="170" spans="1:64">
      <c r="A170" s="152" t="s">
        <v>2191</v>
      </c>
      <c r="B170" s="152">
        <v>3</v>
      </c>
      <c r="C170" t="s">
        <v>1820</v>
      </c>
      <c r="D170" s="152" t="str">
        <f t="shared" si="4"/>
        <v>AX1-3</v>
      </c>
      <c r="E170" s="152">
        <v>5</v>
      </c>
      <c r="F170" s="152" t="str">
        <f t="shared" si="5"/>
        <v>AX1-3-5</v>
      </c>
      <c r="G170" s="152" t="s">
        <v>2188</v>
      </c>
      <c r="H170" s="152">
        <v>50</v>
      </c>
      <c r="I170" s="152">
        <v>80</v>
      </c>
      <c r="J170" s="286" t="s">
        <v>1450</v>
      </c>
      <c r="K170" s="152">
        <v>0</v>
      </c>
      <c r="L170" s="152">
        <v>16</v>
      </c>
      <c r="M170" s="152" t="s">
        <v>2050</v>
      </c>
      <c r="N170" s="152">
        <v>5</v>
      </c>
      <c r="O170" s="152">
        <v>3</v>
      </c>
      <c r="P170" s="152" t="s">
        <v>2050</v>
      </c>
      <c r="Q170" s="152">
        <v>5</v>
      </c>
      <c r="R170" s="152">
        <v>3</v>
      </c>
      <c r="S170" s="261"/>
      <c r="T170" s="261"/>
      <c r="U170" s="261"/>
      <c r="V170" s="261"/>
      <c r="W170" s="261"/>
      <c r="X170" s="261"/>
      <c r="Y170" s="261"/>
      <c r="Z170" s="261"/>
      <c r="AA170" s="261"/>
      <c r="AB170" s="261"/>
      <c r="AC170" s="261"/>
      <c r="AD170" s="261"/>
      <c r="AE170" s="261"/>
      <c r="AF170" s="261"/>
      <c r="AG170" s="261"/>
      <c r="AH170" s="261"/>
      <c r="AI170" s="261"/>
      <c r="AJ170" s="261"/>
      <c r="AK170" s="261"/>
      <c r="AL170" s="261"/>
      <c r="AM170" s="261"/>
      <c r="AN170" s="261"/>
      <c r="AO170" s="261"/>
      <c r="AP170" s="261"/>
      <c r="AQ170" s="261"/>
      <c r="AR170" s="261"/>
      <c r="AS170" s="261"/>
      <c r="AT170" s="261"/>
      <c r="AU170" s="261"/>
      <c r="AV170" s="261"/>
      <c r="AW170" s="261"/>
      <c r="AX170" s="261"/>
      <c r="AY170" s="261"/>
      <c r="AZ170" s="261"/>
      <c r="BA170" s="261"/>
      <c r="BB170" s="261"/>
      <c r="BC170" s="261"/>
      <c r="BD170" s="261"/>
      <c r="BE170" s="261"/>
      <c r="BF170" s="261"/>
      <c r="BG170" s="261"/>
      <c r="BH170" s="261"/>
      <c r="BI170" s="261"/>
      <c r="BJ170" s="261"/>
      <c r="BK170" s="261"/>
      <c r="BL170" s="261"/>
    </row>
    <row r="171" spans="1:64">
      <c r="A171" s="152" t="s">
        <v>2191</v>
      </c>
      <c r="B171" s="152">
        <v>3</v>
      </c>
      <c r="C171" t="s">
        <v>1820</v>
      </c>
      <c r="D171" s="152" t="str">
        <f t="shared" si="4"/>
        <v>AX1-3</v>
      </c>
      <c r="E171" s="152">
        <v>6</v>
      </c>
      <c r="F171" s="152" t="str">
        <f t="shared" si="5"/>
        <v>AX1-3-6</v>
      </c>
      <c r="G171" s="152" t="s">
        <v>2189</v>
      </c>
      <c r="H171" s="152">
        <v>80</v>
      </c>
      <c r="I171" s="152">
        <v>100</v>
      </c>
      <c r="J171" s="286" t="s">
        <v>1450</v>
      </c>
      <c r="K171" s="152">
        <v>0</v>
      </c>
      <c r="L171" s="152">
        <v>15</v>
      </c>
      <c r="M171" s="152" t="s">
        <v>2050</v>
      </c>
      <c r="N171" s="152">
        <v>5</v>
      </c>
      <c r="O171" s="152">
        <v>2</v>
      </c>
      <c r="P171" s="152" t="s">
        <v>2050</v>
      </c>
      <c r="Q171" s="152">
        <v>5</v>
      </c>
      <c r="R171" s="152">
        <v>3</v>
      </c>
      <c r="S171" s="261"/>
      <c r="T171" s="261"/>
      <c r="U171" s="261"/>
      <c r="V171" s="261"/>
      <c r="W171" s="261"/>
      <c r="X171" s="261"/>
      <c r="Y171" s="261"/>
      <c r="Z171" s="261"/>
      <c r="AA171" s="261"/>
      <c r="AB171" s="261"/>
      <c r="AC171" s="261"/>
      <c r="AD171" s="261"/>
      <c r="AE171" s="261"/>
      <c r="AF171" s="261"/>
      <c r="AG171" s="261"/>
      <c r="AH171" s="261"/>
      <c r="AI171" s="261"/>
      <c r="AJ171" s="261"/>
      <c r="AK171" s="261"/>
      <c r="AL171" s="261"/>
      <c r="AM171" s="261"/>
      <c r="AN171" s="261"/>
      <c r="AO171" s="261"/>
      <c r="AP171" s="261"/>
      <c r="AQ171" s="261"/>
      <c r="AR171" s="261"/>
      <c r="AS171" s="261"/>
      <c r="AT171" s="261"/>
      <c r="AU171" s="261"/>
      <c r="AV171" s="261"/>
      <c r="AW171" s="261"/>
      <c r="AX171" s="261"/>
      <c r="AY171" s="261"/>
      <c r="AZ171" s="261"/>
      <c r="BA171" s="261"/>
      <c r="BB171" s="261"/>
      <c r="BC171" s="261"/>
      <c r="BD171" s="261"/>
      <c r="BE171" s="261"/>
      <c r="BF171" s="261"/>
      <c r="BG171" s="261"/>
      <c r="BH171" s="261"/>
      <c r="BI171" s="261"/>
      <c r="BJ171" s="261"/>
      <c r="BK171" s="261"/>
      <c r="BL171" s="261"/>
    </row>
    <row r="172" spans="1:64">
      <c r="A172" s="152" t="s">
        <v>2191</v>
      </c>
      <c r="B172" s="152">
        <v>1</v>
      </c>
      <c r="C172" t="s">
        <v>1828</v>
      </c>
      <c r="D172" s="152" t="str">
        <f t="shared" si="4"/>
        <v>AX2-1</v>
      </c>
      <c r="E172" s="152">
        <v>1</v>
      </c>
      <c r="F172" s="152" t="str">
        <f t="shared" si="5"/>
        <v>AX2-1-1</v>
      </c>
      <c r="G172" s="152" t="s">
        <v>591</v>
      </c>
      <c r="H172" s="152">
        <v>0</v>
      </c>
      <c r="I172" s="152">
        <v>5</v>
      </c>
      <c r="J172" s="286" t="s">
        <v>1441</v>
      </c>
      <c r="K172" s="152">
        <v>0</v>
      </c>
      <c r="L172" s="152">
        <v>8</v>
      </c>
      <c r="M172" s="152" t="s">
        <v>2050</v>
      </c>
      <c r="N172" s="152">
        <v>3</v>
      </c>
      <c r="O172" s="152">
        <v>1</v>
      </c>
      <c r="P172" s="152" t="s">
        <v>565</v>
      </c>
      <c r="Q172" s="152">
        <v>4</v>
      </c>
      <c r="R172" s="152">
        <v>1</v>
      </c>
      <c r="S172" s="261"/>
      <c r="T172" s="261"/>
      <c r="U172" s="261"/>
      <c r="V172" s="261"/>
      <c r="W172" s="261"/>
      <c r="X172" s="261"/>
      <c r="Y172" s="261"/>
      <c r="Z172" s="261"/>
      <c r="AA172" s="261"/>
      <c r="AB172" s="261"/>
      <c r="AC172" s="261"/>
      <c r="AD172" s="261"/>
      <c r="AE172" s="261"/>
      <c r="AF172" s="261"/>
      <c r="AG172" s="261"/>
      <c r="AH172" s="261"/>
      <c r="AI172" s="261"/>
      <c r="AJ172" s="261"/>
      <c r="AK172" s="261"/>
      <c r="AL172" s="261"/>
      <c r="AM172" s="261"/>
      <c r="AN172" s="261"/>
      <c r="AO172" s="261"/>
      <c r="AP172" s="261"/>
      <c r="AQ172" s="261"/>
      <c r="AR172" s="261"/>
      <c r="AS172" s="261"/>
      <c r="AT172" s="261"/>
      <c r="AU172" s="261"/>
      <c r="AV172" s="261"/>
      <c r="AW172" s="261"/>
      <c r="AX172" s="261"/>
      <c r="AY172" s="261"/>
      <c r="AZ172" s="261"/>
      <c r="BA172" s="261"/>
      <c r="BB172" s="261"/>
      <c r="BC172" s="261"/>
      <c r="BD172" s="261"/>
      <c r="BE172" s="261"/>
      <c r="BF172" s="261"/>
      <c r="BG172" s="261"/>
      <c r="BH172" s="261"/>
      <c r="BI172" s="261"/>
      <c r="BJ172" s="261"/>
      <c r="BK172" s="261"/>
      <c r="BL172" s="261"/>
    </row>
    <row r="173" spans="1:64">
      <c r="A173" s="152" t="s">
        <v>2192</v>
      </c>
      <c r="B173" s="152">
        <v>1</v>
      </c>
      <c r="C173" t="s">
        <v>1828</v>
      </c>
      <c r="D173" s="152" t="str">
        <f t="shared" si="4"/>
        <v>AX2-1</v>
      </c>
      <c r="E173" s="152">
        <v>2</v>
      </c>
      <c r="F173" s="152" t="str">
        <f t="shared" si="5"/>
        <v>AX2-1-2</v>
      </c>
      <c r="G173" s="152" t="s">
        <v>591</v>
      </c>
      <c r="H173" s="152">
        <v>5</v>
      </c>
      <c r="I173" s="152">
        <v>10</v>
      </c>
      <c r="J173" s="286" t="s">
        <v>1450</v>
      </c>
      <c r="K173" s="152">
        <v>0</v>
      </c>
      <c r="L173" s="152">
        <v>12</v>
      </c>
      <c r="M173" s="152" t="s">
        <v>565</v>
      </c>
      <c r="N173" s="152">
        <v>2</v>
      </c>
      <c r="O173" s="152">
        <v>1</v>
      </c>
      <c r="P173" s="152" t="s">
        <v>565</v>
      </c>
      <c r="Q173" s="152">
        <v>4</v>
      </c>
      <c r="R173" s="152">
        <v>1</v>
      </c>
      <c r="S173" s="261"/>
      <c r="T173" s="261"/>
      <c r="U173" s="261"/>
      <c r="V173" s="261"/>
      <c r="W173" s="261"/>
      <c r="X173" s="261"/>
      <c r="Y173" s="261"/>
      <c r="Z173" s="261"/>
      <c r="AA173" s="261"/>
      <c r="AB173" s="261"/>
      <c r="AC173" s="261"/>
      <c r="AD173" s="261"/>
      <c r="AE173" s="261"/>
      <c r="AF173" s="261"/>
      <c r="AG173" s="261"/>
      <c r="AH173" s="261"/>
      <c r="AI173" s="261"/>
      <c r="AJ173" s="261"/>
      <c r="AK173" s="261"/>
      <c r="AL173" s="261"/>
      <c r="AM173" s="261"/>
      <c r="AN173" s="261"/>
      <c r="AO173" s="261"/>
      <c r="AP173" s="261"/>
      <c r="AQ173" s="261"/>
      <c r="AR173" s="261"/>
      <c r="AS173" s="261"/>
      <c r="AT173" s="261"/>
      <c r="AU173" s="261"/>
      <c r="AV173" s="261"/>
      <c r="AW173" s="261"/>
      <c r="AX173" s="261"/>
      <c r="AY173" s="261"/>
      <c r="AZ173" s="261"/>
      <c r="BA173" s="261"/>
      <c r="BB173" s="261"/>
      <c r="BC173" s="261"/>
      <c r="BD173" s="261"/>
      <c r="BE173" s="261"/>
      <c r="BF173" s="261"/>
      <c r="BG173" s="261"/>
      <c r="BH173" s="261"/>
      <c r="BI173" s="261"/>
      <c r="BJ173" s="261"/>
      <c r="BK173" s="261"/>
      <c r="BL173" s="261"/>
    </row>
    <row r="174" spans="1:64">
      <c r="A174" s="152" t="s">
        <v>2192</v>
      </c>
      <c r="B174" s="152">
        <v>1</v>
      </c>
      <c r="C174" t="s">
        <v>1828</v>
      </c>
      <c r="D174" s="152" t="str">
        <f t="shared" si="4"/>
        <v>AX2-1</v>
      </c>
      <c r="E174" s="152">
        <v>3</v>
      </c>
      <c r="F174" s="152" t="str">
        <f t="shared" si="5"/>
        <v>AX2-1-3</v>
      </c>
      <c r="G174" s="152" t="s">
        <v>591</v>
      </c>
      <c r="H174" s="152">
        <v>10</v>
      </c>
      <c r="I174" s="152">
        <v>30</v>
      </c>
      <c r="J174" s="286" t="s">
        <v>1450</v>
      </c>
      <c r="K174" s="152">
        <v>0</v>
      </c>
      <c r="L174" s="152">
        <v>16</v>
      </c>
      <c r="M174" s="152" t="s">
        <v>565</v>
      </c>
      <c r="N174" s="152">
        <v>2</v>
      </c>
      <c r="O174" s="152">
        <v>1</v>
      </c>
      <c r="P174" s="152" t="s">
        <v>565</v>
      </c>
      <c r="Q174" s="152">
        <v>5</v>
      </c>
      <c r="R174" s="152">
        <v>1</v>
      </c>
      <c r="S174" s="261"/>
      <c r="T174" s="261"/>
      <c r="U174" s="261"/>
      <c r="V174" s="261"/>
      <c r="W174" s="261"/>
      <c r="X174" s="261"/>
      <c r="Y174" s="261"/>
      <c r="Z174" s="261"/>
      <c r="AA174" s="285"/>
      <c r="AB174" s="261"/>
      <c r="AC174" s="261"/>
      <c r="AD174" s="261"/>
      <c r="AE174" s="261"/>
      <c r="AF174" s="261"/>
      <c r="AG174" s="261"/>
      <c r="AH174" s="261"/>
      <c r="AI174" s="261"/>
      <c r="AJ174" s="261"/>
      <c r="AK174" s="261"/>
      <c r="AL174" s="261"/>
      <c r="AM174" s="261"/>
      <c r="AN174" s="261"/>
      <c r="AO174" s="261"/>
      <c r="AP174" s="261"/>
      <c r="AQ174" s="261"/>
      <c r="AR174" s="261"/>
      <c r="AS174" s="261"/>
      <c r="AT174" s="261"/>
      <c r="AU174" s="261"/>
      <c r="AV174" s="261"/>
      <c r="AW174" s="261"/>
      <c r="AX174" s="261"/>
      <c r="AY174" s="261"/>
      <c r="AZ174" s="261"/>
      <c r="BA174" s="261"/>
      <c r="BB174" s="261"/>
      <c r="BC174" s="261"/>
      <c r="BD174" s="261"/>
      <c r="BE174" s="261"/>
      <c r="BF174" s="261"/>
      <c r="BG174" s="261"/>
      <c r="BH174" s="261"/>
      <c r="BI174" s="261"/>
      <c r="BJ174" s="261"/>
      <c r="BK174" s="261"/>
      <c r="BL174" s="261"/>
    </row>
    <row r="175" spans="1:64">
      <c r="A175" s="152" t="s">
        <v>2192</v>
      </c>
      <c r="B175" s="152">
        <v>1</v>
      </c>
      <c r="C175" t="s">
        <v>1828</v>
      </c>
      <c r="D175" s="152" t="str">
        <f t="shared" si="4"/>
        <v>AX2-1</v>
      </c>
      <c r="E175" s="152">
        <v>4</v>
      </c>
      <c r="F175" s="152" t="str">
        <f t="shared" si="5"/>
        <v>AX2-1-4</v>
      </c>
      <c r="G175" s="152" t="s">
        <v>588</v>
      </c>
      <c r="H175" s="152">
        <v>30</v>
      </c>
      <c r="I175" s="152">
        <v>50</v>
      </c>
      <c r="J175" s="286" t="s">
        <v>1450</v>
      </c>
      <c r="K175" s="152">
        <v>0</v>
      </c>
      <c r="L175" s="152">
        <v>17</v>
      </c>
      <c r="M175" s="152" t="s">
        <v>565</v>
      </c>
      <c r="N175" s="152">
        <v>3</v>
      </c>
      <c r="O175" s="152">
        <v>1</v>
      </c>
      <c r="P175" s="152" t="s">
        <v>565</v>
      </c>
      <c r="Q175" s="152">
        <v>5</v>
      </c>
      <c r="R175" s="152">
        <v>1</v>
      </c>
      <c r="S175" s="261"/>
      <c r="T175" s="261"/>
      <c r="U175" s="261"/>
      <c r="V175" s="261"/>
      <c r="W175" s="261"/>
      <c r="X175" s="261"/>
      <c r="Y175" s="261"/>
      <c r="Z175" s="261"/>
      <c r="AA175" s="261"/>
      <c r="AB175" s="261"/>
      <c r="AC175" s="261"/>
      <c r="AD175" s="261"/>
      <c r="AE175" s="261"/>
      <c r="AF175" s="261"/>
      <c r="AG175" s="261"/>
      <c r="AH175" s="261"/>
      <c r="AI175" s="261"/>
      <c r="AJ175" s="261"/>
      <c r="AK175" s="261"/>
      <c r="AL175" s="261"/>
      <c r="AM175" s="261"/>
      <c r="AN175" s="261"/>
      <c r="AO175" s="261"/>
      <c r="AP175" s="261"/>
      <c r="AQ175" s="261"/>
      <c r="AR175" s="261"/>
      <c r="AS175" s="261"/>
      <c r="AT175" s="261"/>
      <c r="AU175" s="261"/>
      <c r="AV175" s="261"/>
      <c r="AW175" s="261"/>
      <c r="AX175" s="261"/>
      <c r="AY175" s="261"/>
      <c r="AZ175" s="261"/>
      <c r="BA175" s="261"/>
      <c r="BB175" s="261"/>
      <c r="BC175" s="261"/>
      <c r="BD175" s="261"/>
      <c r="BE175" s="261"/>
      <c r="BF175" s="261"/>
      <c r="BG175" s="261"/>
      <c r="BH175" s="261"/>
      <c r="BI175" s="261"/>
      <c r="BJ175" s="261"/>
      <c r="BK175" s="261"/>
      <c r="BL175" s="261"/>
    </row>
    <row r="176" spans="1:64">
      <c r="A176" s="152" t="s">
        <v>2192</v>
      </c>
      <c r="B176" s="152">
        <v>1</v>
      </c>
      <c r="C176" t="s">
        <v>1828</v>
      </c>
      <c r="D176" s="152" t="str">
        <f t="shared" si="4"/>
        <v>AX2-1</v>
      </c>
      <c r="E176" s="152">
        <v>5</v>
      </c>
      <c r="F176" s="152" t="str">
        <f t="shared" si="5"/>
        <v>AX2-1-5</v>
      </c>
      <c r="G176" s="152" t="s">
        <v>2188</v>
      </c>
      <c r="H176" s="152">
        <v>50</v>
      </c>
      <c r="I176" s="152">
        <v>80</v>
      </c>
      <c r="J176" s="286" t="s">
        <v>1450</v>
      </c>
      <c r="K176" s="152">
        <v>0</v>
      </c>
      <c r="L176" s="152">
        <v>16</v>
      </c>
      <c r="M176" s="152" t="s">
        <v>2050</v>
      </c>
      <c r="N176" s="152">
        <v>3</v>
      </c>
      <c r="O176" s="152">
        <v>1</v>
      </c>
      <c r="P176" s="152" t="s">
        <v>2050</v>
      </c>
      <c r="Q176" s="152">
        <v>4</v>
      </c>
      <c r="R176" s="152">
        <v>1</v>
      </c>
      <c r="S176" s="261"/>
      <c r="T176" s="261"/>
      <c r="U176" s="261"/>
      <c r="V176" s="261"/>
      <c r="W176" s="261"/>
      <c r="X176" s="261"/>
      <c r="Y176" s="261"/>
      <c r="Z176" s="261"/>
      <c r="AA176" s="261"/>
      <c r="AB176" s="261"/>
      <c r="AC176" s="261"/>
      <c r="AD176" s="261"/>
      <c r="AE176" s="261"/>
      <c r="AF176" s="261"/>
      <c r="AG176" s="261"/>
      <c r="AH176" s="261"/>
      <c r="AI176" s="261"/>
      <c r="AJ176" s="261"/>
      <c r="AK176" s="261"/>
      <c r="AL176" s="261"/>
      <c r="AM176" s="261"/>
      <c r="AN176" s="261"/>
      <c r="AO176" s="261"/>
      <c r="AP176" s="261"/>
      <c r="AQ176" s="261"/>
      <c r="AR176" s="261"/>
      <c r="AS176" s="261"/>
      <c r="AT176" s="261"/>
      <c r="AU176" s="261"/>
      <c r="AV176" s="261"/>
      <c r="AW176" s="261"/>
      <c r="AX176" s="261"/>
      <c r="AY176" s="261"/>
      <c r="AZ176" s="261"/>
      <c r="BA176" s="261"/>
      <c r="BB176" s="261"/>
      <c r="BC176" s="261"/>
      <c r="BD176" s="261"/>
      <c r="BE176" s="261"/>
      <c r="BF176" s="261"/>
      <c r="BG176" s="261"/>
      <c r="BH176" s="261"/>
      <c r="BI176" s="261"/>
      <c r="BJ176" s="261"/>
      <c r="BK176" s="261"/>
      <c r="BL176" s="261"/>
    </row>
    <row r="177" spans="1:64">
      <c r="A177" s="152" t="s">
        <v>2192</v>
      </c>
      <c r="B177" s="152">
        <v>1</v>
      </c>
      <c r="C177" t="s">
        <v>1828</v>
      </c>
      <c r="D177" s="152" t="str">
        <f t="shared" si="4"/>
        <v>AX2-1</v>
      </c>
      <c r="E177" s="152">
        <v>6</v>
      </c>
      <c r="F177" s="152" t="str">
        <f t="shared" si="5"/>
        <v>AX2-1-6</v>
      </c>
      <c r="G177" s="152" t="s">
        <v>2189</v>
      </c>
      <c r="H177" s="152">
        <v>80</v>
      </c>
      <c r="I177" s="152">
        <v>100</v>
      </c>
      <c r="J177" s="286" t="s">
        <v>1450</v>
      </c>
      <c r="K177" s="152">
        <v>0</v>
      </c>
      <c r="L177" s="152">
        <v>15</v>
      </c>
      <c r="M177" s="152" t="s">
        <v>2050</v>
      </c>
      <c r="N177" s="152">
        <v>4</v>
      </c>
      <c r="O177" s="152">
        <v>2</v>
      </c>
      <c r="P177" s="152" t="s">
        <v>2050</v>
      </c>
      <c r="Q177" s="152">
        <v>5</v>
      </c>
      <c r="R177" s="152">
        <v>2</v>
      </c>
      <c r="S177" s="261"/>
      <c r="T177" s="261"/>
      <c r="U177" s="261"/>
      <c r="V177" s="261"/>
      <c r="W177" s="261"/>
      <c r="X177" s="261"/>
      <c r="Y177" s="261"/>
      <c r="Z177" s="261"/>
      <c r="AA177" s="261"/>
      <c r="AB177" s="261"/>
      <c r="AC177" s="261"/>
      <c r="AD177" s="261"/>
      <c r="AE177" s="261"/>
      <c r="AF177" s="261"/>
      <c r="AG177" s="261"/>
      <c r="AH177" s="261"/>
      <c r="AI177" s="261"/>
      <c r="AJ177" s="261"/>
      <c r="AK177" s="261"/>
      <c r="AL177" s="261"/>
      <c r="AM177" s="261"/>
      <c r="AN177" s="261"/>
      <c r="AO177" s="261"/>
      <c r="AP177" s="261"/>
      <c r="AQ177" s="261"/>
      <c r="AR177" s="261"/>
      <c r="AS177" s="261"/>
      <c r="AT177" s="261"/>
      <c r="AU177" s="261"/>
      <c r="AV177" s="261"/>
      <c r="AW177" s="261"/>
      <c r="AX177" s="261"/>
      <c r="AY177" s="261"/>
      <c r="AZ177" s="261"/>
      <c r="BA177" s="261"/>
      <c r="BB177" s="261"/>
      <c r="BC177" s="261"/>
      <c r="BD177" s="261"/>
      <c r="BE177" s="261"/>
      <c r="BF177" s="261"/>
      <c r="BG177" s="261"/>
      <c r="BH177" s="261"/>
      <c r="BI177" s="261"/>
      <c r="BJ177" s="261"/>
      <c r="BK177" s="261"/>
      <c r="BL177" s="261"/>
    </row>
    <row r="178" spans="1:64">
      <c r="A178" s="152" t="s">
        <v>2193</v>
      </c>
      <c r="B178" s="152">
        <v>2</v>
      </c>
      <c r="C178" t="s">
        <v>1828</v>
      </c>
      <c r="D178" s="152" t="str">
        <f t="shared" si="4"/>
        <v>AX2-2</v>
      </c>
      <c r="E178" s="152">
        <v>1</v>
      </c>
      <c r="F178" s="152" t="str">
        <f t="shared" si="5"/>
        <v>AX2-2-1</v>
      </c>
      <c r="G178" s="152" t="s">
        <v>591</v>
      </c>
      <c r="H178" s="152">
        <v>0</v>
      </c>
      <c r="I178" s="152">
        <v>5</v>
      </c>
      <c r="J178" s="286" t="s">
        <v>1441</v>
      </c>
      <c r="K178" s="152">
        <v>0</v>
      </c>
      <c r="L178" s="152">
        <v>7</v>
      </c>
      <c r="M178" s="152" t="s">
        <v>565</v>
      </c>
      <c r="N178" s="152">
        <v>3</v>
      </c>
      <c r="O178" s="152">
        <v>1</v>
      </c>
      <c r="P178" s="152" t="s">
        <v>2050</v>
      </c>
      <c r="Q178" s="152">
        <v>4</v>
      </c>
      <c r="R178" s="152">
        <v>1</v>
      </c>
      <c r="S178" s="261"/>
      <c r="T178" s="261"/>
      <c r="U178" s="261"/>
      <c r="V178" s="261"/>
      <c r="W178" s="261"/>
      <c r="X178" s="261"/>
      <c r="Y178" s="261"/>
      <c r="Z178" s="261"/>
      <c r="AA178" s="261"/>
      <c r="AB178" s="261"/>
      <c r="AC178" s="261"/>
      <c r="AD178" s="261"/>
      <c r="AE178" s="261"/>
      <c r="AF178" s="261"/>
      <c r="AG178" s="261"/>
      <c r="AH178" s="261"/>
      <c r="AI178" s="261"/>
      <c r="AJ178" s="261"/>
      <c r="AK178" s="261"/>
      <c r="AL178" s="261"/>
      <c r="AM178" s="261"/>
      <c r="AN178" s="261"/>
      <c r="AO178" s="261"/>
      <c r="AP178" s="261"/>
      <c r="AQ178" s="261"/>
      <c r="AR178" s="261"/>
      <c r="AS178" s="261"/>
      <c r="AT178" s="261"/>
      <c r="AU178" s="261"/>
      <c r="AV178" s="261"/>
      <c r="AW178" s="261"/>
      <c r="AX178" s="261"/>
      <c r="AY178" s="261"/>
      <c r="AZ178" s="261"/>
      <c r="BA178" s="261"/>
      <c r="BB178" s="261"/>
      <c r="BC178" s="261"/>
      <c r="BD178" s="261"/>
      <c r="BE178" s="261"/>
      <c r="BF178" s="261"/>
      <c r="BG178" s="261"/>
      <c r="BH178" s="261"/>
      <c r="BI178" s="261"/>
      <c r="BJ178" s="261"/>
      <c r="BK178" s="261"/>
      <c r="BL178" s="261"/>
    </row>
    <row r="179" spans="1:64">
      <c r="A179" s="152" t="s">
        <v>2193</v>
      </c>
      <c r="B179" s="152">
        <v>2</v>
      </c>
      <c r="C179" t="s">
        <v>1828</v>
      </c>
      <c r="D179" s="152" t="str">
        <f t="shared" si="4"/>
        <v>AX2-2</v>
      </c>
      <c r="E179" s="152">
        <v>2</v>
      </c>
      <c r="F179" s="152" t="str">
        <f t="shared" si="5"/>
        <v>AX2-2-2</v>
      </c>
      <c r="G179" s="152" t="s">
        <v>588</v>
      </c>
      <c r="H179" s="152">
        <v>5</v>
      </c>
      <c r="I179" s="152">
        <v>10</v>
      </c>
      <c r="J179" s="286" t="s">
        <v>1450</v>
      </c>
      <c r="K179" s="152">
        <v>0</v>
      </c>
      <c r="L179" s="152">
        <v>9</v>
      </c>
      <c r="M179" s="152" t="s">
        <v>565</v>
      </c>
      <c r="N179" s="152">
        <v>3</v>
      </c>
      <c r="O179" s="152">
        <v>2</v>
      </c>
      <c r="P179" s="152" t="s">
        <v>565</v>
      </c>
      <c r="Q179" s="152">
        <v>4</v>
      </c>
      <c r="R179" s="152">
        <v>1</v>
      </c>
      <c r="S179" s="261"/>
      <c r="T179" s="261"/>
      <c r="U179" s="261"/>
      <c r="V179" s="261"/>
      <c r="W179" s="261"/>
      <c r="X179" s="261"/>
      <c r="Y179" s="261"/>
      <c r="Z179" s="261"/>
      <c r="AA179" s="285"/>
      <c r="AB179" s="261"/>
      <c r="AC179" s="261"/>
      <c r="AD179" s="261"/>
      <c r="AE179" s="261"/>
      <c r="AF179" s="261"/>
      <c r="AG179" s="261"/>
      <c r="AH179" s="261"/>
      <c r="AI179" s="261"/>
      <c r="AJ179" s="261"/>
      <c r="AK179" s="261"/>
      <c r="AL179" s="261"/>
      <c r="AM179" s="261"/>
      <c r="AN179" s="261"/>
      <c r="AO179" s="261"/>
      <c r="AP179" s="261"/>
      <c r="AQ179" s="261"/>
      <c r="AR179" s="261"/>
      <c r="AS179" s="261"/>
      <c r="AT179" s="261"/>
      <c r="AU179" s="261"/>
      <c r="AV179" s="261"/>
      <c r="AW179" s="261"/>
      <c r="AX179" s="261"/>
      <c r="AY179" s="261"/>
      <c r="AZ179" s="261"/>
      <c r="BA179" s="261"/>
      <c r="BB179" s="261"/>
      <c r="BC179" s="261"/>
      <c r="BD179" s="261"/>
      <c r="BE179" s="261"/>
      <c r="BF179" s="261"/>
      <c r="BG179" s="261"/>
      <c r="BH179" s="261"/>
      <c r="BI179" s="261"/>
      <c r="BJ179" s="261"/>
      <c r="BK179" s="261"/>
      <c r="BL179" s="261"/>
    </row>
    <row r="180" spans="1:64">
      <c r="A180" s="152" t="s">
        <v>2193</v>
      </c>
      <c r="B180" s="152">
        <v>2</v>
      </c>
      <c r="C180" t="s">
        <v>1828</v>
      </c>
      <c r="D180" s="152" t="str">
        <f t="shared" si="4"/>
        <v>AX2-2</v>
      </c>
      <c r="E180" s="152">
        <v>3</v>
      </c>
      <c r="F180" s="152" t="str">
        <f t="shared" si="5"/>
        <v>AX2-2-3</v>
      </c>
      <c r="G180" s="152" t="s">
        <v>2188</v>
      </c>
      <c r="H180" s="152">
        <v>10</v>
      </c>
      <c r="I180" s="152">
        <v>30</v>
      </c>
      <c r="J180" s="286" t="s">
        <v>1450</v>
      </c>
      <c r="K180" s="152">
        <v>0</v>
      </c>
      <c r="L180" s="152">
        <v>12</v>
      </c>
      <c r="M180" s="152" t="s">
        <v>2050</v>
      </c>
      <c r="N180" s="152">
        <v>3</v>
      </c>
      <c r="O180" s="152">
        <v>2</v>
      </c>
      <c r="P180" s="152" t="s">
        <v>2050</v>
      </c>
      <c r="Q180" s="152">
        <v>5</v>
      </c>
      <c r="R180" s="152">
        <v>1</v>
      </c>
      <c r="S180" s="261"/>
      <c r="T180" s="261"/>
      <c r="U180" s="261"/>
      <c r="V180" s="261"/>
      <c r="W180" s="261"/>
      <c r="X180" s="261"/>
      <c r="Y180" s="261"/>
      <c r="Z180" s="261"/>
      <c r="AA180" s="285"/>
      <c r="AB180" s="261"/>
      <c r="AC180" s="261"/>
      <c r="AD180" s="261"/>
      <c r="AE180" s="261"/>
      <c r="AF180" s="261"/>
      <c r="AG180" s="261"/>
      <c r="AH180" s="261"/>
      <c r="AI180" s="261"/>
      <c r="AJ180" s="261"/>
      <c r="AK180" s="261"/>
      <c r="AL180" s="261"/>
      <c r="AM180" s="261"/>
      <c r="AN180" s="261"/>
      <c r="AO180" s="261"/>
      <c r="AP180" s="261"/>
      <c r="AQ180" s="261"/>
      <c r="AR180" s="261"/>
      <c r="AS180" s="261"/>
      <c r="AT180" s="261"/>
      <c r="AU180" s="261"/>
      <c r="AV180" s="261"/>
      <c r="AW180" s="261"/>
      <c r="AX180" s="261"/>
      <c r="AY180" s="261"/>
      <c r="AZ180" s="261"/>
      <c r="BA180" s="261"/>
      <c r="BB180" s="261"/>
      <c r="BC180" s="261"/>
      <c r="BD180" s="261"/>
      <c r="BE180" s="261"/>
      <c r="BF180" s="261"/>
      <c r="BG180" s="261"/>
      <c r="BH180" s="261"/>
      <c r="BI180" s="261"/>
      <c r="BJ180" s="261"/>
      <c r="BK180" s="261"/>
      <c r="BL180" s="261"/>
    </row>
    <row r="181" spans="1:64">
      <c r="A181" s="152" t="s">
        <v>2193</v>
      </c>
      <c r="B181" s="152">
        <v>2</v>
      </c>
      <c r="C181" t="s">
        <v>1828</v>
      </c>
      <c r="D181" s="152" t="str">
        <f t="shared" si="4"/>
        <v>AX2-2</v>
      </c>
      <c r="E181" s="152">
        <v>4</v>
      </c>
      <c r="F181" s="152" t="str">
        <f t="shared" si="5"/>
        <v>AX2-2-4</v>
      </c>
      <c r="G181" s="152" t="s">
        <v>2189</v>
      </c>
      <c r="H181" s="152">
        <v>30</v>
      </c>
      <c r="I181" s="152">
        <v>50</v>
      </c>
      <c r="J181" s="286" t="s">
        <v>1450</v>
      </c>
      <c r="K181" s="152">
        <v>0</v>
      </c>
      <c r="L181" s="152">
        <v>14</v>
      </c>
      <c r="M181" s="152" t="s">
        <v>565</v>
      </c>
      <c r="N181" s="152">
        <v>4</v>
      </c>
      <c r="O181" s="152">
        <v>2</v>
      </c>
      <c r="P181" s="152" t="s">
        <v>565</v>
      </c>
      <c r="Q181" s="152">
        <v>5</v>
      </c>
      <c r="R181" s="152">
        <v>2</v>
      </c>
      <c r="S181" s="261"/>
      <c r="T181" s="261"/>
      <c r="U181" s="261"/>
      <c r="V181" s="261"/>
      <c r="W181" s="261"/>
      <c r="X181" s="261"/>
      <c r="Y181" s="261"/>
      <c r="Z181" s="261"/>
      <c r="AA181" s="261"/>
      <c r="AB181" s="261"/>
      <c r="AC181" s="261"/>
      <c r="AD181" s="261"/>
      <c r="AE181" s="261"/>
      <c r="AF181" s="261"/>
      <c r="AG181" s="261"/>
      <c r="AH181" s="261"/>
      <c r="AI181" s="261"/>
      <c r="AJ181" s="261"/>
      <c r="AK181" s="261"/>
      <c r="AL181" s="261"/>
      <c r="AM181" s="261"/>
      <c r="AN181" s="261"/>
      <c r="AO181" s="261"/>
      <c r="AP181" s="261"/>
      <c r="AQ181" s="261"/>
      <c r="AR181" s="261"/>
      <c r="AS181" s="261"/>
      <c r="AT181" s="261"/>
      <c r="AU181" s="261"/>
      <c r="AV181" s="261"/>
      <c r="AW181" s="261"/>
      <c r="AX181" s="261"/>
      <c r="AY181" s="261"/>
      <c r="AZ181" s="261"/>
      <c r="BA181" s="261"/>
      <c r="BB181" s="261"/>
      <c r="BC181" s="261"/>
      <c r="BD181" s="261"/>
      <c r="BE181" s="261"/>
      <c r="BF181" s="261"/>
      <c r="BG181" s="261"/>
      <c r="BH181" s="261"/>
      <c r="BI181" s="261"/>
      <c r="BJ181" s="261"/>
      <c r="BK181" s="261"/>
      <c r="BL181" s="261"/>
    </row>
    <row r="182" spans="1:64">
      <c r="A182" s="152" t="s">
        <v>2193</v>
      </c>
      <c r="B182" s="152">
        <v>2</v>
      </c>
      <c r="C182" t="s">
        <v>1828</v>
      </c>
      <c r="D182" s="152" t="str">
        <f t="shared" si="4"/>
        <v>AX2-2</v>
      </c>
      <c r="E182" s="152">
        <v>5</v>
      </c>
      <c r="F182" s="152" t="str">
        <f t="shared" si="5"/>
        <v>AX2-2-5</v>
      </c>
      <c r="G182" s="152" t="s">
        <v>591</v>
      </c>
      <c r="H182" s="152">
        <v>50</v>
      </c>
      <c r="I182" s="152">
        <v>80</v>
      </c>
      <c r="J182" s="286" t="s">
        <v>1441</v>
      </c>
      <c r="K182" s="152">
        <v>0</v>
      </c>
      <c r="L182" s="152">
        <v>10</v>
      </c>
      <c r="M182" s="152" t="s">
        <v>2050</v>
      </c>
      <c r="N182" s="152">
        <v>4</v>
      </c>
      <c r="O182" s="152">
        <v>2</v>
      </c>
      <c r="P182" s="152" t="s">
        <v>2050</v>
      </c>
      <c r="Q182" s="152">
        <v>5</v>
      </c>
      <c r="R182" s="152">
        <v>2</v>
      </c>
      <c r="S182" s="261"/>
      <c r="T182" s="261"/>
      <c r="U182" s="261"/>
      <c r="V182" s="261"/>
      <c r="W182" s="261"/>
      <c r="X182" s="261"/>
      <c r="Y182" s="261"/>
      <c r="Z182" s="261"/>
      <c r="AA182" s="261"/>
      <c r="AB182" s="261"/>
      <c r="AC182" s="261"/>
      <c r="AD182" s="261"/>
      <c r="AE182" s="261"/>
      <c r="AF182" s="261"/>
      <c r="AG182" s="261"/>
      <c r="AH182" s="261"/>
      <c r="AI182" s="261"/>
      <c r="AJ182" s="261"/>
      <c r="AK182" s="261"/>
      <c r="AL182" s="261"/>
      <c r="AM182" s="261"/>
      <c r="AN182" s="261"/>
      <c r="AO182" s="261"/>
      <c r="AP182" s="261"/>
      <c r="AQ182" s="261"/>
      <c r="AR182" s="261"/>
      <c r="AS182" s="261"/>
      <c r="AT182" s="261"/>
      <c r="AU182" s="261"/>
      <c r="AV182" s="261"/>
      <c r="AW182" s="261"/>
      <c r="AX182" s="261"/>
      <c r="AY182" s="261"/>
      <c r="AZ182" s="261"/>
      <c r="BA182" s="261"/>
      <c r="BB182" s="261"/>
      <c r="BC182" s="261"/>
      <c r="BD182" s="261"/>
      <c r="BE182" s="261"/>
      <c r="BF182" s="261"/>
      <c r="BG182" s="261"/>
      <c r="BH182" s="261"/>
      <c r="BI182" s="261"/>
      <c r="BJ182" s="261"/>
      <c r="BK182" s="261"/>
      <c r="BL182" s="261"/>
    </row>
    <row r="183" spans="1:64">
      <c r="A183" s="152" t="s">
        <v>2193</v>
      </c>
      <c r="B183" s="152">
        <v>2</v>
      </c>
      <c r="C183" t="s">
        <v>1828</v>
      </c>
      <c r="D183" s="152" t="str">
        <f t="shared" si="4"/>
        <v>AX2-2</v>
      </c>
      <c r="E183" s="152">
        <v>6</v>
      </c>
      <c r="F183" s="152" t="str">
        <f>CONCATENATE(D183,"-",E183)</f>
        <v>AX2-2-6</v>
      </c>
      <c r="G183" s="152" t="s">
        <v>591</v>
      </c>
      <c r="H183" s="152">
        <v>80</v>
      </c>
      <c r="I183" s="152">
        <v>100</v>
      </c>
      <c r="J183" s="286" t="s">
        <v>593</v>
      </c>
      <c r="K183" s="152">
        <v>0</v>
      </c>
      <c r="L183" s="152">
        <v>7</v>
      </c>
      <c r="M183" s="152" t="s">
        <v>2050</v>
      </c>
      <c r="N183" s="152">
        <v>5</v>
      </c>
      <c r="O183" s="152">
        <v>2</v>
      </c>
      <c r="P183" s="152" t="s">
        <v>2050</v>
      </c>
      <c r="Q183" s="152">
        <v>4</v>
      </c>
      <c r="R183" s="152">
        <v>2</v>
      </c>
      <c r="S183" s="261"/>
      <c r="T183" s="261"/>
      <c r="U183" s="261"/>
      <c r="V183" s="261"/>
      <c r="W183" s="261"/>
      <c r="X183" s="261"/>
      <c r="Y183" s="261"/>
      <c r="Z183" s="261"/>
      <c r="AA183" s="261"/>
      <c r="AB183" s="261"/>
      <c r="AC183" s="261"/>
      <c r="AD183" s="261"/>
      <c r="AE183" s="261"/>
      <c r="AF183" s="261"/>
      <c r="AG183" s="261"/>
      <c r="AH183" s="261"/>
      <c r="AI183" s="261"/>
      <c r="AJ183" s="261"/>
      <c r="AK183" s="261"/>
      <c r="AL183" s="261"/>
      <c r="AM183" s="261"/>
      <c r="AN183" s="261"/>
      <c r="AO183" s="261"/>
      <c r="AP183" s="261"/>
      <c r="AQ183" s="261"/>
      <c r="AR183" s="261"/>
      <c r="AS183" s="261"/>
      <c r="AT183" s="261"/>
      <c r="AU183" s="261"/>
      <c r="AV183" s="261"/>
      <c r="AW183" s="261"/>
      <c r="AX183" s="261"/>
      <c r="AY183" s="261"/>
      <c r="AZ183" s="261"/>
      <c r="BA183" s="261"/>
      <c r="BB183" s="261"/>
      <c r="BC183" s="261"/>
      <c r="BD183" s="261"/>
      <c r="BE183" s="261"/>
      <c r="BF183" s="261"/>
      <c r="BG183" s="261"/>
      <c r="BH183" s="261"/>
      <c r="BI183" s="261"/>
      <c r="BJ183" s="261"/>
      <c r="BK183" s="261"/>
      <c r="BL183" s="261"/>
    </row>
    <row r="184" spans="1:64">
      <c r="A184" s="152" t="s">
        <v>2194</v>
      </c>
      <c r="B184" s="152">
        <v>3</v>
      </c>
      <c r="C184" t="s">
        <v>1828</v>
      </c>
      <c r="D184" s="152" t="str">
        <f t="shared" si="4"/>
        <v>AX2-3</v>
      </c>
      <c r="E184" s="152">
        <v>1</v>
      </c>
      <c r="F184" s="152" t="str">
        <f>CONCATENATE(D185,"-",E184)</f>
        <v>AX2-3-1</v>
      </c>
      <c r="G184" s="152" t="s">
        <v>591</v>
      </c>
      <c r="H184" s="152">
        <v>0</v>
      </c>
      <c r="I184" s="152">
        <v>5</v>
      </c>
      <c r="J184" s="286" t="s">
        <v>1450</v>
      </c>
      <c r="K184" s="152">
        <v>0</v>
      </c>
      <c r="L184" s="152">
        <v>8</v>
      </c>
      <c r="M184" s="152" t="s">
        <v>2050</v>
      </c>
      <c r="N184" s="152">
        <v>5</v>
      </c>
      <c r="O184" s="152">
        <v>4</v>
      </c>
      <c r="P184" s="152" t="s">
        <v>565</v>
      </c>
      <c r="Q184" s="152">
        <v>5</v>
      </c>
      <c r="R184" s="152">
        <v>2</v>
      </c>
      <c r="S184" s="261"/>
      <c r="T184" s="261"/>
      <c r="U184" s="261"/>
      <c r="V184" s="261"/>
      <c r="W184" s="261"/>
      <c r="X184" s="261"/>
      <c r="Y184" s="261"/>
      <c r="Z184" s="261"/>
      <c r="AA184" s="261"/>
      <c r="AB184" s="261"/>
      <c r="AC184" s="261"/>
      <c r="AD184" s="261"/>
      <c r="AE184" s="261"/>
      <c r="AF184" s="261"/>
      <c r="AG184" s="261"/>
      <c r="AH184" s="261"/>
      <c r="AI184" s="261"/>
      <c r="AJ184" s="261"/>
      <c r="AK184" s="261"/>
      <c r="AL184" s="261"/>
      <c r="AM184" s="261"/>
      <c r="AN184" s="261"/>
      <c r="AO184" s="261"/>
      <c r="AP184" s="261"/>
      <c r="AQ184" s="261"/>
      <c r="AR184" s="261"/>
      <c r="AS184" s="261"/>
      <c r="AT184" s="261"/>
      <c r="AU184" s="261"/>
      <c r="AV184" s="261"/>
      <c r="AW184" s="261"/>
      <c r="AX184" s="261"/>
      <c r="AY184" s="261"/>
      <c r="AZ184" s="261"/>
      <c r="BA184" s="261"/>
      <c r="BB184" s="261"/>
      <c r="BC184" s="261"/>
      <c r="BD184" s="261"/>
      <c r="BE184" s="261"/>
      <c r="BF184" s="261"/>
      <c r="BG184" s="261"/>
      <c r="BH184" s="261"/>
      <c r="BI184" s="261"/>
      <c r="BJ184" s="261"/>
      <c r="BK184" s="261"/>
      <c r="BL184" s="261"/>
    </row>
    <row r="185" spans="1:64">
      <c r="A185" s="152" t="s">
        <v>2194</v>
      </c>
      <c r="B185" s="152">
        <v>3</v>
      </c>
      <c r="C185" t="s">
        <v>1828</v>
      </c>
      <c r="D185" s="152" t="str">
        <f t="shared" si="4"/>
        <v>AX2-3</v>
      </c>
      <c r="E185" s="152">
        <v>2</v>
      </c>
      <c r="F185" s="152" t="str">
        <f>CONCATENATE(D186,"-",E185)</f>
        <v>AX2-3-2</v>
      </c>
      <c r="G185" s="152" t="s">
        <v>588</v>
      </c>
      <c r="H185" s="152">
        <v>5</v>
      </c>
      <c r="I185" s="152">
        <v>10</v>
      </c>
      <c r="J185" s="286" t="s">
        <v>1450</v>
      </c>
      <c r="K185" s="152">
        <v>0</v>
      </c>
      <c r="L185" s="152">
        <v>14</v>
      </c>
      <c r="M185" s="152" t="s">
        <v>565</v>
      </c>
      <c r="N185" s="152">
        <v>4</v>
      </c>
      <c r="O185" s="152">
        <v>2</v>
      </c>
      <c r="P185" s="152" t="s">
        <v>565</v>
      </c>
      <c r="Q185" s="152">
        <v>5</v>
      </c>
      <c r="R185" s="152">
        <v>2</v>
      </c>
      <c r="S185" s="261"/>
      <c r="T185" s="261"/>
      <c r="U185" s="261"/>
      <c r="V185" s="261"/>
      <c r="W185" s="261"/>
      <c r="X185" s="261"/>
      <c r="Y185" s="261"/>
      <c r="Z185" s="261"/>
      <c r="AA185" s="261"/>
      <c r="AB185" s="261"/>
      <c r="AC185" s="261"/>
      <c r="AD185" s="261"/>
      <c r="AE185" s="261"/>
      <c r="AF185" s="261"/>
      <c r="AG185" s="261"/>
      <c r="AH185" s="261"/>
      <c r="AI185" s="261"/>
      <c r="AJ185" s="261"/>
      <c r="AK185" s="261"/>
      <c r="AL185" s="261"/>
      <c r="AM185" s="261"/>
      <c r="AN185" s="261"/>
      <c r="AO185" s="261"/>
      <c r="AP185" s="261"/>
      <c r="AQ185" s="261"/>
      <c r="AR185" s="261"/>
      <c r="AS185" s="261"/>
      <c r="AT185" s="261"/>
      <c r="AU185" s="261"/>
      <c r="AV185" s="261"/>
      <c r="AW185" s="261"/>
      <c r="AX185" s="261"/>
      <c r="AY185" s="261"/>
      <c r="AZ185" s="261"/>
      <c r="BA185" s="261"/>
      <c r="BB185" s="261"/>
      <c r="BC185" s="261"/>
      <c r="BD185" s="261"/>
      <c r="BE185" s="261"/>
      <c r="BF185" s="261"/>
      <c r="BG185" s="261"/>
      <c r="BH185" s="261"/>
      <c r="BI185" s="261"/>
      <c r="BJ185" s="261"/>
      <c r="BK185" s="261"/>
      <c r="BL185" s="261"/>
    </row>
    <row r="186" spans="1:64">
      <c r="A186" s="152" t="s">
        <v>2194</v>
      </c>
      <c r="B186" s="152">
        <v>3</v>
      </c>
      <c r="C186" t="s">
        <v>1828</v>
      </c>
      <c r="D186" s="152" t="str">
        <f t="shared" si="4"/>
        <v>AX2-3</v>
      </c>
      <c r="E186" s="152">
        <v>3</v>
      </c>
      <c r="F186" s="152" t="str">
        <f>CONCATENATE(D187,"-",E186)</f>
        <v>AX2-3-3</v>
      </c>
      <c r="G186" s="152" t="s">
        <v>2188</v>
      </c>
      <c r="H186" s="152">
        <v>10</v>
      </c>
      <c r="I186" s="152">
        <v>30</v>
      </c>
      <c r="J186" s="286" t="s">
        <v>1450</v>
      </c>
      <c r="K186" s="152">
        <v>0</v>
      </c>
      <c r="L186" s="152">
        <v>11</v>
      </c>
      <c r="M186" s="152" t="s">
        <v>565</v>
      </c>
      <c r="N186" s="152">
        <v>4</v>
      </c>
      <c r="O186" s="152">
        <v>1</v>
      </c>
      <c r="P186" s="152" t="s">
        <v>2050</v>
      </c>
      <c r="Q186" s="152">
        <v>5</v>
      </c>
      <c r="R186" s="152">
        <v>1</v>
      </c>
      <c r="S186" s="261"/>
      <c r="T186" s="261"/>
      <c r="U186" s="261"/>
      <c r="V186" s="261"/>
      <c r="W186" s="261"/>
      <c r="X186" s="261"/>
      <c r="Y186" s="261"/>
      <c r="Z186" s="261"/>
      <c r="AA186" s="261"/>
      <c r="AB186" s="261"/>
      <c r="AC186" s="261"/>
      <c r="AD186" s="261"/>
      <c r="AE186" s="261"/>
      <c r="AF186" s="261"/>
      <c r="AG186" s="261"/>
      <c r="AH186" s="261"/>
      <c r="AI186" s="261"/>
      <c r="AJ186" s="261"/>
      <c r="AK186" s="261"/>
      <c r="AL186" s="261"/>
      <c r="AM186" s="261"/>
      <c r="AN186" s="261"/>
      <c r="AO186" s="261"/>
      <c r="AP186" s="261"/>
      <c r="AQ186" s="261"/>
      <c r="AR186" s="261"/>
      <c r="AS186" s="261"/>
      <c r="AT186" s="261"/>
      <c r="AU186" s="261"/>
      <c r="AV186" s="261"/>
      <c r="AW186" s="261"/>
      <c r="AX186" s="261"/>
      <c r="AY186" s="261"/>
      <c r="AZ186" s="261"/>
      <c r="BA186" s="261"/>
      <c r="BB186" s="261"/>
      <c r="BC186" s="261"/>
      <c r="BD186" s="261"/>
      <c r="BE186" s="261"/>
      <c r="BF186" s="261"/>
      <c r="BG186" s="261"/>
      <c r="BH186" s="261"/>
      <c r="BI186" s="261"/>
      <c r="BJ186" s="261"/>
      <c r="BK186" s="261"/>
      <c r="BL186" s="261"/>
    </row>
    <row r="187" spans="1:64">
      <c r="A187" s="152" t="s">
        <v>2194</v>
      </c>
      <c r="B187" s="152">
        <v>3</v>
      </c>
      <c r="C187" t="s">
        <v>1828</v>
      </c>
      <c r="D187" s="152" t="str">
        <f t="shared" si="4"/>
        <v>AX2-3</v>
      </c>
      <c r="E187" s="152">
        <v>4</v>
      </c>
      <c r="F187" s="152" t="str">
        <f>CONCATENATE(D188,"-",E187)</f>
        <v>AX2-3-4</v>
      </c>
      <c r="G187" s="152" t="s">
        <v>2189</v>
      </c>
      <c r="H187" s="152">
        <v>30</v>
      </c>
      <c r="I187" s="152">
        <v>50</v>
      </c>
      <c r="J187" s="286" t="s">
        <v>1450</v>
      </c>
      <c r="K187" s="152">
        <v>0</v>
      </c>
      <c r="L187" s="152">
        <v>16</v>
      </c>
      <c r="M187" s="152" t="s">
        <v>565</v>
      </c>
      <c r="N187" s="152">
        <v>5</v>
      </c>
      <c r="O187" s="152">
        <v>2</v>
      </c>
      <c r="P187" s="152" t="s">
        <v>2050</v>
      </c>
      <c r="Q187" s="152">
        <v>6</v>
      </c>
      <c r="R187" s="152">
        <v>1</v>
      </c>
      <c r="S187" s="261"/>
      <c r="T187" s="261"/>
      <c r="U187" s="261"/>
      <c r="V187" s="261"/>
      <c r="W187" s="261"/>
      <c r="X187" s="261"/>
      <c r="Y187" s="261"/>
      <c r="Z187" s="261"/>
      <c r="AA187" s="285"/>
      <c r="AB187" s="261"/>
      <c r="AC187" s="261"/>
      <c r="AD187" s="261"/>
      <c r="AE187" s="261"/>
      <c r="AF187" s="261"/>
      <c r="AG187" s="261"/>
      <c r="AH187" s="261"/>
      <c r="AI187" s="261"/>
      <c r="AJ187" s="261"/>
      <c r="AK187" s="261"/>
      <c r="AL187" s="261"/>
      <c r="AM187" s="261"/>
      <c r="AN187" s="261"/>
      <c r="AO187" s="261"/>
      <c r="AP187" s="261"/>
      <c r="AQ187" s="261"/>
      <c r="AR187" s="261"/>
      <c r="AS187" s="261"/>
      <c r="AT187" s="261"/>
      <c r="AU187" s="261"/>
      <c r="AV187" s="261"/>
      <c r="AW187" s="261"/>
      <c r="AX187" s="261"/>
      <c r="AY187" s="261"/>
      <c r="AZ187" s="261"/>
      <c r="BA187" s="261"/>
      <c r="BB187" s="261"/>
      <c r="BC187" s="261"/>
      <c r="BD187" s="261"/>
      <c r="BE187" s="261"/>
      <c r="BF187" s="261"/>
      <c r="BG187" s="261"/>
      <c r="BH187" s="261"/>
      <c r="BI187" s="261"/>
      <c r="BJ187" s="261"/>
      <c r="BK187" s="261"/>
      <c r="BL187" s="261"/>
    </row>
    <row r="188" spans="1:64">
      <c r="A188" s="152" t="s">
        <v>2194</v>
      </c>
      <c r="B188" s="152">
        <v>3</v>
      </c>
      <c r="C188" t="s">
        <v>1828</v>
      </c>
      <c r="D188" s="152" t="str">
        <f t="shared" si="4"/>
        <v>AX2-3</v>
      </c>
      <c r="E188" s="152">
        <v>5</v>
      </c>
      <c r="F188" s="152" t="str">
        <f>CONCATENATE(D189,"-",E188)</f>
        <v>AX2-3-5</v>
      </c>
      <c r="G188" s="152" t="s">
        <v>591</v>
      </c>
      <c r="H188" s="152">
        <v>50</v>
      </c>
      <c r="I188" s="152">
        <v>80</v>
      </c>
      <c r="J188" s="286" t="s">
        <v>1450</v>
      </c>
      <c r="K188" s="152">
        <v>0</v>
      </c>
      <c r="L188" s="152">
        <v>18</v>
      </c>
      <c r="M188" s="152" t="s">
        <v>2050</v>
      </c>
      <c r="N188" s="152">
        <v>5</v>
      </c>
      <c r="O188" s="152">
        <v>2</v>
      </c>
      <c r="P188" s="152" t="s">
        <v>565</v>
      </c>
      <c r="Q188" s="152">
        <v>7</v>
      </c>
      <c r="R188" s="152">
        <v>2</v>
      </c>
      <c r="S188" s="261"/>
      <c r="T188" s="261"/>
      <c r="U188" s="261"/>
      <c r="V188" s="261"/>
      <c r="W188" s="261"/>
      <c r="X188" s="261"/>
      <c r="Y188" s="261"/>
      <c r="Z188" s="261"/>
      <c r="AA188" s="285"/>
      <c r="AB188" s="261"/>
      <c r="AC188" s="261"/>
      <c r="AD188" s="261"/>
      <c r="AE188" s="261"/>
      <c r="AF188" s="261"/>
      <c r="AG188" s="261"/>
      <c r="AH188" s="261"/>
      <c r="AI188" s="261"/>
      <c r="AJ188" s="261"/>
      <c r="AK188" s="261"/>
      <c r="AL188" s="261"/>
      <c r="AM188" s="261"/>
      <c r="AN188" s="261"/>
      <c r="AO188" s="261"/>
      <c r="AP188" s="261"/>
      <c r="AQ188" s="261"/>
      <c r="AR188" s="261"/>
      <c r="AS188" s="261"/>
      <c r="AT188" s="261"/>
      <c r="AU188" s="261"/>
      <c r="AV188" s="261"/>
      <c r="AW188" s="261"/>
      <c r="AX188" s="261"/>
      <c r="AY188" s="261"/>
      <c r="AZ188" s="261"/>
      <c r="BA188" s="261"/>
      <c r="BB188" s="261"/>
      <c r="BC188" s="261"/>
      <c r="BD188" s="261"/>
      <c r="BE188" s="261"/>
      <c r="BF188" s="261"/>
      <c r="BG188" s="261"/>
      <c r="BH188" s="261"/>
      <c r="BI188" s="261"/>
      <c r="BJ188" s="261"/>
      <c r="BK188" s="261"/>
      <c r="BL188" s="261"/>
    </row>
    <row r="189" spans="1:64">
      <c r="A189" s="152" t="s">
        <v>2194</v>
      </c>
      <c r="B189" s="152">
        <v>3</v>
      </c>
      <c r="C189" t="s">
        <v>1828</v>
      </c>
      <c r="D189" s="152" t="str">
        <f t="shared" si="4"/>
        <v>AX2-3</v>
      </c>
      <c r="E189" s="152">
        <v>6</v>
      </c>
      <c r="F189" s="152" t="str">
        <f>CONCATENATE(D184,"-",E183)</f>
        <v>AX2-3-6</v>
      </c>
      <c r="G189" s="152" t="s">
        <v>591</v>
      </c>
      <c r="H189" s="152">
        <v>80</v>
      </c>
      <c r="I189" s="152">
        <v>100</v>
      </c>
      <c r="J189" s="286" t="s">
        <v>1441</v>
      </c>
      <c r="K189" s="152">
        <v>0</v>
      </c>
      <c r="L189" s="152">
        <v>10</v>
      </c>
      <c r="M189" s="152" t="s">
        <v>565</v>
      </c>
      <c r="N189" s="152">
        <v>5</v>
      </c>
      <c r="O189" s="152">
        <v>2</v>
      </c>
      <c r="P189" s="152" t="s">
        <v>565</v>
      </c>
      <c r="Q189" s="152">
        <v>7</v>
      </c>
      <c r="R189" s="152">
        <v>2</v>
      </c>
      <c r="S189" s="261"/>
      <c r="T189" s="261"/>
      <c r="U189" s="261"/>
      <c r="V189" s="261"/>
      <c r="W189" s="261"/>
      <c r="X189" s="261"/>
      <c r="Y189" s="261"/>
      <c r="Z189" s="261"/>
      <c r="AA189" s="285"/>
      <c r="AB189" s="261"/>
      <c r="AC189" s="261"/>
      <c r="AD189" s="261"/>
      <c r="AE189" s="261"/>
      <c r="AF189" s="261"/>
      <c r="AG189" s="261"/>
      <c r="AH189" s="261"/>
      <c r="AI189" s="261"/>
      <c r="AJ189" s="261"/>
      <c r="AK189" s="261"/>
      <c r="AL189" s="261"/>
      <c r="AM189" s="261"/>
      <c r="AN189" s="261"/>
      <c r="AO189" s="261"/>
      <c r="AP189" s="261"/>
      <c r="AQ189" s="261"/>
      <c r="AR189" s="261"/>
      <c r="AS189" s="261"/>
      <c r="AT189" s="261"/>
      <c r="AU189" s="261"/>
      <c r="AV189" s="261"/>
      <c r="AW189" s="261"/>
      <c r="AX189" s="261"/>
      <c r="AY189" s="261"/>
      <c r="AZ189" s="261"/>
      <c r="BA189" s="261"/>
      <c r="BB189" s="261"/>
      <c r="BC189" s="261"/>
      <c r="BD189" s="261"/>
      <c r="BE189" s="261"/>
      <c r="BF189" s="261"/>
      <c r="BG189" s="261"/>
      <c r="BH189" s="261"/>
      <c r="BI189" s="261"/>
      <c r="BJ189" s="261"/>
      <c r="BK189" s="261"/>
      <c r="BL189" s="261"/>
    </row>
    <row r="190" spans="1:64">
      <c r="A190" s="152" t="s">
        <v>2195</v>
      </c>
      <c r="B190" s="152">
        <v>1</v>
      </c>
      <c r="C190" t="s">
        <v>1831</v>
      </c>
      <c r="D190" s="152" t="str">
        <f t="shared" si="4"/>
        <v>AX3-1</v>
      </c>
      <c r="E190" s="152">
        <v>1</v>
      </c>
      <c r="F190" s="152" t="str">
        <f t="shared" ref="F190:F220" si="6">CONCATENATE(D190,"-",E190)</f>
        <v>AX3-1-1</v>
      </c>
      <c r="G190" s="152" t="s">
        <v>591</v>
      </c>
      <c r="H190" s="152">
        <v>0</v>
      </c>
      <c r="I190" s="152">
        <v>5</v>
      </c>
      <c r="J190" s="286" t="s">
        <v>1450</v>
      </c>
      <c r="K190" s="152">
        <v>0</v>
      </c>
      <c r="L190" s="152">
        <v>9</v>
      </c>
      <c r="M190" s="152" t="s">
        <v>565</v>
      </c>
      <c r="N190" s="152">
        <v>4</v>
      </c>
      <c r="O190" s="152">
        <v>2</v>
      </c>
      <c r="P190" s="152" t="s">
        <v>565</v>
      </c>
      <c r="Q190" s="152">
        <v>4</v>
      </c>
      <c r="R190" s="152">
        <v>2</v>
      </c>
      <c r="S190" s="261"/>
      <c r="T190" s="261"/>
      <c r="U190" s="261"/>
      <c r="V190" s="261"/>
      <c r="W190" s="261"/>
      <c r="X190" s="261"/>
      <c r="Y190" s="261"/>
      <c r="Z190" s="261"/>
      <c r="AA190" s="261"/>
      <c r="AB190" s="261"/>
      <c r="AC190" s="261"/>
      <c r="AD190" s="261"/>
      <c r="AE190" s="261"/>
      <c r="AF190" s="261"/>
      <c r="AG190" s="261"/>
      <c r="AH190" s="261"/>
      <c r="AI190" s="261"/>
      <c r="AJ190" s="261"/>
      <c r="AK190" s="261"/>
      <c r="AL190" s="261"/>
      <c r="AM190" s="261"/>
      <c r="AN190" s="261"/>
      <c r="AO190" s="261"/>
      <c r="AP190" s="261"/>
      <c r="AQ190" s="261"/>
      <c r="AR190" s="261"/>
      <c r="AS190" s="261"/>
      <c r="AT190" s="261"/>
      <c r="AU190" s="261"/>
      <c r="AV190" s="261"/>
      <c r="AW190" s="261"/>
      <c r="AX190" s="261"/>
      <c r="AY190" s="261"/>
      <c r="AZ190" s="261"/>
      <c r="BA190" s="261"/>
      <c r="BB190" s="261"/>
      <c r="BC190" s="261"/>
      <c r="BD190" s="261"/>
      <c r="BE190" s="261"/>
      <c r="BF190" s="261"/>
      <c r="BG190" s="261"/>
      <c r="BH190" s="261"/>
      <c r="BI190" s="261"/>
      <c r="BJ190" s="261"/>
      <c r="BK190" s="261"/>
      <c r="BL190" s="261"/>
    </row>
    <row r="191" spans="1:64">
      <c r="A191" s="152" t="s">
        <v>2195</v>
      </c>
      <c r="B191" s="152">
        <v>1</v>
      </c>
      <c r="C191" t="s">
        <v>1831</v>
      </c>
      <c r="D191" s="152" t="str">
        <f t="shared" si="4"/>
        <v>AX3-1</v>
      </c>
      <c r="E191" s="152">
        <v>2</v>
      </c>
      <c r="F191" s="152" t="str">
        <f t="shared" si="6"/>
        <v>AX3-1-2</v>
      </c>
      <c r="G191" s="152" t="s">
        <v>588</v>
      </c>
      <c r="H191" s="152">
        <v>5</v>
      </c>
      <c r="I191" s="152">
        <v>10</v>
      </c>
      <c r="J191" s="286" t="s">
        <v>1450</v>
      </c>
      <c r="K191" s="152">
        <v>0</v>
      </c>
      <c r="L191" s="152">
        <v>14</v>
      </c>
      <c r="M191" s="152" t="s">
        <v>565</v>
      </c>
      <c r="N191" s="152">
        <v>4</v>
      </c>
      <c r="O191" s="152">
        <v>2</v>
      </c>
      <c r="P191" s="152" t="s">
        <v>2050</v>
      </c>
      <c r="Q191" s="152">
        <v>5</v>
      </c>
      <c r="R191" s="152">
        <v>2</v>
      </c>
      <c r="S191" s="261"/>
      <c r="T191" s="261"/>
      <c r="U191" s="261"/>
      <c r="V191" s="261"/>
      <c r="W191" s="261"/>
      <c r="X191" s="261"/>
      <c r="Y191" s="261"/>
      <c r="Z191" s="261"/>
      <c r="AA191" s="261"/>
      <c r="AB191" s="261"/>
      <c r="AC191" s="261"/>
      <c r="AD191" s="261"/>
      <c r="AE191" s="261"/>
      <c r="AF191" s="261"/>
      <c r="AG191" s="261"/>
      <c r="AH191" s="261"/>
      <c r="AI191" s="261"/>
      <c r="AJ191" s="261"/>
      <c r="AK191" s="261"/>
      <c r="AL191" s="261"/>
      <c r="AM191" s="261"/>
      <c r="AN191" s="261"/>
      <c r="AO191" s="261"/>
      <c r="AP191" s="261"/>
      <c r="AQ191" s="261"/>
      <c r="AR191" s="261"/>
      <c r="AS191" s="261"/>
      <c r="AT191" s="261"/>
      <c r="AU191" s="261"/>
      <c r="AV191" s="261"/>
      <c r="AW191" s="261"/>
      <c r="AX191" s="261"/>
      <c r="AY191" s="261"/>
      <c r="AZ191" s="261"/>
      <c r="BA191" s="261"/>
      <c r="BB191" s="261"/>
      <c r="BC191" s="261"/>
      <c r="BD191" s="261"/>
      <c r="BE191" s="261"/>
      <c r="BF191" s="261"/>
      <c r="BG191" s="261"/>
      <c r="BH191" s="261"/>
      <c r="BI191" s="261"/>
      <c r="BJ191" s="261"/>
      <c r="BK191" s="261"/>
      <c r="BL191" s="261"/>
    </row>
    <row r="192" spans="1:64">
      <c r="A192" s="152" t="s">
        <v>2195</v>
      </c>
      <c r="B192" s="152">
        <v>1</v>
      </c>
      <c r="C192" t="s">
        <v>1831</v>
      </c>
      <c r="D192" s="152" t="str">
        <f t="shared" si="4"/>
        <v>AX3-1</v>
      </c>
      <c r="E192" s="152">
        <v>3</v>
      </c>
      <c r="F192" s="152" t="str">
        <f t="shared" si="6"/>
        <v>AX3-1-3</v>
      </c>
      <c r="G192" s="152" t="s">
        <v>2188</v>
      </c>
      <c r="H192" s="152">
        <v>10</v>
      </c>
      <c r="I192" s="152">
        <v>30</v>
      </c>
      <c r="J192" s="286" t="s">
        <v>1450</v>
      </c>
      <c r="K192" s="152">
        <v>0</v>
      </c>
      <c r="L192" s="152">
        <v>10</v>
      </c>
      <c r="M192" s="152" t="s">
        <v>565</v>
      </c>
      <c r="N192" s="152">
        <v>5</v>
      </c>
      <c r="O192" s="152">
        <v>2</v>
      </c>
      <c r="P192" s="152" t="s">
        <v>2050</v>
      </c>
      <c r="Q192" s="152">
        <v>5</v>
      </c>
      <c r="R192" s="152">
        <v>2</v>
      </c>
      <c r="S192" s="261"/>
      <c r="T192" s="261"/>
      <c r="U192" s="261"/>
      <c r="V192" s="261"/>
      <c r="W192" s="261"/>
      <c r="X192" s="261"/>
      <c r="Y192" s="261"/>
      <c r="Z192" s="261"/>
      <c r="AA192" s="261"/>
      <c r="AB192" s="261"/>
      <c r="AC192" s="261"/>
      <c r="AD192" s="261"/>
      <c r="AE192" s="261"/>
      <c r="AF192" s="261"/>
      <c r="AG192" s="261"/>
      <c r="AH192" s="261"/>
      <c r="AI192" s="261"/>
      <c r="AJ192" s="261"/>
      <c r="AK192" s="261"/>
      <c r="AL192" s="261"/>
      <c r="AM192" s="261"/>
      <c r="AN192" s="261"/>
      <c r="AO192" s="261"/>
      <c r="AP192" s="261"/>
      <c r="AQ192" s="261"/>
      <c r="AR192" s="261"/>
      <c r="AS192" s="261"/>
      <c r="AT192" s="261"/>
      <c r="AU192" s="261"/>
      <c r="AV192" s="261"/>
      <c r="AW192" s="261"/>
      <c r="AX192" s="261"/>
      <c r="AY192" s="261"/>
      <c r="AZ192" s="261"/>
      <c r="BA192" s="261"/>
      <c r="BB192" s="261"/>
      <c r="BC192" s="261"/>
      <c r="BD192" s="261"/>
      <c r="BE192" s="261"/>
      <c r="BF192" s="261"/>
      <c r="BG192" s="261"/>
      <c r="BH192" s="261"/>
      <c r="BI192" s="261"/>
      <c r="BJ192" s="261"/>
      <c r="BK192" s="261"/>
      <c r="BL192" s="261"/>
    </row>
    <row r="193" spans="1:64">
      <c r="A193" s="152" t="s">
        <v>2195</v>
      </c>
      <c r="B193" s="152">
        <v>1</v>
      </c>
      <c r="C193" t="s">
        <v>1831</v>
      </c>
      <c r="D193" s="152" t="str">
        <f t="shared" si="4"/>
        <v>AX3-1</v>
      </c>
      <c r="E193" s="152">
        <v>4</v>
      </c>
      <c r="F193" s="152" t="str">
        <f t="shared" si="6"/>
        <v>AX3-1-4</v>
      </c>
      <c r="G193" s="152" t="s">
        <v>2189</v>
      </c>
      <c r="H193" s="152">
        <v>30</v>
      </c>
      <c r="I193" s="152">
        <v>50</v>
      </c>
      <c r="J193" s="286" t="s">
        <v>1450</v>
      </c>
      <c r="K193" s="152">
        <v>0</v>
      </c>
      <c r="L193" s="152">
        <v>11</v>
      </c>
      <c r="M193" s="152" t="s">
        <v>565</v>
      </c>
      <c r="N193" s="152">
        <v>5</v>
      </c>
      <c r="O193" s="152">
        <v>3</v>
      </c>
      <c r="P193" s="152" t="s">
        <v>565</v>
      </c>
      <c r="Q193" s="152">
        <v>7</v>
      </c>
      <c r="R193" s="152">
        <v>3</v>
      </c>
      <c r="S193" s="261"/>
      <c r="T193" s="261"/>
      <c r="U193" s="261"/>
      <c r="V193" s="261"/>
      <c r="W193" s="261"/>
      <c r="X193" s="285"/>
      <c r="Y193" s="261"/>
      <c r="Z193" s="261"/>
      <c r="AA193" s="261"/>
      <c r="AB193" s="261"/>
      <c r="AC193" s="261"/>
      <c r="AD193" s="261"/>
      <c r="AE193" s="261"/>
      <c r="AF193" s="261"/>
      <c r="AG193" s="261"/>
      <c r="AH193" s="261"/>
      <c r="AI193" s="261"/>
      <c r="AJ193" s="261"/>
      <c r="AK193" s="261"/>
      <c r="AL193" s="261"/>
      <c r="AM193" s="261"/>
      <c r="AN193" s="261"/>
      <c r="AO193" s="261"/>
      <c r="AP193" s="261"/>
      <c r="AQ193" s="261"/>
      <c r="AR193" s="261"/>
      <c r="AS193" s="261"/>
      <c r="AT193" s="261"/>
      <c r="AU193" s="261"/>
      <c r="AV193" s="261"/>
      <c r="AW193" s="261"/>
      <c r="AX193" s="261"/>
      <c r="AY193" s="261"/>
      <c r="AZ193" s="261"/>
      <c r="BA193" s="261"/>
      <c r="BB193" s="261"/>
      <c r="BC193" s="261"/>
      <c r="BD193" s="261"/>
      <c r="BE193" s="261"/>
      <c r="BF193" s="261"/>
      <c r="BG193" s="261"/>
      <c r="BH193" s="261"/>
      <c r="BI193" s="261"/>
      <c r="BJ193" s="261"/>
      <c r="BK193" s="261"/>
      <c r="BL193" s="261"/>
    </row>
    <row r="194" spans="1:64">
      <c r="A194" s="152" t="s">
        <v>2195</v>
      </c>
      <c r="B194" s="152">
        <v>1</v>
      </c>
      <c r="C194" t="s">
        <v>1831</v>
      </c>
      <c r="D194" s="152" t="str">
        <f t="shared" si="4"/>
        <v>AX3-1</v>
      </c>
      <c r="E194" s="152">
        <v>5</v>
      </c>
      <c r="F194" s="152" t="str">
        <f t="shared" si="6"/>
        <v>AX3-1-5</v>
      </c>
      <c r="G194" s="152" t="s">
        <v>591</v>
      </c>
      <c r="H194" s="152">
        <v>50</v>
      </c>
      <c r="I194" s="152">
        <v>80</v>
      </c>
      <c r="J194" s="286" t="s">
        <v>1450</v>
      </c>
      <c r="K194" s="152">
        <v>0</v>
      </c>
      <c r="L194" s="152">
        <v>12</v>
      </c>
      <c r="M194" s="152" t="s">
        <v>2050</v>
      </c>
      <c r="N194" s="152">
        <v>5</v>
      </c>
      <c r="O194" s="152">
        <v>2</v>
      </c>
      <c r="P194" s="152" t="s">
        <v>565</v>
      </c>
      <c r="Q194" s="152">
        <v>7</v>
      </c>
      <c r="R194" s="152">
        <v>3</v>
      </c>
      <c r="S194" s="261"/>
      <c r="T194" s="261"/>
      <c r="U194" s="261"/>
      <c r="V194" s="261"/>
      <c r="W194" s="261"/>
      <c r="X194" s="285"/>
      <c r="Y194" s="261"/>
      <c r="Z194" s="261"/>
      <c r="AA194" s="261"/>
      <c r="AB194" s="261"/>
      <c r="AC194" s="261"/>
      <c r="AD194" s="261"/>
      <c r="AE194" s="261"/>
      <c r="AF194" s="261"/>
      <c r="AG194" s="261"/>
      <c r="AH194" s="261"/>
      <c r="AI194" s="261"/>
      <c r="AJ194" s="261"/>
      <c r="AK194" s="261"/>
      <c r="AL194" s="261"/>
      <c r="AM194" s="261"/>
      <c r="AN194" s="261"/>
      <c r="AO194" s="261"/>
      <c r="AP194" s="261"/>
      <c r="AQ194" s="261"/>
      <c r="AR194" s="261"/>
      <c r="AS194" s="261"/>
      <c r="AT194" s="261"/>
      <c r="AU194" s="261"/>
      <c r="AV194" s="261"/>
      <c r="AW194" s="261"/>
      <c r="AX194" s="261"/>
      <c r="AY194" s="261"/>
      <c r="AZ194" s="261"/>
      <c r="BA194" s="261"/>
      <c r="BB194" s="261"/>
      <c r="BC194" s="261"/>
      <c r="BD194" s="261"/>
      <c r="BE194" s="261"/>
      <c r="BF194" s="261"/>
      <c r="BG194" s="261"/>
      <c r="BH194" s="261"/>
      <c r="BI194" s="261"/>
      <c r="BJ194" s="261"/>
      <c r="BK194" s="261"/>
      <c r="BL194" s="261"/>
    </row>
    <row r="195" spans="1:64">
      <c r="A195" s="152" t="s">
        <v>2195</v>
      </c>
      <c r="B195" s="152">
        <v>1</v>
      </c>
      <c r="C195" t="s">
        <v>1831</v>
      </c>
      <c r="D195" s="152" t="str">
        <f t="shared" si="4"/>
        <v>AX3-1</v>
      </c>
      <c r="E195" s="152">
        <v>6</v>
      </c>
      <c r="F195" s="152" t="str">
        <f t="shared" si="6"/>
        <v>AX3-1-6</v>
      </c>
      <c r="G195" s="152" t="s">
        <v>588</v>
      </c>
      <c r="H195" s="152">
        <v>80</v>
      </c>
      <c r="I195" s="152">
        <v>100</v>
      </c>
      <c r="J195" s="286" t="s">
        <v>1450</v>
      </c>
      <c r="K195" s="152">
        <v>0</v>
      </c>
      <c r="L195" s="152">
        <v>12</v>
      </c>
      <c r="M195" s="152" t="s">
        <v>565</v>
      </c>
      <c r="N195" s="152">
        <v>5</v>
      </c>
      <c r="O195" s="152">
        <v>3</v>
      </c>
      <c r="P195" s="152" t="s">
        <v>2050</v>
      </c>
      <c r="Q195" s="152">
        <v>7</v>
      </c>
      <c r="R195" s="152">
        <v>2</v>
      </c>
      <c r="S195" s="261"/>
      <c r="T195" s="261"/>
      <c r="U195" s="261"/>
      <c r="V195" s="261"/>
      <c r="W195" s="261"/>
      <c r="X195" s="285"/>
      <c r="Y195" s="261"/>
      <c r="Z195" s="261"/>
      <c r="AA195" s="285"/>
      <c r="AB195" s="261"/>
      <c r="AC195" s="261"/>
      <c r="AD195" s="261"/>
      <c r="AE195" s="261"/>
      <c r="AF195" s="261"/>
      <c r="AG195" s="261"/>
      <c r="AH195" s="261"/>
      <c r="AI195" s="261"/>
      <c r="AJ195" s="261"/>
      <c r="AK195" s="261"/>
      <c r="AL195" s="261"/>
      <c r="AM195" s="261"/>
      <c r="AN195" s="261"/>
      <c r="AO195" s="261"/>
      <c r="AP195" s="261"/>
      <c r="AQ195" s="261"/>
      <c r="AR195" s="261"/>
      <c r="AS195" s="261"/>
      <c r="AT195" s="261"/>
      <c r="AU195" s="261"/>
      <c r="AV195" s="261"/>
      <c r="AW195" s="261"/>
      <c r="AX195" s="261"/>
      <c r="AY195" s="261"/>
      <c r="AZ195" s="261"/>
      <c r="BA195" s="261"/>
      <c r="BB195" s="261"/>
      <c r="BC195" s="261"/>
      <c r="BD195" s="261"/>
      <c r="BE195" s="261"/>
      <c r="BF195" s="261"/>
      <c r="BG195" s="261"/>
      <c r="BH195" s="261"/>
      <c r="BI195" s="261"/>
      <c r="BJ195" s="261"/>
      <c r="BK195" s="261"/>
      <c r="BL195" s="261"/>
    </row>
    <row r="196" spans="1:64">
      <c r="A196" s="152" t="s">
        <v>2196</v>
      </c>
      <c r="B196" s="152">
        <v>2</v>
      </c>
      <c r="C196" t="s">
        <v>1831</v>
      </c>
      <c r="D196" s="152" t="str">
        <f t="shared" si="4"/>
        <v>AX3-2</v>
      </c>
      <c r="E196" s="152">
        <v>1</v>
      </c>
      <c r="F196" s="152" t="str">
        <f t="shared" si="6"/>
        <v>AX3-2-1</v>
      </c>
      <c r="G196" s="152" t="s">
        <v>2188</v>
      </c>
      <c r="H196" s="152">
        <v>0</v>
      </c>
      <c r="I196" s="152">
        <v>5</v>
      </c>
      <c r="J196" s="286" t="s">
        <v>1450</v>
      </c>
      <c r="K196" s="152">
        <v>0</v>
      </c>
      <c r="L196" s="152">
        <v>10</v>
      </c>
      <c r="M196" s="152" t="s">
        <v>565</v>
      </c>
      <c r="N196" s="152">
        <v>4</v>
      </c>
      <c r="O196" s="152">
        <v>1</v>
      </c>
      <c r="P196" s="152" t="s">
        <v>565</v>
      </c>
      <c r="Q196" s="152">
        <v>4</v>
      </c>
      <c r="R196" s="152">
        <v>2</v>
      </c>
      <c r="S196" s="261"/>
      <c r="T196" s="285"/>
      <c r="U196" s="285"/>
      <c r="V196" s="285"/>
      <c r="W196" s="285"/>
      <c r="X196" s="285"/>
      <c r="Y196" s="285"/>
      <c r="Z196" s="261"/>
      <c r="AA196" s="285"/>
      <c r="AB196" s="261"/>
      <c r="AC196" s="261"/>
      <c r="AD196" s="261"/>
      <c r="AE196" s="261"/>
      <c r="AF196" s="261"/>
      <c r="AG196" s="261"/>
      <c r="AH196" s="261"/>
      <c r="AI196" s="261"/>
      <c r="AJ196" s="261"/>
      <c r="AK196" s="261"/>
      <c r="AL196" s="261"/>
      <c r="AM196" s="261"/>
      <c r="AN196" s="261"/>
      <c r="AO196" s="261"/>
      <c r="AP196" s="261"/>
      <c r="AQ196" s="261"/>
      <c r="AR196" s="261"/>
      <c r="AS196" s="261"/>
      <c r="AT196" s="261"/>
      <c r="AU196" s="261"/>
      <c r="AV196" s="261"/>
      <c r="AW196" s="261"/>
      <c r="AX196" s="261"/>
      <c r="AY196" s="261"/>
      <c r="AZ196" s="261"/>
      <c r="BA196" s="261"/>
      <c r="BB196" s="261"/>
      <c r="BC196" s="261"/>
      <c r="BD196" s="261"/>
      <c r="BE196" s="261"/>
      <c r="BF196" s="261"/>
      <c r="BG196" s="261"/>
      <c r="BH196" s="261"/>
      <c r="BI196" s="261"/>
      <c r="BJ196" s="261"/>
      <c r="BK196" s="261"/>
      <c r="BL196" s="261"/>
    </row>
    <row r="197" spans="1:64">
      <c r="A197" s="152" t="s">
        <v>2196</v>
      </c>
      <c r="B197" s="152">
        <v>2</v>
      </c>
      <c r="C197" t="s">
        <v>1831</v>
      </c>
      <c r="D197" s="152" t="str">
        <f t="shared" si="4"/>
        <v>AX3-2</v>
      </c>
      <c r="E197" s="152">
        <v>2</v>
      </c>
      <c r="F197" s="152" t="str">
        <f t="shared" si="6"/>
        <v>AX3-2-2</v>
      </c>
      <c r="G197" s="152" t="s">
        <v>2189</v>
      </c>
      <c r="H197" s="152">
        <v>5</v>
      </c>
      <c r="I197" s="152">
        <v>10</v>
      </c>
      <c r="J197" s="286" t="s">
        <v>1450</v>
      </c>
      <c r="K197" s="152">
        <v>0</v>
      </c>
      <c r="L197" s="152">
        <v>11</v>
      </c>
      <c r="M197" s="152" t="s">
        <v>565</v>
      </c>
      <c r="N197" s="152">
        <v>4</v>
      </c>
      <c r="O197" s="152">
        <v>1</v>
      </c>
      <c r="P197" s="152" t="s">
        <v>565</v>
      </c>
      <c r="Q197" s="152">
        <v>5</v>
      </c>
      <c r="R197" s="152">
        <v>1</v>
      </c>
      <c r="S197" s="261"/>
      <c r="T197" s="285"/>
      <c r="U197" s="285"/>
      <c r="V197" s="285"/>
      <c r="W197" s="285"/>
      <c r="X197" s="285"/>
      <c r="Y197" s="285"/>
      <c r="Z197" s="261"/>
      <c r="AA197" s="285"/>
      <c r="AB197" s="261"/>
      <c r="AC197" s="261"/>
      <c r="AD197" s="261"/>
      <c r="AE197" s="261"/>
      <c r="AF197" s="261"/>
      <c r="AG197" s="261"/>
      <c r="AH197" s="261"/>
      <c r="AI197" s="261"/>
      <c r="AJ197" s="261"/>
      <c r="AK197" s="261"/>
      <c r="AL197" s="261"/>
      <c r="AM197" s="261"/>
      <c r="AN197" s="261"/>
      <c r="AO197" s="261"/>
      <c r="AP197" s="261"/>
      <c r="AQ197" s="261"/>
      <c r="AR197" s="261"/>
      <c r="AS197" s="261"/>
      <c r="AT197" s="261"/>
      <c r="AU197" s="261"/>
      <c r="AV197" s="261"/>
      <c r="AW197" s="261"/>
      <c r="AX197" s="261"/>
      <c r="AY197" s="261"/>
      <c r="AZ197" s="261"/>
      <c r="BA197" s="261"/>
      <c r="BB197" s="261"/>
      <c r="BC197" s="261"/>
      <c r="BD197" s="261"/>
      <c r="BE197" s="261"/>
      <c r="BF197" s="261"/>
      <c r="BG197" s="261"/>
      <c r="BH197" s="261"/>
      <c r="BI197" s="261"/>
      <c r="BJ197" s="261"/>
      <c r="BK197" s="261"/>
      <c r="BL197" s="261"/>
    </row>
    <row r="198" spans="1:64">
      <c r="A198" s="152" t="s">
        <v>2196</v>
      </c>
      <c r="B198" s="152">
        <v>2</v>
      </c>
      <c r="C198" t="s">
        <v>1831</v>
      </c>
      <c r="D198" s="152" t="str">
        <f t="shared" si="4"/>
        <v>AX3-2</v>
      </c>
      <c r="E198" s="152">
        <v>3</v>
      </c>
      <c r="F198" s="152" t="str">
        <f t="shared" si="6"/>
        <v>AX3-2-3</v>
      </c>
      <c r="G198" s="152" t="s">
        <v>591</v>
      </c>
      <c r="H198" s="152">
        <v>10</v>
      </c>
      <c r="I198" s="152">
        <v>30</v>
      </c>
      <c r="J198" s="286" t="s">
        <v>1450</v>
      </c>
      <c r="K198" s="152">
        <v>0</v>
      </c>
      <c r="L198" s="152">
        <v>10</v>
      </c>
      <c r="M198" s="152" t="s">
        <v>565</v>
      </c>
      <c r="N198" s="152">
        <v>3</v>
      </c>
      <c r="O198" s="152">
        <v>2</v>
      </c>
      <c r="P198" s="152" t="s">
        <v>565</v>
      </c>
      <c r="Q198" s="152">
        <v>4</v>
      </c>
      <c r="R198" s="152">
        <v>1</v>
      </c>
      <c r="S198" s="261"/>
      <c r="T198" s="261"/>
      <c r="U198" s="261"/>
      <c r="V198" s="261"/>
      <c r="W198" s="261"/>
      <c r="X198" s="261"/>
      <c r="Y198" s="261"/>
      <c r="Z198" s="261"/>
      <c r="AA198" s="261"/>
      <c r="AB198" s="261"/>
      <c r="AC198" s="261"/>
      <c r="AD198" s="261"/>
      <c r="AE198" s="261"/>
      <c r="AF198" s="261"/>
      <c r="AG198" s="261"/>
      <c r="AH198" s="261"/>
      <c r="AI198" s="261"/>
      <c r="AJ198" s="261"/>
      <c r="AK198" s="261"/>
      <c r="AL198" s="261"/>
      <c r="AM198" s="261"/>
      <c r="AN198" s="261"/>
      <c r="AO198" s="261"/>
      <c r="AP198" s="261"/>
      <c r="AQ198" s="261"/>
      <c r="AR198" s="261"/>
      <c r="AS198" s="261"/>
      <c r="AT198" s="261"/>
      <c r="AU198" s="261"/>
      <c r="AV198" s="261"/>
      <c r="AW198" s="261"/>
      <c r="AX198" s="261"/>
      <c r="AY198" s="261"/>
      <c r="AZ198" s="261"/>
      <c r="BA198" s="261"/>
      <c r="BB198" s="261"/>
      <c r="BC198" s="261"/>
      <c r="BD198" s="261"/>
      <c r="BE198" s="261"/>
      <c r="BF198" s="261"/>
      <c r="BG198" s="261"/>
      <c r="BH198" s="261"/>
      <c r="BI198" s="261"/>
      <c r="BJ198" s="261"/>
      <c r="BK198" s="261"/>
      <c r="BL198" s="261"/>
    </row>
    <row r="199" spans="1:64">
      <c r="A199" s="152" t="s">
        <v>2196</v>
      </c>
      <c r="B199" s="152">
        <v>2</v>
      </c>
      <c r="C199" t="s">
        <v>1831</v>
      </c>
      <c r="D199" s="152" t="str">
        <f t="shared" si="4"/>
        <v>AX3-2</v>
      </c>
      <c r="E199" s="152">
        <v>4</v>
      </c>
      <c r="F199" s="152" t="str">
        <f t="shared" si="6"/>
        <v>AX3-2-4</v>
      </c>
      <c r="G199" s="152" t="s">
        <v>591</v>
      </c>
      <c r="H199" s="152">
        <v>30</v>
      </c>
      <c r="I199" s="152">
        <v>50</v>
      </c>
      <c r="J199" s="286" t="s">
        <v>1450</v>
      </c>
      <c r="K199" s="152">
        <v>0</v>
      </c>
      <c r="L199" s="152">
        <v>16</v>
      </c>
      <c r="M199" s="152" t="s">
        <v>565</v>
      </c>
      <c r="N199" s="152">
        <v>4</v>
      </c>
      <c r="O199" s="152">
        <v>2</v>
      </c>
      <c r="P199" s="152" t="s">
        <v>2050</v>
      </c>
      <c r="Q199" s="152">
        <v>7</v>
      </c>
      <c r="R199" s="152">
        <v>3</v>
      </c>
      <c r="S199" s="261"/>
      <c r="T199" s="261"/>
      <c r="U199" s="261"/>
      <c r="V199" s="261"/>
      <c r="W199" s="261"/>
      <c r="X199" s="261"/>
      <c r="Y199" s="261"/>
      <c r="Z199" s="261"/>
      <c r="AA199" s="261"/>
      <c r="AB199" s="261"/>
      <c r="AC199" s="261"/>
      <c r="AD199" s="261"/>
      <c r="AE199" s="261"/>
      <c r="AF199" s="261"/>
      <c r="AG199" s="261"/>
      <c r="AH199" s="261"/>
      <c r="AI199" s="261"/>
      <c r="AJ199" s="261"/>
      <c r="AK199" s="261"/>
      <c r="AL199" s="261"/>
      <c r="AM199" s="261"/>
      <c r="AN199" s="261"/>
      <c r="AO199" s="261"/>
      <c r="AP199" s="261"/>
      <c r="AQ199" s="261"/>
      <c r="AR199" s="261"/>
      <c r="AS199" s="261"/>
      <c r="AT199" s="261"/>
      <c r="AU199" s="261"/>
      <c r="AV199" s="261"/>
      <c r="AW199" s="261"/>
      <c r="AX199" s="261"/>
      <c r="AY199" s="261"/>
      <c r="AZ199" s="261"/>
      <c r="BA199" s="261"/>
      <c r="BB199" s="261"/>
      <c r="BC199" s="261"/>
      <c r="BD199" s="261"/>
      <c r="BE199" s="261"/>
      <c r="BF199" s="261"/>
      <c r="BG199" s="261"/>
      <c r="BH199" s="261"/>
      <c r="BI199" s="261"/>
      <c r="BJ199" s="261"/>
      <c r="BK199" s="261"/>
      <c r="BL199" s="261"/>
    </row>
    <row r="200" spans="1:64">
      <c r="A200" s="152" t="s">
        <v>2196</v>
      </c>
      <c r="B200" s="152">
        <v>2</v>
      </c>
      <c r="C200" t="s">
        <v>1831</v>
      </c>
      <c r="D200" s="152" t="str">
        <f t="shared" si="4"/>
        <v>AX3-2</v>
      </c>
      <c r="E200" s="152">
        <v>5</v>
      </c>
      <c r="F200" s="152" t="str">
        <f t="shared" si="6"/>
        <v>AX3-2-5</v>
      </c>
      <c r="G200" s="152" t="s">
        <v>591</v>
      </c>
      <c r="H200" s="152">
        <v>50</v>
      </c>
      <c r="I200" s="152">
        <v>80</v>
      </c>
      <c r="J200" s="286" t="s">
        <v>1450</v>
      </c>
      <c r="K200" s="152">
        <v>0</v>
      </c>
      <c r="L200" s="152">
        <v>11</v>
      </c>
      <c r="M200" s="152" t="s">
        <v>565</v>
      </c>
      <c r="N200" s="152">
        <v>5</v>
      </c>
      <c r="O200" s="152">
        <v>3</v>
      </c>
      <c r="P200" s="152" t="s">
        <v>565</v>
      </c>
      <c r="Q200" s="152">
        <v>4</v>
      </c>
      <c r="R200" s="152">
        <v>2</v>
      </c>
      <c r="S200" s="261"/>
      <c r="T200" s="261"/>
      <c r="U200" s="261"/>
      <c r="V200" s="261"/>
      <c r="W200" s="261"/>
      <c r="X200" s="261"/>
      <c r="Y200" s="261"/>
      <c r="Z200" s="261"/>
      <c r="AA200" s="261"/>
      <c r="AB200" s="261"/>
      <c r="AC200" s="261"/>
      <c r="AD200" s="261"/>
      <c r="AE200" s="261"/>
      <c r="AF200" s="261"/>
      <c r="AG200" s="261"/>
      <c r="AH200" s="261"/>
      <c r="AI200" s="261"/>
      <c r="AJ200" s="261"/>
      <c r="AK200" s="261"/>
      <c r="AL200" s="261"/>
      <c r="AM200" s="261"/>
      <c r="AN200" s="261"/>
      <c r="AO200" s="261"/>
      <c r="AP200" s="261"/>
      <c r="AQ200" s="261"/>
      <c r="AR200" s="261"/>
      <c r="AS200" s="261"/>
      <c r="AT200" s="261"/>
      <c r="AU200" s="261"/>
      <c r="AV200" s="261"/>
      <c r="AW200" s="261"/>
      <c r="AX200" s="261"/>
      <c r="AY200" s="261"/>
      <c r="AZ200" s="261"/>
      <c r="BA200" s="261"/>
      <c r="BB200" s="261"/>
      <c r="BC200" s="261"/>
      <c r="BD200" s="261"/>
      <c r="BE200" s="261"/>
      <c r="BF200" s="261"/>
      <c r="BG200" s="261"/>
      <c r="BH200" s="261"/>
      <c r="BI200" s="261"/>
      <c r="BJ200" s="261"/>
      <c r="BK200" s="261"/>
      <c r="BL200" s="261"/>
    </row>
    <row r="201" spans="1:64">
      <c r="A201" s="152" t="s">
        <v>2196</v>
      </c>
      <c r="B201" s="152">
        <v>2</v>
      </c>
      <c r="C201" t="s">
        <v>1831</v>
      </c>
      <c r="D201" s="152" t="str">
        <f t="shared" si="4"/>
        <v>AX3-2</v>
      </c>
      <c r="E201" s="152">
        <v>6</v>
      </c>
      <c r="F201" s="152" t="str">
        <f t="shared" si="6"/>
        <v>AX3-2-6</v>
      </c>
      <c r="G201" s="152" t="s">
        <v>588</v>
      </c>
      <c r="H201" s="152">
        <v>80</v>
      </c>
      <c r="I201" s="152">
        <v>100</v>
      </c>
      <c r="J201" s="286" t="s">
        <v>1450</v>
      </c>
      <c r="K201" s="152">
        <v>0</v>
      </c>
      <c r="L201" s="152">
        <v>10</v>
      </c>
      <c r="M201" s="152" t="s">
        <v>565</v>
      </c>
      <c r="N201" s="152">
        <v>7</v>
      </c>
      <c r="O201" s="152">
        <v>3</v>
      </c>
      <c r="P201" s="152" t="s">
        <v>2050</v>
      </c>
      <c r="Q201" s="152">
        <v>7</v>
      </c>
      <c r="R201" s="152">
        <v>3</v>
      </c>
      <c r="S201" s="261"/>
      <c r="T201" s="261"/>
      <c r="U201" s="261"/>
      <c r="V201" s="261"/>
      <c r="W201" s="261"/>
      <c r="X201" s="261"/>
      <c r="Y201" s="261"/>
      <c r="Z201" s="261"/>
      <c r="AA201" s="261"/>
      <c r="AB201" s="261"/>
      <c r="AC201" s="261"/>
      <c r="AD201" s="261"/>
      <c r="AE201" s="261"/>
      <c r="AF201" s="261"/>
      <c r="AG201" s="261"/>
      <c r="AH201" s="261"/>
      <c r="AI201" s="261"/>
      <c r="AJ201" s="261"/>
      <c r="AK201" s="261"/>
      <c r="AL201" s="261"/>
      <c r="AM201" s="261"/>
      <c r="AN201" s="261"/>
      <c r="AO201" s="261"/>
      <c r="AP201" s="261"/>
      <c r="AQ201" s="261"/>
      <c r="AR201" s="261"/>
      <c r="AS201" s="261"/>
      <c r="AT201" s="261"/>
      <c r="AU201" s="261"/>
      <c r="AV201" s="261"/>
      <c r="AW201" s="261"/>
      <c r="AX201" s="261"/>
      <c r="AY201" s="261"/>
      <c r="AZ201" s="261"/>
      <c r="BA201" s="261"/>
      <c r="BB201" s="261"/>
      <c r="BC201" s="261"/>
      <c r="BD201" s="261"/>
      <c r="BE201" s="261"/>
      <c r="BF201" s="261"/>
      <c r="BG201" s="261"/>
      <c r="BH201" s="261"/>
      <c r="BI201" s="261"/>
      <c r="BJ201" s="261"/>
      <c r="BK201" s="261"/>
      <c r="BL201" s="261"/>
    </row>
    <row r="202" spans="1:64">
      <c r="A202" s="152" t="s">
        <v>2197</v>
      </c>
      <c r="B202" s="152">
        <v>3</v>
      </c>
      <c r="C202" t="s">
        <v>1831</v>
      </c>
      <c r="D202" s="152" t="str">
        <f t="shared" si="4"/>
        <v>AX3-3</v>
      </c>
      <c r="E202" s="152">
        <v>1</v>
      </c>
      <c r="F202" s="152" t="str">
        <f t="shared" si="6"/>
        <v>AX3-3-1</v>
      </c>
      <c r="G202" s="152" t="s">
        <v>2188</v>
      </c>
      <c r="H202" s="152">
        <v>0</v>
      </c>
      <c r="I202" s="152">
        <v>5</v>
      </c>
      <c r="J202" s="286" t="s">
        <v>1450</v>
      </c>
      <c r="K202" s="152">
        <v>0</v>
      </c>
      <c r="L202" s="152">
        <v>10</v>
      </c>
      <c r="M202" s="152" t="s">
        <v>2050</v>
      </c>
      <c r="N202" s="152">
        <v>3</v>
      </c>
      <c r="O202" s="152">
        <v>2</v>
      </c>
      <c r="P202" s="152" t="s">
        <v>565</v>
      </c>
      <c r="Q202" s="152">
        <v>5</v>
      </c>
      <c r="R202" s="152">
        <v>2</v>
      </c>
      <c r="S202" s="261"/>
      <c r="T202" s="261"/>
      <c r="U202" s="261"/>
      <c r="V202" s="261"/>
      <c r="W202" s="261"/>
      <c r="X202" s="261"/>
      <c r="Y202" s="261"/>
      <c r="Z202" s="261"/>
      <c r="AA202" s="261"/>
      <c r="AB202" s="261"/>
      <c r="AC202" s="261"/>
      <c r="AD202" s="261"/>
      <c r="AE202" s="261"/>
      <c r="AF202" s="261"/>
      <c r="AG202" s="261"/>
      <c r="AH202" s="261"/>
      <c r="AI202" s="261"/>
      <c r="AJ202" s="261"/>
      <c r="AK202" s="261"/>
      <c r="AL202" s="261"/>
      <c r="AM202" s="261"/>
      <c r="AN202" s="261"/>
      <c r="AO202" s="261"/>
      <c r="AP202" s="261"/>
      <c r="AQ202" s="261"/>
      <c r="AR202" s="261"/>
      <c r="AS202" s="261"/>
      <c r="AT202" s="261"/>
      <c r="AU202" s="261"/>
      <c r="AV202" s="261"/>
      <c r="AW202" s="261"/>
      <c r="AX202" s="261"/>
      <c r="AY202" s="261"/>
      <c r="AZ202" s="261"/>
      <c r="BA202" s="261"/>
      <c r="BB202" s="261"/>
      <c r="BC202" s="261"/>
      <c r="BD202" s="261"/>
      <c r="BE202" s="261"/>
      <c r="BF202" s="261"/>
      <c r="BG202" s="261"/>
      <c r="BH202" s="261"/>
      <c r="BI202" s="261"/>
      <c r="BJ202" s="261"/>
      <c r="BK202" s="261"/>
      <c r="BL202" s="261"/>
    </row>
    <row r="203" spans="1:64">
      <c r="A203" s="152" t="s">
        <v>2197</v>
      </c>
      <c r="B203" s="152">
        <v>3</v>
      </c>
      <c r="C203" t="s">
        <v>1831</v>
      </c>
      <c r="D203" s="152" t="str">
        <f t="shared" si="4"/>
        <v>AX3-3</v>
      </c>
      <c r="E203" s="152">
        <v>2</v>
      </c>
      <c r="F203" s="152" t="str">
        <f t="shared" si="6"/>
        <v>AX3-3-2</v>
      </c>
      <c r="G203" s="152" t="s">
        <v>2189</v>
      </c>
      <c r="H203" s="152">
        <v>5</v>
      </c>
      <c r="I203" s="152">
        <v>10</v>
      </c>
      <c r="J203" s="286" t="s">
        <v>1450</v>
      </c>
      <c r="K203" s="152">
        <v>0</v>
      </c>
      <c r="L203" s="152">
        <v>12</v>
      </c>
      <c r="M203" s="152" t="s">
        <v>2050</v>
      </c>
      <c r="N203" s="152">
        <v>3</v>
      </c>
      <c r="O203" s="152">
        <v>2</v>
      </c>
      <c r="P203" s="152" t="s">
        <v>565</v>
      </c>
      <c r="Q203" s="152">
        <v>5</v>
      </c>
      <c r="R203" s="152">
        <v>2</v>
      </c>
      <c r="S203" s="261"/>
      <c r="T203" s="261"/>
      <c r="U203" s="261"/>
      <c r="V203" s="261"/>
      <c r="W203" s="261"/>
      <c r="X203" s="261"/>
      <c r="Y203" s="261"/>
      <c r="Z203" s="261"/>
      <c r="AA203" s="285"/>
      <c r="AB203" s="261"/>
      <c r="AC203" s="261"/>
      <c r="AD203" s="261"/>
      <c r="AE203" s="261"/>
      <c r="AF203" s="261"/>
      <c r="AG203" s="261"/>
      <c r="AH203" s="261"/>
      <c r="AI203" s="261"/>
      <c r="AJ203" s="261"/>
      <c r="AK203" s="261"/>
      <c r="AL203" s="261"/>
      <c r="AM203" s="261"/>
      <c r="AN203" s="261"/>
      <c r="AO203" s="261"/>
      <c r="AP203" s="261"/>
      <c r="AQ203" s="261"/>
      <c r="AR203" s="261"/>
      <c r="AS203" s="261"/>
      <c r="AT203" s="261"/>
      <c r="AU203" s="261"/>
      <c r="AV203" s="261"/>
      <c r="AW203" s="261"/>
      <c r="AX203" s="261"/>
      <c r="AY203" s="261"/>
      <c r="AZ203" s="261"/>
      <c r="BA203" s="261"/>
      <c r="BB203" s="261"/>
      <c r="BC203" s="261"/>
      <c r="BD203" s="261"/>
      <c r="BE203" s="261"/>
      <c r="BF203" s="261"/>
      <c r="BG203" s="261"/>
      <c r="BH203" s="261"/>
      <c r="BI203" s="261"/>
      <c r="BJ203" s="261"/>
      <c r="BK203" s="261"/>
      <c r="BL203" s="261"/>
    </row>
    <row r="204" spans="1:64">
      <c r="A204" s="152" t="s">
        <v>2197</v>
      </c>
      <c r="B204" s="152">
        <v>3</v>
      </c>
      <c r="C204" t="s">
        <v>1831</v>
      </c>
      <c r="D204" s="152" t="str">
        <f t="shared" si="4"/>
        <v>AX3-3</v>
      </c>
      <c r="E204" s="152">
        <v>3</v>
      </c>
      <c r="F204" s="152" t="str">
        <f t="shared" si="6"/>
        <v>AX3-3-3</v>
      </c>
      <c r="G204" s="152" t="s">
        <v>591</v>
      </c>
      <c r="H204" s="152">
        <v>10</v>
      </c>
      <c r="I204" s="152">
        <v>30</v>
      </c>
      <c r="J204" s="286" t="s">
        <v>1450</v>
      </c>
      <c r="K204" s="152">
        <v>0</v>
      </c>
      <c r="L204" s="152">
        <v>11</v>
      </c>
      <c r="M204" s="152" t="s">
        <v>2050</v>
      </c>
      <c r="N204" s="152">
        <v>5</v>
      </c>
      <c r="O204" s="152">
        <v>2</v>
      </c>
      <c r="P204" s="152" t="s">
        <v>565</v>
      </c>
      <c r="Q204" s="152">
        <v>5</v>
      </c>
      <c r="R204" s="152">
        <v>2</v>
      </c>
      <c r="S204" s="261"/>
      <c r="T204" s="261"/>
      <c r="U204" s="261"/>
      <c r="V204" s="261"/>
      <c r="W204" s="261"/>
      <c r="X204" s="261"/>
      <c r="Y204" s="261"/>
      <c r="Z204" s="261"/>
      <c r="AA204" s="285"/>
      <c r="AB204" s="261"/>
      <c r="AC204" s="261"/>
      <c r="AD204" s="261"/>
      <c r="AE204" s="261"/>
      <c r="AF204" s="261"/>
      <c r="AG204" s="261"/>
      <c r="AH204" s="261"/>
      <c r="AI204" s="261"/>
      <c r="AJ204" s="261"/>
      <c r="AK204" s="261"/>
      <c r="AL204" s="261"/>
      <c r="AM204" s="261"/>
      <c r="AN204" s="261"/>
      <c r="AO204" s="261"/>
      <c r="AP204" s="261"/>
      <c r="AQ204" s="261"/>
      <c r="AR204" s="261"/>
      <c r="AS204" s="261"/>
      <c r="AT204" s="261"/>
      <c r="AU204" s="261"/>
      <c r="AV204" s="261"/>
      <c r="AW204" s="261"/>
      <c r="AX204" s="261"/>
      <c r="AY204" s="261"/>
      <c r="AZ204" s="261"/>
      <c r="BA204" s="261"/>
      <c r="BB204" s="261"/>
      <c r="BC204" s="261"/>
      <c r="BD204" s="261"/>
      <c r="BE204" s="261"/>
      <c r="BF204" s="261"/>
      <c r="BG204" s="261"/>
      <c r="BH204" s="261"/>
      <c r="BI204" s="261"/>
      <c r="BJ204" s="261"/>
      <c r="BK204" s="261"/>
      <c r="BL204" s="261"/>
    </row>
    <row r="205" spans="1:64">
      <c r="A205" s="152" t="s">
        <v>2197</v>
      </c>
      <c r="B205" s="152">
        <v>3</v>
      </c>
      <c r="C205" t="s">
        <v>1831</v>
      </c>
      <c r="D205" s="152" t="str">
        <f t="shared" si="4"/>
        <v>AX3-3</v>
      </c>
      <c r="E205" s="152">
        <v>4</v>
      </c>
      <c r="F205" s="152" t="str">
        <f t="shared" si="6"/>
        <v>AX3-3-4</v>
      </c>
      <c r="G205" s="152" t="s">
        <v>591</v>
      </c>
      <c r="H205" s="152">
        <v>30</v>
      </c>
      <c r="I205" s="152">
        <v>50</v>
      </c>
      <c r="J205" s="286" t="s">
        <v>1450</v>
      </c>
      <c r="K205" s="152">
        <v>0</v>
      </c>
      <c r="L205" s="152">
        <v>16</v>
      </c>
      <c r="M205" s="152" t="s">
        <v>565</v>
      </c>
      <c r="N205" s="152">
        <v>5</v>
      </c>
      <c r="O205" s="152">
        <v>2</v>
      </c>
      <c r="P205" s="152" t="s">
        <v>565</v>
      </c>
      <c r="Q205" s="152">
        <v>6</v>
      </c>
      <c r="R205" s="152">
        <v>2</v>
      </c>
      <c r="S205" s="261"/>
      <c r="T205" s="261"/>
      <c r="U205" s="261"/>
      <c r="V205" s="261"/>
      <c r="W205" s="261"/>
      <c r="X205" s="261"/>
      <c r="Y205" s="261"/>
      <c r="Z205" s="261"/>
      <c r="AA205" s="261"/>
      <c r="AB205" s="261"/>
      <c r="AC205" s="261"/>
      <c r="AD205" s="261"/>
      <c r="AE205" s="261"/>
      <c r="AF205" s="261"/>
      <c r="AG205" s="261"/>
      <c r="AH205" s="261"/>
      <c r="AI205" s="261"/>
      <c r="AJ205" s="261"/>
      <c r="AK205" s="261"/>
      <c r="AL205" s="261"/>
      <c r="AM205" s="261"/>
      <c r="AN205" s="261"/>
      <c r="AO205" s="261"/>
      <c r="AP205" s="261"/>
      <c r="AQ205" s="261"/>
      <c r="AR205" s="261"/>
      <c r="AS205" s="261"/>
      <c r="AT205" s="261"/>
      <c r="AU205" s="261"/>
      <c r="AV205" s="261"/>
      <c r="AW205" s="261"/>
      <c r="AX205" s="261"/>
      <c r="AY205" s="261"/>
      <c r="AZ205" s="261"/>
      <c r="BA205" s="261"/>
      <c r="BB205" s="261"/>
      <c r="BC205" s="261"/>
      <c r="BD205" s="261"/>
      <c r="BE205" s="261"/>
      <c r="BF205" s="261"/>
      <c r="BG205" s="261"/>
      <c r="BH205" s="261"/>
      <c r="BI205" s="261"/>
      <c r="BJ205" s="261"/>
      <c r="BK205" s="261"/>
      <c r="BL205" s="261"/>
    </row>
    <row r="206" spans="1:64">
      <c r="A206" s="152" t="s">
        <v>2197</v>
      </c>
      <c r="B206" s="152">
        <v>3</v>
      </c>
      <c r="C206" t="s">
        <v>1831</v>
      </c>
      <c r="D206" s="152" t="str">
        <f t="shared" si="4"/>
        <v>AX3-3</v>
      </c>
      <c r="E206" s="152">
        <v>5</v>
      </c>
      <c r="F206" s="152" t="str">
        <f t="shared" si="6"/>
        <v>AX3-3-5</v>
      </c>
      <c r="G206" s="152" t="s">
        <v>591</v>
      </c>
      <c r="H206" s="152">
        <v>50</v>
      </c>
      <c r="I206" s="152">
        <v>80</v>
      </c>
      <c r="J206" s="286" t="s">
        <v>1450</v>
      </c>
      <c r="K206" s="152">
        <v>0</v>
      </c>
      <c r="L206" s="152">
        <v>14</v>
      </c>
      <c r="M206" s="152" t="s">
        <v>2050</v>
      </c>
      <c r="N206" s="152">
        <v>5</v>
      </c>
      <c r="O206" s="152">
        <v>2</v>
      </c>
      <c r="P206" s="152" t="s">
        <v>2050</v>
      </c>
      <c r="Q206" s="152">
        <v>6</v>
      </c>
      <c r="R206" s="152">
        <v>2</v>
      </c>
      <c r="S206" s="261"/>
      <c r="T206" s="261"/>
      <c r="U206" s="261"/>
      <c r="V206" s="261"/>
      <c r="W206" s="261"/>
      <c r="X206" s="261"/>
      <c r="Y206" s="261"/>
      <c r="Z206" s="261"/>
      <c r="AA206" s="261"/>
      <c r="AB206" s="261"/>
      <c r="AC206" s="261"/>
      <c r="AD206" s="261"/>
      <c r="AE206" s="261"/>
      <c r="AF206" s="261"/>
      <c r="AG206" s="261"/>
      <c r="AH206" s="261"/>
      <c r="AI206" s="261"/>
      <c r="AJ206" s="261"/>
      <c r="AK206" s="261"/>
      <c r="AL206" s="261"/>
      <c r="AM206" s="261"/>
      <c r="AN206" s="261"/>
      <c r="AO206" s="261"/>
      <c r="AP206" s="261"/>
      <c r="AQ206" s="261"/>
      <c r="AR206" s="261"/>
      <c r="AS206" s="261"/>
      <c r="AT206" s="261"/>
      <c r="AU206" s="261"/>
      <c r="AV206" s="261"/>
      <c r="AW206" s="261"/>
      <c r="AX206" s="261"/>
      <c r="AY206" s="261"/>
      <c r="AZ206" s="261"/>
      <c r="BA206" s="261"/>
      <c r="BB206" s="261"/>
      <c r="BC206" s="261"/>
      <c r="BD206" s="261"/>
      <c r="BE206" s="261"/>
      <c r="BF206" s="261"/>
      <c r="BG206" s="261"/>
      <c r="BH206" s="261"/>
      <c r="BI206" s="261"/>
      <c r="BJ206" s="261"/>
      <c r="BK206" s="261"/>
      <c r="BL206" s="261"/>
    </row>
    <row r="207" spans="1:64">
      <c r="A207" s="152" t="s">
        <v>2197</v>
      </c>
      <c r="B207" s="152">
        <v>3</v>
      </c>
      <c r="C207" t="s">
        <v>1831</v>
      </c>
      <c r="D207" s="152" t="str">
        <f t="shared" si="4"/>
        <v>AX3-3</v>
      </c>
      <c r="E207" s="152">
        <v>6</v>
      </c>
      <c r="F207" s="152" t="str">
        <f t="shared" si="6"/>
        <v>AX3-3-6</v>
      </c>
      <c r="G207" s="152" t="s">
        <v>588</v>
      </c>
      <c r="H207" s="152">
        <v>80</v>
      </c>
      <c r="I207" s="152">
        <v>100</v>
      </c>
      <c r="J207" s="286" t="s">
        <v>1450</v>
      </c>
      <c r="K207" s="152">
        <v>0</v>
      </c>
      <c r="L207" s="152">
        <v>18</v>
      </c>
      <c r="M207" s="152" t="s">
        <v>2050</v>
      </c>
      <c r="N207" s="152">
        <v>6</v>
      </c>
      <c r="O207" s="152">
        <v>3</v>
      </c>
      <c r="P207" s="152" t="s">
        <v>2050</v>
      </c>
      <c r="Q207" s="152">
        <v>5</v>
      </c>
      <c r="R207" s="152">
        <v>2</v>
      </c>
      <c r="S207" s="261"/>
      <c r="T207" s="261"/>
      <c r="U207" s="261"/>
      <c r="V207" s="261"/>
      <c r="W207" s="261"/>
      <c r="X207" s="261"/>
      <c r="Y207" s="261"/>
      <c r="Z207" s="261"/>
      <c r="AA207" s="261"/>
      <c r="AB207" s="261"/>
      <c r="AC207" s="261"/>
      <c r="AD207" s="261"/>
      <c r="AE207" s="261"/>
      <c r="AF207" s="261"/>
      <c r="AG207" s="261"/>
      <c r="AH207" s="261"/>
      <c r="AI207" s="261"/>
      <c r="AJ207" s="261"/>
      <c r="AK207" s="261"/>
      <c r="AL207" s="261"/>
      <c r="AM207" s="261"/>
      <c r="AN207" s="261"/>
      <c r="AO207" s="261"/>
      <c r="AP207" s="261"/>
      <c r="AQ207" s="261"/>
      <c r="AR207" s="261"/>
      <c r="AS207" s="261"/>
      <c r="AT207" s="261"/>
      <c r="AU207" s="261"/>
      <c r="AV207" s="261"/>
      <c r="AW207" s="261"/>
      <c r="AX207" s="261"/>
      <c r="AY207" s="261"/>
      <c r="AZ207" s="261"/>
      <c r="BA207" s="261"/>
      <c r="BB207" s="261"/>
      <c r="BC207" s="261"/>
      <c r="BD207" s="261"/>
      <c r="BE207" s="261"/>
      <c r="BF207" s="261"/>
      <c r="BG207" s="261"/>
      <c r="BH207" s="261"/>
      <c r="BI207" s="261"/>
      <c r="BJ207" s="261"/>
      <c r="BK207" s="261"/>
      <c r="BL207" s="261"/>
    </row>
    <row r="208" spans="1:64">
      <c r="A208" s="152" t="s">
        <v>2198</v>
      </c>
      <c r="B208" s="152">
        <v>1</v>
      </c>
      <c r="C208" t="s">
        <v>1835</v>
      </c>
      <c r="D208" s="152" t="str">
        <f t="shared" si="4"/>
        <v>AY1-1</v>
      </c>
      <c r="E208" s="152">
        <v>1</v>
      </c>
      <c r="F208" s="152" t="str">
        <f t="shared" si="6"/>
        <v>AY1-1-1</v>
      </c>
      <c r="G208" s="152" t="s">
        <v>2188</v>
      </c>
      <c r="H208" s="152">
        <v>0</v>
      </c>
      <c r="I208" s="152">
        <v>5</v>
      </c>
      <c r="J208" s="286" t="s">
        <v>1441</v>
      </c>
      <c r="K208" s="152">
        <v>0</v>
      </c>
      <c r="L208" s="152">
        <v>6</v>
      </c>
      <c r="M208" s="152" t="s">
        <v>565</v>
      </c>
      <c r="N208" s="152">
        <v>3</v>
      </c>
      <c r="O208" s="152">
        <v>1</v>
      </c>
      <c r="P208" s="152" t="s">
        <v>565</v>
      </c>
      <c r="Q208" s="152">
        <v>4</v>
      </c>
      <c r="R208" s="152">
        <v>1</v>
      </c>
      <c r="S208" s="261"/>
      <c r="T208" s="261"/>
      <c r="U208" s="261"/>
      <c r="V208" s="261"/>
      <c r="W208" s="261"/>
      <c r="X208" s="261"/>
      <c r="Y208" s="261"/>
      <c r="Z208" s="261"/>
      <c r="AA208" s="261"/>
      <c r="AB208" s="261"/>
      <c r="AC208" s="261"/>
      <c r="AD208" s="261"/>
      <c r="AE208" s="261"/>
      <c r="AF208" s="261"/>
      <c r="AG208" s="261"/>
      <c r="AH208" s="261"/>
      <c r="AI208" s="261"/>
      <c r="AJ208" s="261"/>
      <c r="AK208" s="261"/>
      <c r="AL208" s="261"/>
      <c r="AM208" s="261"/>
      <c r="AN208" s="261"/>
      <c r="AO208" s="261"/>
      <c r="AP208" s="261"/>
      <c r="AQ208" s="261"/>
      <c r="AR208" s="261"/>
      <c r="AS208" s="261"/>
      <c r="AT208" s="261"/>
      <c r="AU208" s="261"/>
      <c r="AV208" s="261"/>
      <c r="AW208" s="261"/>
      <c r="AX208" s="261"/>
      <c r="AY208" s="261"/>
      <c r="AZ208" s="261"/>
      <c r="BA208" s="261"/>
      <c r="BB208" s="261"/>
      <c r="BC208" s="261"/>
      <c r="BD208" s="261"/>
      <c r="BE208" s="261"/>
      <c r="BF208" s="261"/>
      <c r="BG208" s="261"/>
      <c r="BH208" s="261"/>
      <c r="BI208" s="261"/>
      <c r="BJ208" s="261"/>
      <c r="BK208" s="261"/>
      <c r="BL208" s="261"/>
    </row>
    <row r="209" spans="1:64">
      <c r="A209" s="152" t="s">
        <v>2198</v>
      </c>
      <c r="B209" s="152">
        <v>1</v>
      </c>
      <c r="C209" t="s">
        <v>1835</v>
      </c>
      <c r="D209" s="152" t="str">
        <f t="shared" si="4"/>
        <v>AY1-1</v>
      </c>
      <c r="E209" s="152">
        <v>2</v>
      </c>
      <c r="F209" s="152" t="str">
        <f t="shared" si="6"/>
        <v>AY1-1-2</v>
      </c>
      <c r="G209" s="152" t="s">
        <v>2189</v>
      </c>
      <c r="H209" s="152">
        <v>5</v>
      </c>
      <c r="I209" s="152">
        <v>10</v>
      </c>
      <c r="J209" s="286" t="s">
        <v>1450</v>
      </c>
      <c r="K209" s="152">
        <v>0</v>
      </c>
      <c r="L209" s="152">
        <v>10</v>
      </c>
      <c r="M209" s="152" t="s">
        <v>565</v>
      </c>
      <c r="N209" s="152">
        <v>3</v>
      </c>
      <c r="O209" s="152">
        <v>1</v>
      </c>
      <c r="P209" s="152" t="s">
        <v>565</v>
      </c>
      <c r="Q209" s="152">
        <v>4</v>
      </c>
      <c r="R209" s="152">
        <v>2</v>
      </c>
      <c r="S209" s="261"/>
      <c r="T209" s="261"/>
      <c r="U209" s="261"/>
      <c r="V209" s="261"/>
      <c r="W209" s="261"/>
      <c r="X209" s="261"/>
      <c r="Y209" s="261"/>
      <c r="Z209" s="261"/>
      <c r="AA209" s="261"/>
      <c r="AB209" s="261"/>
      <c r="AC209" s="261"/>
      <c r="AD209" s="261"/>
      <c r="AE209" s="261"/>
      <c r="AF209" s="261"/>
      <c r="AG209" s="261"/>
      <c r="AH209" s="261"/>
      <c r="AI209" s="261"/>
      <c r="AJ209" s="261"/>
      <c r="AK209" s="261"/>
      <c r="AL209" s="261"/>
      <c r="AM209" s="261"/>
      <c r="AN209" s="261"/>
      <c r="AO209" s="261"/>
      <c r="AP209" s="261"/>
      <c r="AQ209" s="261"/>
      <c r="AR209" s="261"/>
      <c r="AS209" s="261"/>
      <c r="AT209" s="261"/>
      <c r="AU209" s="261"/>
      <c r="AV209" s="261"/>
      <c r="AW209" s="261"/>
      <c r="AX209" s="261"/>
      <c r="AY209" s="261"/>
      <c r="AZ209" s="261"/>
      <c r="BA209" s="261"/>
      <c r="BB209" s="261"/>
      <c r="BC209" s="261"/>
      <c r="BD209" s="261"/>
      <c r="BE209" s="261"/>
      <c r="BF209" s="261"/>
      <c r="BG209" s="261"/>
      <c r="BH209" s="261"/>
      <c r="BI209" s="261"/>
      <c r="BJ209" s="261"/>
      <c r="BK209" s="261"/>
      <c r="BL209" s="261"/>
    </row>
    <row r="210" spans="1:64">
      <c r="A210" s="152" t="s">
        <v>2198</v>
      </c>
      <c r="B210" s="152">
        <v>1</v>
      </c>
      <c r="C210" t="s">
        <v>1835</v>
      </c>
      <c r="D210" s="152" t="str">
        <f t="shared" si="4"/>
        <v>AY1-1</v>
      </c>
      <c r="E210" s="152">
        <v>3</v>
      </c>
      <c r="F210" s="152" t="str">
        <f t="shared" si="6"/>
        <v>AY1-1-3</v>
      </c>
      <c r="G210" s="152" t="s">
        <v>591</v>
      </c>
      <c r="H210" s="152">
        <v>10</v>
      </c>
      <c r="I210" s="152">
        <v>30</v>
      </c>
      <c r="J210" s="286" t="s">
        <v>1450</v>
      </c>
      <c r="K210" s="152">
        <v>0</v>
      </c>
      <c r="L210" s="152">
        <v>14</v>
      </c>
      <c r="M210" s="152" t="s">
        <v>565</v>
      </c>
      <c r="N210" s="152">
        <v>3</v>
      </c>
      <c r="O210" s="152">
        <v>1</v>
      </c>
      <c r="P210" s="152" t="s">
        <v>565</v>
      </c>
      <c r="Q210" s="152">
        <v>4</v>
      </c>
      <c r="R210" s="152">
        <v>1</v>
      </c>
      <c r="S210" s="261"/>
      <c r="T210" s="261"/>
      <c r="U210" s="261"/>
      <c r="V210" s="261"/>
      <c r="W210" s="261"/>
      <c r="X210" s="261"/>
      <c r="Y210" s="261"/>
      <c r="Z210" s="261"/>
      <c r="AA210" s="285"/>
      <c r="AB210" s="261"/>
      <c r="AC210" s="261"/>
      <c r="AD210" s="261"/>
      <c r="AE210" s="261"/>
      <c r="AF210" s="261"/>
      <c r="AG210" s="261"/>
      <c r="AH210" s="261"/>
      <c r="AI210" s="261"/>
      <c r="AJ210" s="261"/>
      <c r="AK210" s="261"/>
      <c r="AL210" s="261"/>
      <c r="AM210" s="261"/>
      <c r="AN210" s="261"/>
      <c r="AO210" s="261"/>
      <c r="AP210" s="261"/>
      <c r="AQ210" s="261"/>
      <c r="AR210" s="261"/>
      <c r="AS210" s="261"/>
      <c r="AT210" s="261"/>
      <c r="AU210" s="261"/>
      <c r="AV210" s="261"/>
      <c r="AW210" s="261"/>
      <c r="AX210" s="261"/>
      <c r="AY210" s="261"/>
      <c r="AZ210" s="261"/>
      <c r="BA210" s="261"/>
      <c r="BB210" s="261"/>
      <c r="BC210" s="261"/>
      <c r="BD210" s="261"/>
      <c r="BE210" s="261"/>
      <c r="BF210" s="261"/>
      <c r="BG210" s="261"/>
      <c r="BH210" s="261"/>
      <c r="BI210" s="261"/>
      <c r="BJ210" s="261"/>
      <c r="BK210" s="261"/>
      <c r="BL210" s="261"/>
    </row>
    <row r="211" spans="1:64">
      <c r="A211" s="152" t="s">
        <v>2198</v>
      </c>
      <c r="B211" s="152">
        <v>1</v>
      </c>
      <c r="C211" t="s">
        <v>1835</v>
      </c>
      <c r="D211" s="152" t="str">
        <f t="shared" si="4"/>
        <v>AY1-1</v>
      </c>
      <c r="E211" s="152">
        <v>4</v>
      </c>
      <c r="F211" s="152" t="str">
        <f t="shared" si="6"/>
        <v>AY1-1-4</v>
      </c>
      <c r="G211" s="152" t="s">
        <v>588</v>
      </c>
      <c r="H211" s="152">
        <v>30</v>
      </c>
      <c r="I211" s="152">
        <v>50</v>
      </c>
      <c r="J211" s="286" t="s">
        <v>1450</v>
      </c>
      <c r="K211" s="152">
        <v>0</v>
      </c>
      <c r="L211" s="152">
        <v>18</v>
      </c>
      <c r="M211" s="152" t="s">
        <v>2050</v>
      </c>
      <c r="N211" s="152">
        <v>6</v>
      </c>
      <c r="O211" s="152">
        <v>2</v>
      </c>
      <c r="P211" s="152" t="s">
        <v>2050</v>
      </c>
      <c r="Q211" s="152">
        <v>5</v>
      </c>
      <c r="R211" s="152">
        <v>1</v>
      </c>
      <c r="S211" s="261"/>
      <c r="T211" s="261"/>
      <c r="U211" s="261"/>
      <c r="V211" s="261"/>
      <c r="W211" s="261"/>
      <c r="X211" s="261"/>
      <c r="Y211" s="261"/>
      <c r="Z211" s="261"/>
      <c r="AA211" s="285"/>
      <c r="AB211" s="261"/>
      <c r="AC211" s="261"/>
      <c r="AD211" s="261"/>
      <c r="AE211" s="261"/>
      <c r="AF211" s="261"/>
      <c r="AG211" s="261"/>
      <c r="AH211" s="261"/>
      <c r="AI211" s="261"/>
      <c r="AJ211" s="261"/>
      <c r="AK211" s="261"/>
      <c r="AL211" s="261"/>
      <c r="AM211" s="261"/>
      <c r="AN211" s="261"/>
      <c r="AO211" s="261"/>
      <c r="AP211" s="261"/>
      <c r="AQ211" s="261"/>
      <c r="AR211" s="261"/>
      <c r="AS211" s="261"/>
      <c r="AT211" s="261"/>
      <c r="AU211" s="261"/>
      <c r="AV211" s="261"/>
      <c r="AW211" s="261"/>
      <c r="AX211" s="261"/>
      <c r="AY211" s="261"/>
      <c r="AZ211" s="261"/>
      <c r="BA211" s="261"/>
      <c r="BB211" s="261"/>
      <c r="BC211" s="261"/>
      <c r="BD211" s="261"/>
      <c r="BE211" s="261"/>
      <c r="BF211" s="261"/>
      <c r="BG211" s="261"/>
      <c r="BH211" s="261"/>
      <c r="BI211" s="261"/>
      <c r="BJ211" s="261"/>
      <c r="BK211" s="261"/>
      <c r="BL211" s="261"/>
    </row>
    <row r="212" spans="1:64">
      <c r="A212" s="152" t="s">
        <v>2198</v>
      </c>
      <c r="B212" s="152">
        <v>1</v>
      </c>
      <c r="C212" t="s">
        <v>1835</v>
      </c>
      <c r="D212" s="152" t="str">
        <f t="shared" si="4"/>
        <v>AY1-1</v>
      </c>
      <c r="E212" s="152">
        <v>5</v>
      </c>
      <c r="F212" s="152" t="str">
        <f t="shared" si="6"/>
        <v>AY1-1-5</v>
      </c>
      <c r="G212" s="152" t="s">
        <v>2188</v>
      </c>
      <c r="H212" s="152">
        <v>50</v>
      </c>
      <c r="I212" s="152">
        <v>80</v>
      </c>
      <c r="J212" s="286" t="s">
        <v>1450</v>
      </c>
      <c r="K212" s="152">
        <v>0</v>
      </c>
      <c r="L212" s="152">
        <v>20</v>
      </c>
      <c r="M212" s="152" t="s">
        <v>565</v>
      </c>
      <c r="N212" s="152">
        <v>5</v>
      </c>
      <c r="O212" s="152">
        <v>2</v>
      </c>
      <c r="P212" s="152" t="s">
        <v>565</v>
      </c>
      <c r="Q212" s="152">
        <v>6</v>
      </c>
      <c r="R212" s="152">
        <v>2</v>
      </c>
      <c r="S212" s="261"/>
      <c r="T212" s="261"/>
      <c r="U212" s="261"/>
      <c r="V212" s="261"/>
      <c r="W212" s="261"/>
      <c r="X212" s="261"/>
      <c r="Y212" s="261"/>
      <c r="Z212" s="261"/>
      <c r="AA212" s="261"/>
      <c r="AB212" s="261"/>
      <c r="AC212" s="261"/>
      <c r="AD212" s="261"/>
      <c r="AE212" s="261"/>
      <c r="AF212" s="261"/>
      <c r="AG212" s="261"/>
      <c r="AH212" s="261"/>
      <c r="AI212" s="261"/>
      <c r="AJ212" s="261"/>
      <c r="AK212" s="261"/>
      <c r="AL212" s="261"/>
      <c r="AM212" s="261"/>
      <c r="AN212" s="261"/>
      <c r="AO212" s="261"/>
      <c r="AP212" s="261"/>
      <c r="AQ212" s="261"/>
      <c r="AR212" s="261"/>
      <c r="AS212" s="261"/>
      <c r="AT212" s="261"/>
      <c r="AU212" s="261"/>
      <c r="AV212" s="261"/>
      <c r="AW212" s="261"/>
      <c r="AX212" s="261"/>
      <c r="AY212" s="261"/>
      <c r="AZ212" s="261"/>
      <c r="BA212" s="261"/>
      <c r="BB212" s="261"/>
      <c r="BC212" s="261"/>
      <c r="BD212" s="261"/>
      <c r="BE212" s="261"/>
      <c r="BF212" s="261"/>
      <c r="BG212" s="261"/>
      <c r="BH212" s="261"/>
      <c r="BI212" s="261"/>
      <c r="BJ212" s="261"/>
      <c r="BK212" s="261"/>
      <c r="BL212" s="261"/>
    </row>
    <row r="213" spans="1:64">
      <c r="A213" s="152" t="s">
        <v>2198</v>
      </c>
      <c r="B213" s="152">
        <v>1</v>
      </c>
      <c r="C213" t="s">
        <v>1835</v>
      </c>
      <c r="D213" s="152" t="str">
        <f t="shared" si="4"/>
        <v>AY1-1</v>
      </c>
      <c r="E213" s="152">
        <v>6</v>
      </c>
      <c r="F213" s="152" t="str">
        <f t="shared" si="6"/>
        <v>AY1-1-6</v>
      </c>
      <c r="G213" s="152" t="s">
        <v>2189</v>
      </c>
      <c r="H213" s="152">
        <v>80</v>
      </c>
      <c r="I213" s="152">
        <v>100</v>
      </c>
      <c r="J213" s="286" t="s">
        <v>1461</v>
      </c>
      <c r="K213" s="152">
        <v>0</v>
      </c>
      <c r="L213" s="152">
        <v>23</v>
      </c>
      <c r="M213" s="152" t="s">
        <v>2050</v>
      </c>
      <c r="N213" s="152">
        <v>6</v>
      </c>
      <c r="O213" s="152">
        <v>2</v>
      </c>
      <c r="P213" s="152" t="s">
        <v>2050</v>
      </c>
      <c r="Q213" s="152">
        <v>6</v>
      </c>
      <c r="R213" s="152">
        <v>2</v>
      </c>
      <c r="S213" s="261"/>
      <c r="T213" s="261"/>
      <c r="U213" s="261"/>
      <c r="V213" s="261"/>
      <c r="W213" s="261"/>
      <c r="X213" s="261"/>
      <c r="Y213" s="261"/>
      <c r="Z213" s="261"/>
      <c r="AA213" s="261"/>
      <c r="AB213" s="261"/>
      <c r="AC213" s="261"/>
      <c r="AD213" s="261"/>
      <c r="AE213" s="261"/>
      <c r="AF213" s="261"/>
      <c r="AG213" s="261"/>
      <c r="AH213" s="261"/>
      <c r="AI213" s="261"/>
      <c r="AJ213" s="261"/>
      <c r="AK213" s="261"/>
      <c r="AL213" s="261"/>
      <c r="AM213" s="261"/>
      <c r="AN213" s="261"/>
      <c r="AO213" s="261"/>
      <c r="AP213" s="261"/>
      <c r="AQ213" s="261"/>
      <c r="AR213" s="261"/>
      <c r="AS213" s="261"/>
      <c r="AT213" s="261"/>
      <c r="AU213" s="261"/>
      <c r="AV213" s="261"/>
      <c r="AW213" s="261"/>
      <c r="AX213" s="261"/>
      <c r="AY213" s="261"/>
      <c r="AZ213" s="261"/>
      <c r="BA213" s="261"/>
      <c r="BB213" s="261"/>
      <c r="BC213" s="261"/>
      <c r="BD213" s="261"/>
      <c r="BE213" s="261"/>
      <c r="BF213" s="261"/>
      <c r="BG213" s="261"/>
      <c r="BH213" s="261"/>
      <c r="BI213" s="261"/>
      <c r="BJ213" s="261"/>
      <c r="BK213" s="261"/>
      <c r="BL213" s="261"/>
    </row>
    <row r="214" spans="1:64">
      <c r="A214" s="152" t="s">
        <v>2199</v>
      </c>
      <c r="B214" s="152">
        <v>2</v>
      </c>
      <c r="C214" t="s">
        <v>1835</v>
      </c>
      <c r="D214" s="152" t="str">
        <f t="shared" si="4"/>
        <v>AY1-2</v>
      </c>
      <c r="E214" s="152">
        <v>1</v>
      </c>
      <c r="F214" s="152" t="str">
        <f t="shared" si="6"/>
        <v>AY1-2-1</v>
      </c>
      <c r="G214" s="152" t="s">
        <v>591</v>
      </c>
      <c r="H214" s="152">
        <v>0</v>
      </c>
      <c r="I214" s="152">
        <v>5</v>
      </c>
      <c r="J214" s="286" t="s">
        <v>1441</v>
      </c>
      <c r="K214" s="152">
        <v>0</v>
      </c>
      <c r="L214" s="152">
        <v>8</v>
      </c>
      <c r="M214" s="152" t="s">
        <v>565</v>
      </c>
      <c r="N214" s="152">
        <v>3</v>
      </c>
      <c r="O214" s="152">
        <v>1</v>
      </c>
      <c r="P214" s="152" t="s">
        <v>565</v>
      </c>
      <c r="Q214" s="152">
        <v>4</v>
      </c>
      <c r="R214" s="152">
        <v>2</v>
      </c>
      <c r="S214" s="261"/>
      <c r="T214" s="261"/>
      <c r="U214" s="261"/>
      <c r="V214" s="261"/>
      <c r="W214" s="261"/>
      <c r="X214" s="261"/>
      <c r="Y214" s="261"/>
      <c r="Z214" s="261"/>
      <c r="AA214" s="261"/>
      <c r="AB214" s="261"/>
      <c r="AC214" s="261"/>
      <c r="AD214" s="261"/>
      <c r="AE214" s="261"/>
      <c r="AF214" s="261"/>
      <c r="AG214" s="261"/>
      <c r="AH214" s="261"/>
      <c r="AI214" s="261"/>
      <c r="AJ214" s="261"/>
      <c r="AK214" s="261"/>
      <c r="AL214" s="261"/>
      <c r="AM214" s="261"/>
      <c r="AN214" s="261"/>
      <c r="AO214" s="261"/>
      <c r="AP214" s="261"/>
      <c r="AQ214" s="261"/>
      <c r="AR214" s="261"/>
      <c r="AS214" s="261"/>
      <c r="AT214" s="261"/>
      <c r="AU214" s="261"/>
      <c r="AV214" s="261"/>
      <c r="AW214" s="261"/>
      <c r="AX214" s="261"/>
      <c r="AY214" s="261"/>
      <c r="AZ214" s="261"/>
      <c r="BA214" s="261"/>
      <c r="BB214" s="261"/>
      <c r="BC214" s="261"/>
      <c r="BD214" s="261"/>
      <c r="BE214" s="261"/>
      <c r="BF214" s="261"/>
      <c r="BG214" s="261"/>
      <c r="BH214" s="261"/>
      <c r="BI214" s="261"/>
      <c r="BJ214" s="261"/>
      <c r="BK214" s="261"/>
      <c r="BL214" s="261"/>
    </row>
    <row r="215" spans="1:64">
      <c r="A215" s="152" t="s">
        <v>2199</v>
      </c>
      <c r="B215" s="152">
        <v>2</v>
      </c>
      <c r="C215" t="s">
        <v>1835</v>
      </c>
      <c r="D215" s="152" t="str">
        <f t="shared" si="4"/>
        <v>AY1-2</v>
      </c>
      <c r="E215" s="152">
        <v>2</v>
      </c>
      <c r="F215" s="152" t="str">
        <f t="shared" si="6"/>
        <v>AY1-2-2</v>
      </c>
      <c r="G215" s="152" t="s">
        <v>591</v>
      </c>
      <c r="H215" s="152">
        <v>5</v>
      </c>
      <c r="I215" s="152">
        <v>10</v>
      </c>
      <c r="J215" s="286" t="s">
        <v>1450</v>
      </c>
      <c r="K215" s="152">
        <v>0</v>
      </c>
      <c r="L215" s="152">
        <v>12</v>
      </c>
      <c r="M215" s="152" t="s">
        <v>565</v>
      </c>
      <c r="N215" s="152">
        <v>3</v>
      </c>
      <c r="O215" s="152">
        <v>1</v>
      </c>
      <c r="P215" s="152" t="s">
        <v>565</v>
      </c>
      <c r="Q215" s="152">
        <v>4</v>
      </c>
      <c r="R215" s="152">
        <v>2</v>
      </c>
      <c r="S215" s="261"/>
      <c r="T215" s="261"/>
      <c r="U215" s="261"/>
      <c r="V215" s="261"/>
      <c r="W215" s="261"/>
      <c r="X215" s="261"/>
      <c r="Y215" s="261"/>
      <c r="Z215" s="261"/>
      <c r="AA215" s="261"/>
      <c r="AB215" s="261"/>
      <c r="AC215" s="261"/>
      <c r="AD215" s="261"/>
      <c r="AE215" s="261"/>
      <c r="AF215" s="261"/>
      <c r="AG215" s="261"/>
      <c r="AH215" s="261"/>
      <c r="AI215" s="261"/>
      <c r="AJ215" s="261"/>
      <c r="AK215" s="261"/>
      <c r="AL215" s="261"/>
      <c r="AM215" s="261"/>
      <c r="AN215" s="261"/>
      <c r="AO215" s="261"/>
      <c r="AP215" s="261"/>
      <c r="AQ215" s="261"/>
      <c r="AR215" s="261"/>
      <c r="AS215" s="261"/>
      <c r="AT215" s="261"/>
      <c r="AU215" s="261"/>
      <c r="AV215" s="261"/>
      <c r="AW215" s="261"/>
      <c r="AX215" s="261"/>
      <c r="AY215" s="261"/>
      <c r="AZ215" s="261"/>
      <c r="BA215" s="261"/>
      <c r="BB215" s="261"/>
      <c r="BC215" s="261"/>
      <c r="BD215" s="261"/>
      <c r="BE215" s="261"/>
      <c r="BF215" s="261"/>
      <c r="BG215" s="261"/>
      <c r="BH215" s="261"/>
      <c r="BI215" s="261"/>
      <c r="BJ215" s="261"/>
      <c r="BK215" s="261"/>
      <c r="BL215" s="261"/>
    </row>
    <row r="216" spans="1:64">
      <c r="A216" s="152" t="s">
        <v>2199</v>
      </c>
      <c r="B216" s="152">
        <v>2</v>
      </c>
      <c r="C216" t="s">
        <v>1835</v>
      </c>
      <c r="D216" s="152" t="str">
        <f t="shared" si="4"/>
        <v>AY1-2</v>
      </c>
      <c r="E216" s="152">
        <v>3</v>
      </c>
      <c r="F216" s="152" t="str">
        <f t="shared" si="6"/>
        <v>AY1-2-3</v>
      </c>
      <c r="G216" s="152" t="s">
        <v>591</v>
      </c>
      <c r="H216" s="152">
        <v>10</v>
      </c>
      <c r="I216" s="152">
        <v>30</v>
      </c>
      <c r="J216" s="286" t="s">
        <v>1450</v>
      </c>
      <c r="K216" s="152">
        <v>0</v>
      </c>
      <c r="L216" s="152">
        <v>19</v>
      </c>
      <c r="M216" s="152" t="s">
        <v>565</v>
      </c>
      <c r="N216" s="152">
        <v>4</v>
      </c>
      <c r="O216" s="152">
        <v>1</v>
      </c>
      <c r="P216" s="152" t="s">
        <v>565</v>
      </c>
      <c r="Q216" s="152">
        <v>5</v>
      </c>
      <c r="R216" s="152">
        <v>2</v>
      </c>
      <c r="S216" s="261"/>
      <c r="T216" s="261"/>
      <c r="U216" s="261"/>
      <c r="V216" s="261"/>
      <c r="W216" s="261"/>
      <c r="X216" s="261"/>
      <c r="Y216" s="261"/>
      <c r="Z216" s="261"/>
      <c r="AA216" s="261"/>
      <c r="AB216" s="261"/>
      <c r="AC216" s="261"/>
      <c r="AD216" s="261"/>
      <c r="AE216" s="261"/>
      <c r="AF216" s="261"/>
      <c r="AG216" s="261"/>
      <c r="AH216" s="261"/>
      <c r="AI216" s="261"/>
      <c r="AJ216" s="261"/>
      <c r="AK216" s="261"/>
      <c r="AL216" s="261"/>
      <c r="AM216" s="261"/>
      <c r="AN216" s="261"/>
      <c r="AO216" s="261"/>
      <c r="AP216" s="261"/>
      <c r="AQ216" s="261"/>
      <c r="AR216" s="261"/>
      <c r="AS216" s="261"/>
      <c r="AT216" s="261"/>
      <c r="AU216" s="261"/>
      <c r="AV216" s="261"/>
      <c r="AW216" s="261"/>
      <c r="AX216" s="261"/>
      <c r="AY216" s="261"/>
      <c r="AZ216" s="261"/>
      <c r="BA216" s="261"/>
      <c r="BB216" s="261"/>
      <c r="BC216" s="261"/>
      <c r="BD216" s="261"/>
      <c r="BE216" s="261"/>
      <c r="BF216" s="261"/>
      <c r="BG216" s="261"/>
      <c r="BH216" s="261"/>
      <c r="BI216" s="261"/>
      <c r="BJ216" s="261"/>
      <c r="BK216" s="261"/>
      <c r="BL216" s="261"/>
    </row>
    <row r="217" spans="1:64">
      <c r="A217" s="152" t="s">
        <v>2199</v>
      </c>
      <c r="B217" s="152">
        <v>2</v>
      </c>
      <c r="C217" t="s">
        <v>1835</v>
      </c>
      <c r="D217" s="152" t="str">
        <f t="shared" si="4"/>
        <v>AY1-2</v>
      </c>
      <c r="E217" s="152">
        <v>4</v>
      </c>
      <c r="F217" s="152" t="str">
        <f t="shared" si="6"/>
        <v>AY1-2-4</v>
      </c>
      <c r="G217" s="152" t="s">
        <v>588</v>
      </c>
      <c r="H217" s="152">
        <v>30</v>
      </c>
      <c r="I217" s="152">
        <v>50</v>
      </c>
      <c r="J217" s="286" t="s">
        <v>1461</v>
      </c>
      <c r="K217" s="152">
        <v>0</v>
      </c>
      <c r="L217" s="152">
        <v>20</v>
      </c>
      <c r="M217" s="152" t="s">
        <v>565</v>
      </c>
      <c r="N217" s="152">
        <v>5</v>
      </c>
      <c r="O217" s="152">
        <v>2</v>
      </c>
      <c r="P217" s="152" t="s">
        <v>565</v>
      </c>
      <c r="Q217" s="152">
        <v>5</v>
      </c>
      <c r="R217" s="152">
        <v>2</v>
      </c>
      <c r="S217" s="261"/>
      <c r="T217" s="261"/>
      <c r="U217" s="261"/>
      <c r="V217" s="261"/>
      <c r="W217" s="261"/>
      <c r="X217" s="261"/>
      <c r="Y217" s="261"/>
      <c r="Z217" s="261"/>
      <c r="AA217" s="285"/>
      <c r="AB217" s="261"/>
      <c r="AC217" s="261"/>
      <c r="AD217" s="261"/>
      <c r="AE217" s="261"/>
      <c r="AF217" s="261"/>
      <c r="AG217" s="261"/>
      <c r="AH217" s="261"/>
      <c r="AI217" s="261"/>
      <c r="AJ217" s="261"/>
      <c r="AK217" s="261"/>
      <c r="AL217" s="261"/>
      <c r="AM217" s="261"/>
      <c r="AN217" s="261"/>
      <c r="AO217" s="261"/>
      <c r="AP217" s="261"/>
      <c r="AQ217" s="261"/>
      <c r="AR217" s="261"/>
      <c r="AS217" s="261"/>
      <c r="AT217" s="261"/>
      <c r="AU217" s="261"/>
      <c r="AV217" s="261"/>
      <c r="AW217" s="261"/>
      <c r="AX217" s="261"/>
      <c r="AY217" s="261"/>
      <c r="AZ217" s="261"/>
      <c r="BA217" s="261"/>
      <c r="BB217" s="261"/>
      <c r="BC217" s="261"/>
      <c r="BD217" s="261"/>
      <c r="BE217" s="261"/>
      <c r="BF217" s="261"/>
      <c r="BG217" s="261"/>
      <c r="BH217" s="261"/>
      <c r="BI217" s="261"/>
      <c r="BJ217" s="261"/>
      <c r="BK217" s="261"/>
      <c r="BL217" s="261"/>
    </row>
    <row r="218" spans="1:64">
      <c r="A218" s="152" t="s">
        <v>2199</v>
      </c>
      <c r="B218" s="152">
        <v>2</v>
      </c>
      <c r="C218" t="s">
        <v>1835</v>
      </c>
      <c r="D218" s="152" t="str">
        <f t="shared" si="4"/>
        <v>AY1-2</v>
      </c>
      <c r="E218" s="152">
        <v>5</v>
      </c>
      <c r="F218" s="152" t="str">
        <f t="shared" si="6"/>
        <v>AY1-2-5</v>
      </c>
      <c r="G218" s="152" t="s">
        <v>2188</v>
      </c>
      <c r="H218" s="152">
        <v>50</v>
      </c>
      <c r="I218" s="152">
        <v>80</v>
      </c>
      <c r="J218" s="286" t="s">
        <v>1450</v>
      </c>
      <c r="K218" s="152">
        <v>0</v>
      </c>
      <c r="L218" s="152">
        <v>19</v>
      </c>
      <c r="M218" s="152" t="s">
        <v>565</v>
      </c>
      <c r="N218" s="152">
        <v>4</v>
      </c>
      <c r="O218" s="152">
        <v>2</v>
      </c>
      <c r="P218" s="152" t="s">
        <v>565</v>
      </c>
      <c r="Q218" s="152">
        <v>4</v>
      </c>
      <c r="R218" s="152">
        <v>2</v>
      </c>
      <c r="S218" s="261"/>
      <c r="T218" s="261"/>
      <c r="U218" s="261"/>
      <c r="V218" s="261"/>
      <c r="W218" s="261"/>
      <c r="X218" s="261"/>
      <c r="Y218" s="261"/>
      <c r="Z218" s="261"/>
      <c r="AA218" s="285"/>
      <c r="AB218" s="261"/>
      <c r="AC218" s="261"/>
      <c r="AD218" s="261"/>
      <c r="AE218" s="261"/>
      <c r="AF218" s="261"/>
      <c r="AG218" s="261"/>
      <c r="AH218" s="261"/>
      <c r="AI218" s="261"/>
      <c r="AJ218" s="261"/>
      <c r="AK218" s="261"/>
      <c r="AL218" s="261"/>
      <c r="AM218" s="261"/>
      <c r="AN218" s="261"/>
      <c r="AO218" s="261"/>
      <c r="AP218" s="261"/>
      <c r="AQ218" s="261"/>
      <c r="AR218" s="261"/>
      <c r="AS218" s="261"/>
      <c r="AT218" s="261"/>
      <c r="AU218" s="261"/>
      <c r="AV218" s="261"/>
      <c r="AW218" s="261"/>
      <c r="AX218" s="261"/>
      <c r="AY218" s="261"/>
      <c r="AZ218" s="261"/>
      <c r="BA218" s="261"/>
      <c r="BB218" s="261"/>
      <c r="BC218" s="261"/>
      <c r="BD218" s="261"/>
      <c r="BE218" s="261"/>
      <c r="BF218" s="261"/>
      <c r="BG218" s="261"/>
      <c r="BH218" s="261"/>
      <c r="BI218" s="261"/>
      <c r="BJ218" s="261"/>
      <c r="BK218" s="261"/>
      <c r="BL218" s="261"/>
    </row>
    <row r="219" spans="1:64">
      <c r="A219" s="152" t="s">
        <v>2199</v>
      </c>
      <c r="B219" s="152">
        <v>2</v>
      </c>
      <c r="C219" t="s">
        <v>1835</v>
      </c>
      <c r="D219" s="152" t="str">
        <f t="shared" ref="D219:D282" si="7">_xlfn.CONCAT(C219, "-", B219)</f>
        <v>AY1-2</v>
      </c>
      <c r="E219" s="152">
        <v>6</v>
      </c>
      <c r="F219" s="152" t="str">
        <f t="shared" si="6"/>
        <v>AY1-2-6</v>
      </c>
      <c r="G219" s="152" t="s">
        <v>2189</v>
      </c>
      <c r="H219" s="152">
        <v>80</v>
      </c>
      <c r="I219" s="152">
        <v>100</v>
      </c>
      <c r="J219" s="286" t="s">
        <v>1450</v>
      </c>
      <c r="K219" s="152">
        <v>0</v>
      </c>
      <c r="L219" s="152">
        <v>16</v>
      </c>
      <c r="M219" s="152" t="s">
        <v>565</v>
      </c>
      <c r="N219" s="152">
        <v>4</v>
      </c>
      <c r="O219" s="152">
        <v>1</v>
      </c>
      <c r="P219" s="152" t="s">
        <v>565</v>
      </c>
      <c r="Q219" s="152">
        <v>4</v>
      </c>
      <c r="R219" s="152">
        <v>2</v>
      </c>
      <c r="S219" s="261"/>
      <c r="T219" s="261"/>
      <c r="U219" s="261"/>
      <c r="V219" s="261"/>
      <c r="W219" s="261"/>
      <c r="X219" s="261"/>
      <c r="Y219" s="261"/>
      <c r="Z219" s="261"/>
      <c r="AA219" s="261"/>
      <c r="AB219" s="261"/>
      <c r="AC219" s="261"/>
      <c r="AD219" s="261"/>
      <c r="AE219" s="261"/>
      <c r="AF219" s="261"/>
      <c r="AG219" s="261"/>
      <c r="AH219" s="261"/>
      <c r="AI219" s="261"/>
      <c r="AJ219" s="261"/>
      <c r="AK219" s="261"/>
      <c r="AL219" s="261"/>
      <c r="AM219" s="261"/>
      <c r="AN219" s="261"/>
      <c r="AO219" s="261"/>
      <c r="AP219" s="261"/>
      <c r="AQ219" s="261"/>
      <c r="AR219" s="261"/>
      <c r="AS219" s="261"/>
      <c r="AT219" s="261"/>
      <c r="AU219" s="261"/>
      <c r="AV219" s="261"/>
      <c r="AW219" s="261"/>
      <c r="AX219" s="261"/>
      <c r="AY219" s="261"/>
      <c r="AZ219" s="261"/>
      <c r="BA219" s="261"/>
      <c r="BB219" s="261"/>
      <c r="BC219" s="261"/>
      <c r="BD219" s="261"/>
      <c r="BE219" s="261"/>
      <c r="BF219" s="261"/>
      <c r="BG219" s="261"/>
      <c r="BH219" s="261"/>
      <c r="BI219" s="261"/>
      <c r="BJ219" s="261"/>
      <c r="BK219" s="261"/>
      <c r="BL219" s="261"/>
    </row>
    <row r="220" spans="1:64">
      <c r="A220" s="152" t="s">
        <v>2200</v>
      </c>
      <c r="B220" s="152">
        <v>3</v>
      </c>
      <c r="C220" t="s">
        <v>1835</v>
      </c>
      <c r="D220" s="152" t="str">
        <f t="shared" si="7"/>
        <v>AY1-3</v>
      </c>
      <c r="E220" s="152">
        <v>1</v>
      </c>
      <c r="F220" s="152" t="str">
        <f t="shared" si="6"/>
        <v>AY1-3-1</v>
      </c>
      <c r="G220" s="152" t="s">
        <v>591</v>
      </c>
      <c r="H220" s="152">
        <v>0</v>
      </c>
      <c r="I220" s="152">
        <v>5</v>
      </c>
      <c r="J220" s="286" t="s">
        <v>1450</v>
      </c>
      <c r="K220" s="152">
        <v>0</v>
      </c>
      <c r="L220" s="152">
        <v>10</v>
      </c>
      <c r="M220" s="152" t="s">
        <v>2050</v>
      </c>
      <c r="N220" s="152">
        <v>3</v>
      </c>
      <c r="O220" s="152">
        <v>1</v>
      </c>
      <c r="P220" s="152" t="s">
        <v>2050</v>
      </c>
      <c r="Q220" s="152">
        <v>3</v>
      </c>
      <c r="R220" s="152">
        <v>2</v>
      </c>
      <c r="S220" s="261"/>
      <c r="T220" s="261"/>
      <c r="U220" s="261"/>
      <c r="V220" s="261"/>
      <c r="W220" s="261"/>
      <c r="X220" s="261"/>
      <c r="Y220" s="261"/>
      <c r="Z220" s="261"/>
      <c r="AA220" s="261"/>
      <c r="AB220" s="261"/>
      <c r="AC220" s="261"/>
      <c r="AD220" s="261"/>
      <c r="AE220" s="261"/>
      <c r="AF220" s="261"/>
      <c r="AG220" s="261"/>
      <c r="AH220" s="261"/>
      <c r="AI220" s="261"/>
      <c r="AJ220" s="261"/>
      <c r="AK220" s="261"/>
      <c r="AL220" s="261"/>
      <c r="AM220" s="261"/>
      <c r="AN220" s="261"/>
      <c r="AO220" s="261"/>
      <c r="AP220" s="261"/>
      <c r="AQ220" s="261"/>
      <c r="AR220" s="261"/>
      <c r="AS220" s="261"/>
      <c r="AT220" s="261"/>
      <c r="AU220" s="261"/>
      <c r="AV220" s="261"/>
      <c r="AW220" s="261"/>
      <c r="AX220" s="261"/>
      <c r="AY220" s="261"/>
      <c r="AZ220" s="261"/>
      <c r="BA220" s="261"/>
      <c r="BB220" s="261"/>
      <c r="BC220" s="261"/>
      <c r="BD220" s="261"/>
      <c r="BE220" s="261"/>
      <c r="BF220" s="261"/>
      <c r="BG220" s="261"/>
      <c r="BH220" s="261"/>
      <c r="BI220" s="261"/>
      <c r="BJ220" s="261"/>
      <c r="BK220" s="261"/>
      <c r="BL220" s="261"/>
    </row>
    <row r="221" spans="1:64">
      <c r="A221" s="152" t="s">
        <v>2200</v>
      </c>
      <c r="B221" s="152">
        <v>3</v>
      </c>
      <c r="C221" t="s">
        <v>1835</v>
      </c>
      <c r="D221" s="152" t="str">
        <f t="shared" si="7"/>
        <v>AY1-3</v>
      </c>
      <c r="E221" s="152">
        <v>2</v>
      </c>
      <c r="F221" s="152" t="str">
        <f t="shared" ref="F221:F284" si="8">CONCATENATE(D221,"-",E221)</f>
        <v>AY1-3-2</v>
      </c>
      <c r="G221" s="152" t="s">
        <v>591</v>
      </c>
      <c r="H221" s="152">
        <v>5</v>
      </c>
      <c r="I221" s="152">
        <v>10</v>
      </c>
      <c r="J221" s="286" t="s">
        <v>1450</v>
      </c>
      <c r="K221" s="152">
        <v>0</v>
      </c>
      <c r="L221" s="152">
        <v>10</v>
      </c>
      <c r="M221" s="152" t="s">
        <v>565</v>
      </c>
      <c r="N221" s="152">
        <v>3</v>
      </c>
      <c r="O221" s="152">
        <v>1</v>
      </c>
      <c r="P221" s="152" t="s">
        <v>2050</v>
      </c>
      <c r="Q221" s="152">
        <v>3</v>
      </c>
      <c r="R221" s="152">
        <v>2</v>
      </c>
      <c r="S221" s="261"/>
      <c r="T221" s="261"/>
      <c r="U221" s="261"/>
      <c r="V221" s="261"/>
      <c r="W221" s="261"/>
      <c r="X221" s="261"/>
      <c r="Y221" s="261"/>
      <c r="Z221" s="261"/>
      <c r="AA221" s="261"/>
      <c r="AB221" s="261"/>
      <c r="AC221" s="261"/>
      <c r="AD221" s="261"/>
      <c r="AE221" s="261"/>
      <c r="AF221" s="261"/>
      <c r="AG221" s="261"/>
      <c r="AH221" s="261"/>
      <c r="AI221" s="261"/>
      <c r="AJ221" s="261"/>
      <c r="AK221" s="261"/>
      <c r="AL221" s="261"/>
      <c r="AM221" s="261"/>
      <c r="AN221" s="261"/>
      <c r="AO221" s="261"/>
      <c r="AP221" s="261"/>
      <c r="AQ221" s="261"/>
      <c r="AR221" s="261"/>
      <c r="AS221" s="261"/>
      <c r="AT221" s="261"/>
      <c r="AU221" s="261"/>
      <c r="AV221" s="261"/>
      <c r="AW221" s="261"/>
      <c r="AX221" s="261"/>
      <c r="AY221" s="261"/>
      <c r="AZ221" s="261"/>
      <c r="BA221" s="261"/>
      <c r="BB221" s="261"/>
      <c r="BC221" s="261"/>
      <c r="BD221" s="261"/>
      <c r="BE221" s="261"/>
      <c r="BF221" s="261"/>
      <c r="BG221" s="261"/>
      <c r="BH221" s="261"/>
      <c r="BI221" s="261"/>
      <c r="BJ221" s="261"/>
      <c r="BK221" s="261"/>
      <c r="BL221" s="261"/>
    </row>
    <row r="222" spans="1:64">
      <c r="A222" s="152" t="s">
        <v>2200</v>
      </c>
      <c r="B222" s="152">
        <v>3</v>
      </c>
      <c r="C222" t="s">
        <v>1835</v>
      </c>
      <c r="D222" s="152" t="str">
        <f t="shared" si="7"/>
        <v>AY1-3</v>
      </c>
      <c r="E222" s="152">
        <v>3</v>
      </c>
      <c r="F222" s="152" t="str">
        <f t="shared" si="8"/>
        <v>AY1-3-3</v>
      </c>
      <c r="G222" s="152" t="s">
        <v>591</v>
      </c>
      <c r="H222" s="152">
        <v>10</v>
      </c>
      <c r="I222" s="152">
        <v>30</v>
      </c>
      <c r="J222" s="286" t="s">
        <v>1450</v>
      </c>
      <c r="K222" s="152">
        <v>0</v>
      </c>
      <c r="L222" s="152">
        <v>14</v>
      </c>
      <c r="M222" s="152" t="s">
        <v>565</v>
      </c>
      <c r="N222" s="152">
        <v>4</v>
      </c>
      <c r="O222" s="152">
        <v>1</v>
      </c>
      <c r="P222" s="152" t="s">
        <v>565</v>
      </c>
      <c r="Q222" s="152">
        <v>4</v>
      </c>
      <c r="R222" s="152">
        <v>2</v>
      </c>
      <c r="S222" s="261"/>
      <c r="T222" s="261"/>
      <c r="U222" s="261"/>
      <c r="V222" s="261"/>
      <c r="W222" s="261"/>
      <c r="X222" s="261"/>
      <c r="Y222" s="261"/>
      <c r="Z222" s="261"/>
      <c r="AA222" s="261"/>
      <c r="AB222" s="261"/>
      <c r="AC222" s="261"/>
      <c r="AD222" s="261"/>
      <c r="AE222" s="261"/>
      <c r="AF222" s="261"/>
      <c r="AG222" s="261"/>
      <c r="AH222" s="261"/>
      <c r="AI222" s="261"/>
      <c r="AJ222" s="261"/>
      <c r="AK222" s="261"/>
      <c r="AL222" s="261"/>
      <c r="AM222" s="261"/>
      <c r="AN222" s="261"/>
      <c r="AO222" s="261"/>
      <c r="AP222" s="261"/>
      <c r="AQ222" s="261"/>
      <c r="AR222" s="261"/>
      <c r="AS222" s="261"/>
      <c r="AT222" s="261"/>
      <c r="AU222" s="261"/>
      <c r="AV222" s="261"/>
      <c r="AW222" s="261"/>
      <c r="AX222" s="261"/>
      <c r="AY222" s="261"/>
      <c r="AZ222" s="261"/>
      <c r="BA222" s="261"/>
      <c r="BB222" s="261"/>
      <c r="BC222" s="261"/>
      <c r="BD222" s="261"/>
      <c r="BE222" s="261"/>
      <c r="BF222" s="261"/>
      <c r="BG222" s="261"/>
      <c r="BH222" s="261"/>
      <c r="BI222" s="261"/>
      <c r="BJ222" s="261"/>
      <c r="BK222" s="261"/>
      <c r="BL222" s="261"/>
    </row>
    <row r="223" spans="1:64">
      <c r="A223" s="152" t="s">
        <v>2200</v>
      </c>
      <c r="B223" s="152">
        <v>3</v>
      </c>
      <c r="C223" t="s">
        <v>1835</v>
      </c>
      <c r="D223" s="152" t="str">
        <f t="shared" si="7"/>
        <v>AY1-3</v>
      </c>
      <c r="E223" s="152">
        <v>4</v>
      </c>
      <c r="F223" s="152" t="str">
        <f t="shared" si="8"/>
        <v>AY1-3-4</v>
      </c>
      <c r="G223" s="152" t="s">
        <v>588</v>
      </c>
      <c r="H223" s="152">
        <v>30</v>
      </c>
      <c r="I223" s="152">
        <v>50</v>
      </c>
      <c r="J223" s="286" t="s">
        <v>1450</v>
      </c>
      <c r="K223" s="152">
        <v>0</v>
      </c>
      <c r="L223" s="152">
        <v>18</v>
      </c>
      <c r="M223" s="152" t="s">
        <v>2050</v>
      </c>
      <c r="N223" s="152">
        <v>4</v>
      </c>
      <c r="O223" s="152">
        <v>1</v>
      </c>
      <c r="P223" s="152" t="s">
        <v>565</v>
      </c>
      <c r="Q223" s="152">
        <v>3</v>
      </c>
      <c r="R223" s="152">
        <v>2</v>
      </c>
      <c r="S223" s="261"/>
      <c r="T223" s="261"/>
      <c r="U223" s="261"/>
      <c r="V223" s="261"/>
      <c r="W223" s="261"/>
      <c r="X223" s="261"/>
      <c r="Y223" s="261"/>
      <c r="Z223" s="261"/>
      <c r="AA223" s="261"/>
      <c r="AB223" s="261"/>
      <c r="AC223" s="261"/>
      <c r="AD223" s="261"/>
      <c r="AE223" s="261"/>
      <c r="AF223" s="261"/>
      <c r="AG223" s="261"/>
      <c r="AH223" s="261"/>
      <c r="AI223" s="261"/>
      <c r="AJ223" s="261"/>
      <c r="AK223" s="261"/>
      <c r="AL223" s="261"/>
      <c r="AM223" s="261"/>
      <c r="AN223" s="261"/>
      <c r="AO223" s="261"/>
      <c r="AP223" s="261"/>
      <c r="AQ223" s="261"/>
      <c r="AR223" s="261"/>
      <c r="AS223" s="261"/>
      <c r="AT223" s="261"/>
      <c r="AU223" s="261"/>
      <c r="AV223" s="261"/>
      <c r="AW223" s="261"/>
      <c r="AX223" s="261"/>
      <c r="AY223" s="261"/>
      <c r="AZ223" s="261"/>
      <c r="BA223" s="261"/>
      <c r="BB223" s="261"/>
      <c r="BC223" s="261"/>
      <c r="BD223" s="261"/>
      <c r="BE223" s="261"/>
      <c r="BF223" s="261"/>
      <c r="BG223" s="261"/>
      <c r="BH223" s="261"/>
      <c r="BI223" s="261"/>
      <c r="BJ223" s="261"/>
      <c r="BK223" s="261"/>
      <c r="BL223" s="261"/>
    </row>
    <row r="224" spans="1:64">
      <c r="A224" s="152" t="s">
        <v>2200</v>
      </c>
      <c r="B224" s="152">
        <v>3</v>
      </c>
      <c r="C224" t="s">
        <v>1835</v>
      </c>
      <c r="D224" s="152" t="str">
        <f t="shared" si="7"/>
        <v>AY1-3</v>
      </c>
      <c r="E224" s="152">
        <v>5</v>
      </c>
      <c r="F224" s="152" t="str">
        <f t="shared" si="8"/>
        <v>AY1-3-5</v>
      </c>
      <c r="G224" s="152" t="s">
        <v>2188</v>
      </c>
      <c r="H224" s="152">
        <v>50</v>
      </c>
      <c r="I224" s="152">
        <v>80</v>
      </c>
      <c r="J224" s="286" t="s">
        <v>1450</v>
      </c>
      <c r="K224" s="152">
        <v>0</v>
      </c>
      <c r="L224" s="152">
        <v>18</v>
      </c>
      <c r="M224" s="152" t="s">
        <v>565</v>
      </c>
      <c r="N224" s="152">
        <v>4</v>
      </c>
      <c r="O224" s="152">
        <v>2</v>
      </c>
      <c r="P224" s="152" t="s">
        <v>565</v>
      </c>
      <c r="Q224" s="152">
        <v>3</v>
      </c>
      <c r="R224" s="152">
        <v>3</v>
      </c>
      <c r="S224" s="261"/>
      <c r="T224" s="261"/>
      <c r="U224" s="261"/>
      <c r="V224" s="261"/>
      <c r="W224" s="261"/>
      <c r="X224" s="261"/>
      <c r="Y224" s="261"/>
      <c r="Z224" s="261"/>
      <c r="AA224" s="261"/>
      <c r="AB224" s="261"/>
      <c r="AC224" s="261"/>
      <c r="AD224" s="261"/>
      <c r="AE224" s="261"/>
      <c r="AF224" s="261"/>
      <c r="AG224" s="261"/>
      <c r="AH224" s="261"/>
      <c r="AI224" s="261"/>
      <c r="AJ224" s="261"/>
      <c r="AK224" s="261"/>
      <c r="AL224" s="261"/>
      <c r="AM224" s="261"/>
      <c r="AN224" s="261"/>
      <c r="AO224" s="261"/>
      <c r="AP224" s="261"/>
      <c r="AQ224" s="261"/>
      <c r="AR224" s="261"/>
      <c r="AS224" s="261"/>
      <c r="AT224" s="261"/>
      <c r="AU224" s="261"/>
      <c r="AV224" s="261"/>
      <c r="AW224" s="261"/>
      <c r="AX224" s="261"/>
      <c r="AY224" s="261"/>
      <c r="AZ224" s="261"/>
      <c r="BA224" s="261"/>
      <c r="BB224" s="261"/>
      <c r="BC224" s="261"/>
      <c r="BD224" s="261"/>
      <c r="BE224" s="261"/>
      <c r="BF224" s="261"/>
      <c r="BG224" s="261"/>
      <c r="BH224" s="261"/>
      <c r="BI224" s="261"/>
      <c r="BJ224" s="261"/>
      <c r="BK224" s="261"/>
      <c r="BL224" s="261"/>
    </row>
    <row r="225" spans="1:64">
      <c r="A225" s="152" t="s">
        <v>2200</v>
      </c>
      <c r="B225" s="152">
        <v>3</v>
      </c>
      <c r="C225" t="s">
        <v>1835</v>
      </c>
      <c r="D225" s="152" t="str">
        <f t="shared" si="7"/>
        <v>AY1-3</v>
      </c>
      <c r="E225" s="152">
        <v>6</v>
      </c>
      <c r="F225" s="152" t="str">
        <f t="shared" si="8"/>
        <v>AY1-3-6</v>
      </c>
      <c r="G225" s="152" t="s">
        <v>2189</v>
      </c>
      <c r="H225" s="152">
        <v>80</v>
      </c>
      <c r="I225" s="152">
        <v>100</v>
      </c>
      <c r="J225" s="286" t="s">
        <v>1450</v>
      </c>
      <c r="K225" s="152">
        <v>0</v>
      </c>
      <c r="L225" s="152">
        <v>14</v>
      </c>
      <c r="M225" s="152" t="s">
        <v>565</v>
      </c>
      <c r="N225" s="152">
        <v>4</v>
      </c>
      <c r="O225" s="152">
        <v>2</v>
      </c>
      <c r="P225" s="152" t="s">
        <v>565</v>
      </c>
      <c r="Q225" s="152">
        <v>5</v>
      </c>
      <c r="R225" s="152">
        <v>3</v>
      </c>
      <c r="S225" s="261"/>
      <c r="T225" s="261"/>
      <c r="U225" s="261"/>
      <c r="V225" s="261"/>
      <c r="W225" s="261"/>
      <c r="X225" s="261"/>
      <c r="Y225" s="261"/>
      <c r="Z225" s="261"/>
      <c r="AA225" s="261"/>
      <c r="AB225" s="261"/>
      <c r="AC225" s="261"/>
      <c r="AD225" s="261"/>
      <c r="AE225" s="261"/>
      <c r="AF225" s="261"/>
      <c r="AG225" s="261"/>
      <c r="AH225" s="261"/>
      <c r="AI225" s="261"/>
      <c r="AJ225" s="261"/>
      <c r="AK225" s="261"/>
      <c r="AL225" s="261"/>
      <c r="AM225" s="261"/>
      <c r="AN225" s="261"/>
      <c r="AO225" s="261"/>
      <c r="AP225" s="261"/>
      <c r="AQ225" s="261"/>
      <c r="AR225" s="261"/>
      <c r="AS225" s="261"/>
      <c r="AT225" s="261"/>
      <c r="AU225" s="261"/>
      <c r="AV225" s="261"/>
      <c r="AW225" s="261"/>
      <c r="AX225" s="261"/>
      <c r="AY225" s="261"/>
      <c r="AZ225" s="261"/>
      <c r="BA225" s="261"/>
      <c r="BB225" s="261"/>
      <c r="BC225" s="261"/>
      <c r="BD225" s="261"/>
      <c r="BE225" s="261"/>
      <c r="BF225" s="261"/>
      <c r="BG225" s="261"/>
      <c r="BH225" s="261"/>
      <c r="BI225" s="261"/>
      <c r="BJ225" s="261"/>
      <c r="BK225" s="261"/>
      <c r="BL225" s="261"/>
    </row>
    <row r="226" spans="1:64">
      <c r="A226" s="152" t="s">
        <v>2201</v>
      </c>
      <c r="B226" s="152">
        <v>1</v>
      </c>
      <c r="C226" t="s">
        <v>1837</v>
      </c>
      <c r="D226" s="152" t="str">
        <f t="shared" si="7"/>
        <v>AY2-1</v>
      </c>
      <c r="E226" s="152">
        <v>1</v>
      </c>
      <c r="F226" s="152" t="str">
        <f t="shared" si="8"/>
        <v>AY2-1-1</v>
      </c>
      <c r="G226" s="152" t="s">
        <v>591</v>
      </c>
      <c r="H226" s="152">
        <v>0</v>
      </c>
      <c r="I226" s="152">
        <v>5</v>
      </c>
      <c r="J226" s="286" t="s">
        <v>1450</v>
      </c>
      <c r="K226" s="152">
        <v>0</v>
      </c>
      <c r="L226" s="152">
        <v>5</v>
      </c>
      <c r="M226" s="152" t="s">
        <v>565</v>
      </c>
      <c r="N226" s="152">
        <v>3</v>
      </c>
      <c r="O226" s="152">
        <v>1</v>
      </c>
      <c r="P226" s="152" t="s">
        <v>2050</v>
      </c>
      <c r="Q226" s="152">
        <v>4</v>
      </c>
      <c r="R226" s="152">
        <v>2</v>
      </c>
      <c r="S226" s="261"/>
      <c r="T226" s="261"/>
      <c r="U226" s="261"/>
      <c r="V226" s="261"/>
      <c r="W226" s="261"/>
      <c r="X226" s="261"/>
      <c r="Y226" s="261"/>
      <c r="Z226" s="261"/>
      <c r="AA226" s="261"/>
      <c r="AB226" s="261"/>
      <c r="AC226" s="261"/>
      <c r="AD226" s="261"/>
      <c r="AE226" s="261"/>
      <c r="AF226" s="261"/>
      <c r="AG226" s="261"/>
      <c r="AH226" s="261"/>
      <c r="AI226" s="261"/>
      <c r="AJ226" s="261"/>
      <c r="AK226" s="261"/>
      <c r="AL226" s="261"/>
      <c r="AM226" s="261"/>
      <c r="AN226" s="261"/>
      <c r="AO226" s="261"/>
      <c r="AP226" s="261"/>
      <c r="AQ226" s="261"/>
      <c r="AR226" s="261"/>
      <c r="AS226" s="261"/>
      <c r="AT226" s="261"/>
      <c r="AU226" s="261"/>
      <c r="AV226" s="261"/>
      <c r="AW226" s="261"/>
      <c r="AX226" s="261"/>
      <c r="AY226" s="261"/>
      <c r="AZ226" s="261"/>
      <c r="BA226" s="261"/>
      <c r="BB226" s="261"/>
      <c r="BC226" s="261"/>
      <c r="BD226" s="261"/>
      <c r="BE226" s="261"/>
      <c r="BF226" s="261"/>
      <c r="BG226" s="261"/>
      <c r="BH226" s="261"/>
      <c r="BI226" s="261"/>
      <c r="BJ226" s="261"/>
      <c r="BK226" s="261"/>
      <c r="BL226" s="261"/>
    </row>
    <row r="227" spans="1:64">
      <c r="A227" s="152" t="s">
        <v>2201</v>
      </c>
      <c r="B227" s="152">
        <v>1</v>
      </c>
      <c r="C227" t="s">
        <v>1837</v>
      </c>
      <c r="D227" s="152" t="str">
        <f t="shared" si="7"/>
        <v>AY2-1</v>
      </c>
      <c r="E227" s="152">
        <v>2</v>
      </c>
      <c r="F227" s="152" t="str">
        <f t="shared" si="8"/>
        <v>AY2-1-2</v>
      </c>
      <c r="G227" s="152" t="s">
        <v>588</v>
      </c>
      <c r="H227" s="152">
        <v>5</v>
      </c>
      <c r="I227" s="152">
        <v>10</v>
      </c>
      <c r="J227" s="286" t="s">
        <v>1450</v>
      </c>
      <c r="K227" s="152">
        <v>0</v>
      </c>
      <c r="L227" s="152">
        <v>7</v>
      </c>
      <c r="M227" s="152" t="s">
        <v>2050</v>
      </c>
      <c r="N227" s="152">
        <v>4</v>
      </c>
      <c r="O227" s="152">
        <v>1</v>
      </c>
      <c r="P227" s="152" t="s">
        <v>2050</v>
      </c>
      <c r="Q227" s="152">
        <v>4</v>
      </c>
      <c r="R227" s="152">
        <v>2</v>
      </c>
      <c r="S227" s="261"/>
      <c r="T227" s="261"/>
      <c r="U227" s="261"/>
      <c r="V227" s="261"/>
      <c r="W227" s="261"/>
      <c r="X227" s="261"/>
      <c r="Y227" s="261"/>
      <c r="Z227" s="261"/>
      <c r="AA227" s="261"/>
      <c r="AB227" s="261"/>
      <c r="AC227" s="261"/>
      <c r="AD227" s="261"/>
      <c r="AE227" s="261"/>
      <c r="AF227" s="261"/>
      <c r="AG227" s="261"/>
      <c r="AH227" s="261"/>
      <c r="AI227" s="261"/>
      <c r="AJ227" s="261"/>
      <c r="AK227" s="261"/>
      <c r="AL227" s="261"/>
      <c r="AM227" s="261"/>
      <c r="AN227" s="261"/>
      <c r="AO227" s="261"/>
      <c r="AP227" s="261"/>
      <c r="AQ227" s="261"/>
      <c r="AR227" s="261"/>
      <c r="AS227" s="261"/>
      <c r="AT227" s="261"/>
      <c r="AU227" s="261"/>
      <c r="AV227" s="261"/>
      <c r="AW227" s="261"/>
      <c r="AX227" s="261"/>
      <c r="AY227" s="261"/>
      <c r="AZ227" s="261"/>
      <c r="BA227" s="261"/>
      <c r="BB227" s="261"/>
      <c r="BC227" s="261"/>
      <c r="BD227" s="261"/>
      <c r="BE227" s="261"/>
      <c r="BF227" s="261"/>
      <c r="BG227" s="261"/>
      <c r="BH227" s="261"/>
      <c r="BI227" s="261"/>
      <c r="BJ227" s="261"/>
      <c r="BK227" s="261"/>
      <c r="BL227" s="261"/>
    </row>
    <row r="228" spans="1:64">
      <c r="A228" s="152" t="s">
        <v>2201</v>
      </c>
      <c r="B228" s="152">
        <v>1</v>
      </c>
      <c r="C228" t="s">
        <v>1837</v>
      </c>
      <c r="D228" s="152" t="str">
        <f t="shared" si="7"/>
        <v>AY2-1</v>
      </c>
      <c r="E228" s="152">
        <v>3</v>
      </c>
      <c r="F228" s="152" t="str">
        <f t="shared" si="8"/>
        <v>AY2-1-3</v>
      </c>
      <c r="G228" s="152" t="s">
        <v>2188</v>
      </c>
      <c r="H228" s="152">
        <v>10</v>
      </c>
      <c r="I228" s="152">
        <v>30</v>
      </c>
      <c r="J228" s="286" t="s">
        <v>1450</v>
      </c>
      <c r="K228" s="152">
        <v>0</v>
      </c>
      <c r="L228" s="152">
        <v>16</v>
      </c>
      <c r="M228" s="152" t="s">
        <v>2050</v>
      </c>
      <c r="N228" s="152">
        <v>3</v>
      </c>
      <c r="O228" s="152">
        <v>2</v>
      </c>
      <c r="P228" s="152" t="s">
        <v>565</v>
      </c>
      <c r="Q228" s="152">
        <v>4</v>
      </c>
      <c r="R228" s="152">
        <v>2</v>
      </c>
      <c r="S228" s="261"/>
      <c r="T228" s="261"/>
      <c r="U228" s="261"/>
      <c r="V228" s="261"/>
      <c r="W228" s="261"/>
      <c r="X228" s="261"/>
      <c r="Y228" s="261"/>
      <c r="Z228" s="261"/>
      <c r="AA228" s="261"/>
      <c r="AB228" s="261"/>
      <c r="AC228" s="261"/>
      <c r="AD228" s="261"/>
      <c r="AE228" s="261"/>
      <c r="AF228" s="261"/>
      <c r="AG228" s="261"/>
      <c r="AH228" s="261"/>
      <c r="AI228" s="261"/>
      <c r="AJ228" s="261"/>
      <c r="AK228" s="261"/>
      <c r="AL228" s="261"/>
      <c r="AM228" s="261"/>
      <c r="AN228" s="261"/>
      <c r="AO228" s="261"/>
      <c r="AP228" s="261"/>
      <c r="AQ228" s="261"/>
      <c r="AR228" s="261"/>
      <c r="AS228" s="261"/>
      <c r="AT228" s="261"/>
      <c r="AU228" s="261"/>
      <c r="AV228" s="261"/>
      <c r="AW228" s="261"/>
      <c r="AX228" s="261"/>
      <c r="AY228" s="261"/>
      <c r="AZ228" s="261"/>
      <c r="BA228" s="261"/>
      <c r="BB228" s="261"/>
      <c r="BC228" s="261"/>
      <c r="BD228" s="261"/>
      <c r="BE228" s="261"/>
      <c r="BF228" s="261"/>
      <c r="BG228" s="261"/>
      <c r="BH228" s="261"/>
      <c r="BI228" s="261"/>
      <c r="BJ228" s="261"/>
      <c r="BK228" s="261"/>
      <c r="BL228" s="261"/>
    </row>
    <row r="229" spans="1:64">
      <c r="A229" s="152" t="s">
        <v>2201</v>
      </c>
      <c r="B229" s="152">
        <v>1</v>
      </c>
      <c r="C229" t="s">
        <v>1837</v>
      </c>
      <c r="D229" s="152" t="str">
        <f t="shared" si="7"/>
        <v>AY2-1</v>
      </c>
      <c r="E229" s="152">
        <v>4</v>
      </c>
      <c r="F229" s="152" t="str">
        <f t="shared" si="8"/>
        <v>AY2-1-4</v>
      </c>
      <c r="G229" s="152" t="s">
        <v>2189</v>
      </c>
      <c r="H229" s="152">
        <v>30</v>
      </c>
      <c r="I229" s="152">
        <v>50</v>
      </c>
      <c r="J229" s="286" t="s">
        <v>1450</v>
      </c>
      <c r="K229" s="152">
        <v>0</v>
      </c>
      <c r="L229" s="152">
        <v>18</v>
      </c>
      <c r="M229" s="152" t="s">
        <v>565</v>
      </c>
      <c r="N229" s="152">
        <v>5</v>
      </c>
      <c r="O229" s="152">
        <v>2</v>
      </c>
      <c r="P229" s="152" t="s">
        <v>565</v>
      </c>
      <c r="Q229" s="152">
        <v>4</v>
      </c>
      <c r="R229" s="152">
        <v>2</v>
      </c>
      <c r="S229" s="261"/>
      <c r="T229" s="261"/>
      <c r="U229" s="261"/>
      <c r="V229" s="261"/>
      <c r="W229" s="261"/>
      <c r="X229" s="261"/>
      <c r="Y229" s="261"/>
      <c r="Z229" s="261"/>
      <c r="AA229" s="261"/>
      <c r="AB229" s="261"/>
      <c r="AC229" s="261"/>
      <c r="AD229" s="261"/>
      <c r="AE229" s="261"/>
      <c r="AF229" s="261"/>
      <c r="AG229" s="261"/>
      <c r="AH229" s="261"/>
      <c r="AI229" s="261"/>
      <c r="AJ229" s="261"/>
      <c r="AK229" s="261"/>
      <c r="AL229" s="261"/>
      <c r="AM229" s="261"/>
      <c r="AN229" s="261"/>
      <c r="AO229" s="261"/>
      <c r="AP229" s="261"/>
      <c r="AQ229" s="261"/>
      <c r="AR229" s="261"/>
      <c r="AS229" s="261"/>
      <c r="AT229" s="261"/>
      <c r="AU229" s="261"/>
      <c r="AV229" s="261"/>
      <c r="AW229" s="261"/>
      <c r="AX229" s="261"/>
      <c r="AY229" s="261"/>
      <c r="AZ229" s="261"/>
      <c r="BA229" s="261"/>
      <c r="BB229" s="261"/>
      <c r="BC229" s="261"/>
      <c r="BD229" s="261"/>
      <c r="BE229" s="261"/>
      <c r="BF229" s="261"/>
      <c r="BG229" s="261"/>
      <c r="BH229" s="261"/>
      <c r="BI229" s="261"/>
      <c r="BJ229" s="261"/>
      <c r="BK229" s="261"/>
      <c r="BL229" s="261"/>
    </row>
    <row r="230" spans="1:64">
      <c r="A230" s="152" t="s">
        <v>2201</v>
      </c>
      <c r="B230" s="152">
        <v>1</v>
      </c>
      <c r="C230" t="s">
        <v>1837</v>
      </c>
      <c r="D230" s="152" t="str">
        <f t="shared" si="7"/>
        <v>AY2-1</v>
      </c>
      <c r="E230" s="152">
        <v>5</v>
      </c>
      <c r="F230" s="152" t="str">
        <f t="shared" si="8"/>
        <v>AY2-1-5</v>
      </c>
      <c r="G230" s="152" t="s">
        <v>591</v>
      </c>
      <c r="H230" s="152">
        <v>50</v>
      </c>
      <c r="I230" s="152">
        <v>80</v>
      </c>
      <c r="J230" s="286" t="s">
        <v>1461</v>
      </c>
      <c r="K230" s="152">
        <v>0</v>
      </c>
      <c r="L230" s="152">
        <v>21</v>
      </c>
      <c r="M230" s="152" t="s">
        <v>565</v>
      </c>
      <c r="N230" s="152">
        <v>6</v>
      </c>
      <c r="O230" s="152">
        <v>3</v>
      </c>
      <c r="P230" s="152" t="s">
        <v>2050</v>
      </c>
      <c r="Q230" s="152">
        <v>5</v>
      </c>
      <c r="R230" s="152">
        <v>2</v>
      </c>
      <c r="S230" s="261"/>
      <c r="T230" s="261"/>
      <c r="U230" s="261"/>
      <c r="V230" s="261"/>
      <c r="W230" s="261"/>
      <c r="X230" s="261"/>
      <c r="Y230" s="261"/>
      <c r="Z230" s="261"/>
      <c r="AA230" s="261"/>
      <c r="AB230" s="261"/>
      <c r="AC230" s="261"/>
      <c r="AD230" s="261"/>
      <c r="AE230" s="261"/>
      <c r="AF230" s="261"/>
      <c r="AG230" s="261"/>
      <c r="AH230" s="261"/>
      <c r="AI230" s="261"/>
      <c r="AJ230" s="261"/>
      <c r="AK230" s="261"/>
      <c r="AL230" s="261"/>
      <c r="AM230" s="261"/>
      <c r="AN230" s="261"/>
      <c r="AO230" s="261"/>
      <c r="AP230" s="261"/>
      <c r="AQ230" s="261"/>
      <c r="AR230" s="261"/>
      <c r="AS230" s="261"/>
      <c r="AT230" s="261"/>
      <c r="AU230" s="261"/>
      <c r="AV230" s="261"/>
      <c r="AW230" s="261"/>
      <c r="AX230" s="261"/>
      <c r="AY230" s="261"/>
      <c r="AZ230" s="261"/>
      <c r="BA230" s="261"/>
      <c r="BB230" s="261"/>
      <c r="BC230" s="261"/>
      <c r="BD230" s="261"/>
      <c r="BE230" s="261"/>
      <c r="BF230" s="261"/>
      <c r="BG230" s="261"/>
      <c r="BH230" s="261"/>
      <c r="BI230" s="261"/>
      <c r="BJ230" s="261"/>
      <c r="BK230" s="261"/>
      <c r="BL230" s="261"/>
    </row>
    <row r="231" spans="1:64">
      <c r="A231" s="152" t="s">
        <v>2201</v>
      </c>
      <c r="B231" s="152">
        <v>1</v>
      </c>
      <c r="C231" t="s">
        <v>1837</v>
      </c>
      <c r="D231" s="152" t="str">
        <f t="shared" si="7"/>
        <v>AY2-1</v>
      </c>
      <c r="E231" s="152">
        <v>6</v>
      </c>
      <c r="F231" s="152" t="str">
        <f t="shared" si="8"/>
        <v>AY2-1-6</v>
      </c>
      <c r="G231" s="152" t="s">
        <v>591</v>
      </c>
      <c r="H231" s="152">
        <v>80</v>
      </c>
      <c r="I231" s="152">
        <v>100</v>
      </c>
      <c r="J231" s="286" t="s">
        <v>1450</v>
      </c>
      <c r="K231" s="152">
        <v>0</v>
      </c>
      <c r="L231" s="152">
        <v>6</v>
      </c>
      <c r="M231" s="152" t="s">
        <v>565</v>
      </c>
      <c r="N231" s="152">
        <v>4</v>
      </c>
      <c r="O231" s="152">
        <v>4</v>
      </c>
      <c r="P231" s="152" t="s">
        <v>565</v>
      </c>
      <c r="Q231" s="152">
        <v>6</v>
      </c>
      <c r="R231" s="152">
        <v>3</v>
      </c>
      <c r="S231" s="261"/>
      <c r="T231" s="261"/>
      <c r="U231" s="261"/>
      <c r="V231" s="261"/>
      <c r="W231" s="261"/>
      <c r="X231" s="261"/>
      <c r="Y231" s="261"/>
      <c r="Z231" s="261"/>
      <c r="AA231" s="261"/>
      <c r="AB231" s="261"/>
      <c r="AC231" s="261"/>
      <c r="AD231" s="261"/>
      <c r="AE231" s="261"/>
      <c r="AF231" s="261"/>
      <c r="AG231" s="261"/>
      <c r="AH231" s="261"/>
      <c r="AI231" s="261"/>
      <c r="AJ231" s="261"/>
      <c r="AK231" s="261"/>
      <c r="AL231" s="261"/>
      <c r="AM231" s="261"/>
      <c r="AN231" s="261"/>
      <c r="AO231" s="261"/>
      <c r="AP231" s="261"/>
      <c r="AQ231" s="261"/>
      <c r="AR231" s="261"/>
      <c r="AS231" s="261"/>
      <c r="AT231" s="261"/>
      <c r="AU231" s="261"/>
      <c r="AV231" s="261"/>
      <c r="AW231" s="261"/>
      <c r="AX231" s="261"/>
      <c r="AY231" s="261"/>
      <c r="AZ231" s="261"/>
      <c r="BA231" s="261"/>
      <c r="BB231" s="261"/>
      <c r="BC231" s="261"/>
      <c r="BD231" s="261"/>
      <c r="BE231" s="261"/>
      <c r="BF231" s="261"/>
      <c r="BG231" s="261"/>
      <c r="BH231" s="261"/>
      <c r="BI231" s="261"/>
      <c r="BJ231" s="261"/>
      <c r="BK231" s="261"/>
      <c r="BL231" s="261"/>
    </row>
    <row r="232" spans="1:64">
      <c r="A232" s="152" t="s">
        <v>2202</v>
      </c>
      <c r="B232" s="152">
        <v>2</v>
      </c>
      <c r="C232" t="s">
        <v>1837</v>
      </c>
      <c r="D232" s="152" t="str">
        <f t="shared" si="7"/>
        <v>AY2-2</v>
      </c>
      <c r="E232" s="152">
        <v>1</v>
      </c>
      <c r="F232" s="152" t="str">
        <f t="shared" si="8"/>
        <v>AY2-2-1</v>
      </c>
      <c r="G232" s="152" t="s">
        <v>591</v>
      </c>
      <c r="H232" s="152">
        <v>0</v>
      </c>
      <c r="I232" s="152">
        <v>5</v>
      </c>
      <c r="J232" s="286" t="s">
        <v>1450</v>
      </c>
      <c r="K232" s="152">
        <v>0</v>
      </c>
      <c r="L232" s="152">
        <v>6</v>
      </c>
      <c r="M232" s="152" t="s">
        <v>2050</v>
      </c>
      <c r="N232" s="152">
        <v>3</v>
      </c>
      <c r="O232" s="152">
        <v>1</v>
      </c>
      <c r="P232" s="152" t="s">
        <v>565</v>
      </c>
      <c r="Q232" s="152">
        <v>4</v>
      </c>
      <c r="R232" s="152">
        <v>1</v>
      </c>
      <c r="S232" s="261"/>
      <c r="T232" s="261"/>
      <c r="U232" s="261"/>
      <c r="V232" s="261"/>
      <c r="W232" s="261"/>
      <c r="X232" s="261"/>
      <c r="Y232" s="261"/>
      <c r="Z232" s="261"/>
      <c r="AA232" s="261"/>
      <c r="AB232" s="261"/>
      <c r="AC232" s="261"/>
      <c r="AD232" s="261"/>
      <c r="AE232" s="261"/>
      <c r="AF232" s="261"/>
      <c r="AG232" s="261"/>
      <c r="AH232" s="261"/>
      <c r="AI232" s="261"/>
      <c r="AJ232" s="261"/>
      <c r="AK232" s="261"/>
      <c r="AL232" s="261"/>
      <c r="AM232" s="261"/>
      <c r="AN232" s="261"/>
      <c r="AO232" s="261"/>
      <c r="AP232" s="261"/>
      <c r="AQ232" s="261"/>
      <c r="AR232" s="261"/>
      <c r="AS232" s="261"/>
      <c r="AT232" s="261"/>
      <c r="AU232" s="261"/>
      <c r="AV232" s="261"/>
      <c r="AW232" s="261"/>
      <c r="AX232" s="261"/>
      <c r="AY232" s="261"/>
      <c r="AZ232" s="261"/>
      <c r="BA232" s="261"/>
      <c r="BB232" s="261"/>
      <c r="BC232" s="261"/>
      <c r="BD232" s="261"/>
      <c r="BE232" s="261"/>
      <c r="BF232" s="261"/>
      <c r="BG232" s="261"/>
      <c r="BH232" s="261"/>
      <c r="BI232" s="261"/>
      <c r="BJ232" s="261"/>
      <c r="BK232" s="261"/>
      <c r="BL232" s="261"/>
    </row>
    <row r="233" spans="1:64">
      <c r="A233" s="152" t="s">
        <v>2202</v>
      </c>
      <c r="B233" s="152">
        <v>2</v>
      </c>
      <c r="C233" t="s">
        <v>1837</v>
      </c>
      <c r="D233" s="152" t="str">
        <f t="shared" si="7"/>
        <v>AY2-2</v>
      </c>
      <c r="E233" s="152">
        <v>2</v>
      </c>
      <c r="F233" s="152" t="str">
        <f t="shared" si="8"/>
        <v>AY2-2-2</v>
      </c>
      <c r="G233" s="152" t="s">
        <v>588</v>
      </c>
      <c r="H233" s="152">
        <v>5</v>
      </c>
      <c r="I233" s="152">
        <v>10</v>
      </c>
      <c r="J233" s="286" t="s">
        <v>1450</v>
      </c>
      <c r="K233" s="152">
        <v>0</v>
      </c>
      <c r="L233" s="152">
        <v>6</v>
      </c>
      <c r="M233" s="152" t="s">
        <v>2050</v>
      </c>
      <c r="N233" s="152">
        <v>3</v>
      </c>
      <c r="O233" s="152">
        <v>1</v>
      </c>
      <c r="P233" s="152" t="s">
        <v>565</v>
      </c>
      <c r="Q233" s="152">
        <v>4</v>
      </c>
      <c r="R233" s="152">
        <v>2</v>
      </c>
      <c r="S233" s="261"/>
      <c r="T233" s="261"/>
      <c r="U233" s="261"/>
      <c r="V233" s="261"/>
      <c r="W233" s="261"/>
      <c r="X233" s="261"/>
      <c r="Y233" s="261"/>
      <c r="Z233" s="261"/>
      <c r="AA233" s="261"/>
      <c r="AB233" s="261"/>
      <c r="AC233" s="261"/>
      <c r="AD233" s="261"/>
      <c r="AE233" s="261"/>
      <c r="AF233" s="261"/>
      <c r="AG233" s="261"/>
      <c r="AH233" s="261"/>
      <c r="AI233" s="261"/>
      <c r="AJ233" s="261"/>
      <c r="AK233" s="261"/>
      <c r="AL233" s="261"/>
      <c r="AM233" s="261"/>
      <c r="AN233" s="261"/>
      <c r="AO233" s="261"/>
      <c r="AP233" s="261"/>
      <c r="AQ233" s="261"/>
      <c r="AR233" s="261"/>
      <c r="AS233" s="261"/>
      <c r="AT233" s="261"/>
      <c r="AU233" s="261"/>
      <c r="AV233" s="261"/>
      <c r="AW233" s="261"/>
      <c r="AX233" s="261"/>
      <c r="AY233" s="261"/>
      <c r="AZ233" s="261"/>
      <c r="BA233" s="261"/>
      <c r="BB233" s="261"/>
      <c r="BC233" s="261"/>
      <c r="BD233" s="261"/>
      <c r="BE233" s="261"/>
      <c r="BF233" s="261"/>
      <c r="BG233" s="261"/>
      <c r="BH233" s="261"/>
      <c r="BI233" s="261"/>
      <c r="BJ233" s="261"/>
      <c r="BK233" s="261"/>
      <c r="BL233" s="261"/>
    </row>
    <row r="234" spans="1:64">
      <c r="A234" s="152" t="s">
        <v>2202</v>
      </c>
      <c r="B234" s="152">
        <v>2</v>
      </c>
      <c r="C234" t="s">
        <v>1837</v>
      </c>
      <c r="D234" s="152" t="str">
        <f t="shared" si="7"/>
        <v>AY2-2</v>
      </c>
      <c r="E234" s="152">
        <v>3</v>
      </c>
      <c r="F234" s="152" t="str">
        <f t="shared" si="8"/>
        <v>AY2-2-3</v>
      </c>
      <c r="G234" s="152" t="s">
        <v>2188</v>
      </c>
      <c r="H234" s="152">
        <v>10</v>
      </c>
      <c r="I234" s="152">
        <v>30</v>
      </c>
      <c r="J234" s="286" t="s">
        <v>1450</v>
      </c>
      <c r="K234" s="152">
        <v>0</v>
      </c>
      <c r="L234" s="152">
        <v>18</v>
      </c>
      <c r="M234" s="152" t="s">
        <v>565</v>
      </c>
      <c r="N234" s="152">
        <v>4</v>
      </c>
      <c r="O234" s="152">
        <v>2</v>
      </c>
      <c r="P234" s="152" t="s">
        <v>565</v>
      </c>
      <c r="Q234" s="152">
        <v>4</v>
      </c>
      <c r="R234" s="152">
        <v>1</v>
      </c>
      <c r="S234" s="261"/>
      <c r="T234" s="261"/>
      <c r="U234" s="261"/>
      <c r="V234" s="261"/>
      <c r="W234" s="261"/>
      <c r="X234" s="261"/>
      <c r="Y234" s="261"/>
      <c r="Z234" s="261"/>
      <c r="AA234" s="261"/>
      <c r="AB234" s="261"/>
      <c r="AC234" s="261"/>
      <c r="AD234" s="261"/>
      <c r="AE234" s="261"/>
      <c r="AF234" s="261"/>
      <c r="AG234" s="261"/>
      <c r="AH234" s="261"/>
      <c r="AI234" s="261"/>
      <c r="AJ234" s="261"/>
      <c r="AK234" s="261"/>
      <c r="AL234" s="261"/>
      <c r="AM234" s="261"/>
      <c r="AN234" s="261"/>
      <c r="AO234" s="261"/>
      <c r="AP234" s="261"/>
      <c r="AQ234" s="261"/>
      <c r="AR234" s="261"/>
      <c r="AS234" s="261"/>
      <c r="AT234" s="261"/>
      <c r="AU234" s="261"/>
      <c r="AV234" s="261"/>
      <c r="AW234" s="261"/>
      <c r="AX234" s="261"/>
      <c r="AY234" s="261"/>
      <c r="AZ234" s="261"/>
      <c r="BA234" s="261"/>
      <c r="BB234" s="261"/>
      <c r="BC234" s="261"/>
      <c r="BD234" s="261"/>
      <c r="BE234" s="261"/>
      <c r="BF234" s="261"/>
      <c r="BG234" s="261"/>
      <c r="BH234" s="261"/>
      <c r="BI234" s="261"/>
      <c r="BJ234" s="261"/>
      <c r="BK234" s="261"/>
      <c r="BL234" s="261"/>
    </row>
    <row r="235" spans="1:64">
      <c r="A235" s="152" t="s">
        <v>2202</v>
      </c>
      <c r="B235" s="152">
        <v>2</v>
      </c>
      <c r="C235" t="s">
        <v>1837</v>
      </c>
      <c r="D235" s="152" t="str">
        <f t="shared" si="7"/>
        <v>AY2-2</v>
      </c>
      <c r="E235" s="152">
        <v>4</v>
      </c>
      <c r="F235" s="152" t="str">
        <f t="shared" si="8"/>
        <v>AY2-2-4</v>
      </c>
      <c r="G235" s="152" t="s">
        <v>2189</v>
      </c>
      <c r="H235" s="152">
        <v>30</v>
      </c>
      <c r="I235" s="152">
        <v>50</v>
      </c>
      <c r="J235" s="286" t="s">
        <v>1450</v>
      </c>
      <c r="K235" s="152">
        <v>0</v>
      </c>
      <c r="L235" s="152">
        <v>14</v>
      </c>
      <c r="M235" s="152" t="s">
        <v>565</v>
      </c>
      <c r="N235" s="152">
        <v>3</v>
      </c>
      <c r="O235" s="152">
        <v>2</v>
      </c>
      <c r="P235" s="152" t="s">
        <v>565</v>
      </c>
      <c r="Q235" s="152">
        <v>5</v>
      </c>
      <c r="R235" s="152">
        <v>2</v>
      </c>
      <c r="S235" s="261"/>
      <c r="T235" s="261"/>
      <c r="U235" s="261"/>
      <c r="V235" s="261"/>
      <c r="W235" s="261"/>
      <c r="X235" s="261"/>
      <c r="Y235" s="261"/>
      <c r="Z235" s="261"/>
      <c r="AA235" s="261"/>
      <c r="AB235" s="261"/>
      <c r="AC235" s="261"/>
      <c r="AD235" s="261"/>
      <c r="AE235" s="261"/>
      <c r="AF235" s="261"/>
      <c r="AG235" s="261"/>
      <c r="AH235" s="261"/>
      <c r="AI235" s="261"/>
      <c r="AJ235" s="261"/>
      <c r="AK235" s="261"/>
      <c r="AL235" s="261"/>
      <c r="AM235" s="261"/>
      <c r="AN235" s="261"/>
      <c r="AO235" s="261"/>
      <c r="AP235" s="261"/>
      <c r="AQ235" s="261"/>
      <c r="AR235" s="261"/>
      <c r="AS235" s="261"/>
      <c r="AT235" s="261"/>
      <c r="AU235" s="261"/>
      <c r="AV235" s="261"/>
      <c r="AW235" s="261"/>
      <c r="AX235" s="261"/>
      <c r="AY235" s="261"/>
      <c r="AZ235" s="261"/>
      <c r="BA235" s="261"/>
      <c r="BB235" s="261"/>
      <c r="BC235" s="261"/>
      <c r="BD235" s="261"/>
      <c r="BE235" s="261"/>
      <c r="BF235" s="261"/>
      <c r="BG235" s="261"/>
      <c r="BH235" s="261"/>
      <c r="BI235" s="261"/>
      <c r="BJ235" s="261"/>
      <c r="BK235" s="261"/>
      <c r="BL235" s="261"/>
    </row>
    <row r="236" spans="1:64">
      <c r="A236" s="152" t="s">
        <v>2202</v>
      </c>
      <c r="B236" s="152">
        <v>2</v>
      </c>
      <c r="C236" t="s">
        <v>1837</v>
      </c>
      <c r="D236" s="152" t="str">
        <f t="shared" si="7"/>
        <v>AY2-2</v>
      </c>
      <c r="E236" s="152">
        <v>5</v>
      </c>
      <c r="F236" s="152" t="str">
        <f t="shared" si="8"/>
        <v>AY2-2-5</v>
      </c>
      <c r="G236" s="152" t="s">
        <v>591</v>
      </c>
      <c r="H236" s="152">
        <v>50</v>
      </c>
      <c r="I236" s="152">
        <v>80</v>
      </c>
      <c r="J236" s="286" t="s">
        <v>1461</v>
      </c>
      <c r="K236" s="152">
        <v>0</v>
      </c>
      <c r="L236" s="152">
        <v>21</v>
      </c>
      <c r="M236" s="152" t="s">
        <v>565</v>
      </c>
      <c r="N236" s="152">
        <v>5</v>
      </c>
      <c r="O236" s="152">
        <v>3</v>
      </c>
      <c r="P236" s="152" t="s">
        <v>2050</v>
      </c>
      <c r="Q236" s="152">
        <v>6</v>
      </c>
      <c r="R236" s="152">
        <v>2</v>
      </c>
      <c r="S236" s="261"/>
      <c r="T236" s="261"/>
      <c r="U236" s="261"/>
      <c r="V236" s="261"/>
      <c r="W236" s="261"/>
      <c r="X236" s="261"/>
      <c r="Y236" s="261"/>
      <c r="Z236" s="261"/>
      <c r="AA236" s="261"/>
      <c r="AB236" s="261"/>
      <c r="AC236" s="261"/>
      <c r="AD236" s="261"/>
      <c r="AE236" s="261"/>
      <c r="AF236" s="261"/>
      <c r="AG236" s="261"/>
      <c r="AH236" s="261"/>
      <c r="AI236" s="261"/>
      <c r="AJ236" s="261"/>
      <c r="AK236" s="261"/>
      <c r="AL236" s="261"/>
      <c r="AM236" s="261"/>
      <c r="AN236" s="261"/>
      <c r="AO236" s="261"/>
      <c r="AP236" s="261"/>
      <c r="AQ236" s="261"/>
      <c r="AR236" s="261"/>
      <c r="AS236" s="261"/>
      <c r="AT236" s="261"/>
      <c r="AU236" s="261"/>
      <c r="AV236" s="261"/>
      <c r="AW236" s="261"/>
      <c r="AX236" s="261"/>
      <c r="AY236" s="261"/>
      <c r="AZ236" s="261"/>
      <c r="BA236" s="261"/>
      <c r="BB236" s="261"/>
      <c r="BC236" s="261"/>
      <c r="BD236" s="261"/>
      <c r="BE236" s="261"/>
      <c r="BF236" s="261"/>
      <c r="BG236" s="261"/>
      <c r="BH236" s="261"/>
      <c r="BI236" s="261"/>
      <c r="BJ236" s="261"/>
      <c r="BK236" s="261"/>
      <c r="BL236" s="261"/>
    </row>
    <row r="237" spans="1:64">
      <c r="A237" s="152" t="s">
        <v>2202</v>
      </c>
      <c r="B237" s="152">
        <v>2</v>
      </c>
      <c r="C237" t="s">
        <v>1837</v>
      </c>
      <c r="D237" s="152" t="str">
        <f t="shared" si="7"/>
        <v>AY2-2</v>
      </c>
      <c r="E237" s="152">
        <v>6</v>
      </c>
      <c r="F237" s="152" t="str">
        <f t="shared" si="8"/>
        <v>AY2-2-6</v>
      </c>
      <c r="G237" s="152" t="s">
        <v>591</v>
      </c>
      <c r="H237" s="152">
        <v>80</v>
      </c>
      <c r="I237" s="152">
        <v>100</v>
      </c>
      <c r="J237" s="286" t="s">
        <v>1461</v>
      </c>
      <c r="K237" s="152">
        <v>0</v>
      </c>
      <c r="L237" s="152">
        <v>22</v>
      </c>
      <c r="M237" s="152" t="s">
        <v>2050</v>
      </c>
      <c r="N237" s="152">
        <v>6</v>
      </c>
      <c r="O237" s="152">
        <v>3</v>
      </c>
      <c r="P237" s="152" t="s">
        <v>2050</v>
      </c>
      <c r="Q237" s="152">
        <v>6</v>
      </c>
      <c r="R237" s="152">
        <v>2</v>
      </c>
      <c r="S237" s="261"/>
      <c r="T237" s="261"/>
      <c r="U237" s="261"/>
      <c r="V237" s="261"/>
      <c r="W237" s="261"/>
      <c r="X237" s="261"/>
      <c r="Y237" s="261"/>
      <c r="Z237" s="261"/>
      <c r="AA237" s="261"/>
      <c r="AB237" s="261"/>
      <c r="AC237" s="261"/>
      <c r="AD237" s="261"/>
      <c r="AE237" s="261"/>
      <c r="AF237" s="261"/>
      <c r="AG237" s="261"/>
      <c r="AH237" s="261"/>
      <c r="AI237" s="261"/>
      <c r="AJ237" s="261"/>
      <c r="AK237" s="261"/>
      <c r="AL237" s="261"/>
      <c r="AM237" s="261"/>
      <c r="AN237" s="261"/>
      <c r="AO237" s="261"/>
      <c r="AP237" s="261"/>
      <c r="AQ237" s="261"/>
      <c r="AR237" s="261"/>
      <c r="AS237" s="261"/>
      <c r="AT237" s="261"/>
      <c r="AU237" s="261"/>
      <c r="AV237" s="261"/>
      <c r="AW237" s="261"/>
      <c r="AX237" s="261"/>
      <c r="AY237" s="261"/>
      <c r="AZ237" s="261"/>
      <c r="BA237" s="261"/>
      <c r="BB237" s="261"/>
      <c r="BC237" s="261"/>
      <c r="BD237" s="261"/>
      <c r="BE237" s="261"/>
      <c r="BF237" s="261"/>
      <c r="BG237" s="261"/>
      <c r="BH237" s="261"/>
      <c r="BI237" s="261"/>
      <c r="BJ237" s="261"/>
      <c r="BK237" s="261"/>
      <c r="BL237" s="261"/>
    </row>
    <row r="238" spans="1:64">
      <c r="A238" s="152" t="s">
        <v>2203</v>
      </c>
      <c r="B238" s="152">
        <v>3</v>
      </c>
      <c r="C238" t="s">
        <v>1837</v>
      </c>
      <c r="D238" s="152" t="str">
        <f t="shared" si="7"/>
        <v>AY2-3</v>
      </c>
      <c r="E238" s="152">
        <v>1</v>
      </c>
      <c r="F238" s="152" t="str">
        <f t="shared" si="8"/>
        <v>AY2-3-1</v>
      </c>
      <c r="G238" s="152" t="s">
        <v>591</v>
      </c>
      <c r="H238" s="152">
        <v>0</v>
      </c>
      <c r="I238" s="152">
        <v>5</v>
      </c>
      <c r="J238" s="286" t="s">
        <v>1450</v>
      </c>
      <c r="K238" s="152">
        <v>0</v>
      </c>
      <c r="L238" s="152">
        <v>8</v>
      </c>
      <c r="M238" s="152" t="s">
        <v>2050</v>
      </c>
      <c r="N238" s="152">
        <v>2.5</v>
      </c>
      <c r="O238" s="152">
        <v>2</v>
      </c>
      <c r="P238" s="152" t="s">
        <v>565</v>
      </c>
      <c r="Q238" s="152">
        <v>4</v>
      </c>
      <c r="R238" s="152">
        <v>2</v>
      </c>
      <c r="S238" s="261"/>
      <c r="T238" s="261"/>
      <c r="U238" s="261"/>
      <c r="V238" s="261"/>
      <c r="W238" s="261"/>
      <c r="X238" s="261"/>
      <c r="Y238" s="261"/>
      <c r="Z238" s="261"/>
      <c r="AA238" s="261"/>
      <c r="AB238" s="261"/>
      <c r="AC238" s="261"/>
      <c r="AD238" s="261"/>
      <c r="AE238" s="261"/>
      <c r="AF238" s="261"/>
      <c r="AG238" s="261"/>
      <c r="AH238" s="261"/>
      <c r="AI238" s="261"/>
      <c r="AJ238" s="261"/>
      <c r="AK238" s="261"/>
      <c r="AL238" s="261"/>
      <c r="AM238" s="261"/>
      <c r="AN238" s="261"/>
      <c r="AO238" s="261"/>
      <c r="AP238" s="261"/>
      <c r="AQ238" s="261"/>
      <c r="AR238" s="261"/>
      <c r="AS238" s="261"/>
      <c r="AT238" s="261"/>
      <c r="AU238" s="261"/>
      <c r="AV238" s="261"/>
      <c r="AW238" s="261"/>
      <c r="AX238" s="261"/>
      <c r="AY238" s="261"/>
      <c r="AZ238" s="261"/>
      <c r="BA238" s="261"/>
      <c r="BB238" s="261"/>
      <c r="BC238" s="261"/>
      <c r="BD238" s="261"/>
      <c r="BE238" s="261"/>
      <c r="BF238" s="261"/>
      <c r="BG238" s="261"/>
      <c r="BH238" s="261"/>
      <c r="BI238" s="261"/>
      <c r="BJ238" s="261"/>
      <c r="BK238" s="261"/>
      <c r="BL238" s="261"/>
    </row>
    <row r="239" spans="1:64">
      <c r="A239" s="152" t="s">
        <v>2203</v>
      </c>
      <c r="B239" s="152">
        <v>3</v>
      </c>
      <c r="C239" t="s">
        <v>1837</v>
      </c>
      <c r="D239" s="152" t="str">
        <f t="shared" si="7"/>
        <v>AY2-3</v>
      </c>
      <c r="E239" s="152">
        <v>2</v>
      </c>
      <c r="F239" s="152" t="str">
        <f t="shared" si="8"/>
        <v>AY2-3-2</v>
      </c>
      <c r="G239" s="152" t="s">
        <v>588</v>
      </c>
      <c r="H239" s="152">
        <v>5</v>
      </c>
      <c r="I239" s="152">
        <v>10</v>
      </c>
      <c r="J239" s="286" t="s">
        <v>1450</v>
      </c>
      <c r="K239" s="152">
        <v>0</v>
      </c>
      <c r="L239" s="152">
        <v>10</v>
      </c>
      <c r="M239" s="152" t="s">
        <v>2050</v>
      </c>
      <c r="N239" s="152">
        <v>3</v>
      </c>
      <c r="O239" s="152">
        <v>2</v>
      </c>
      <c r="P239" s="152" t="s">
        <v>565</v>
      </c>
      <c r="Q239" s="152">
        <v>4</v>
      </c>
      <c r="R239" s="152">
        <v>1</v>
      </c>
      <c r="S239" s="261"/>
      <c r="T239" s="261"/>
      <c r="U239" s="261"/>
      <c r="V239" s="261"/>
      <c r="W239" s="261"/>
      <c r="X239" s="261"/>
      <c r="Y239" s="261"/>
      <c r="Z239" s="261"/>
      <c r="AA239" s="261"/>
      <c r="AB239" s="261"/>
      <c r="AC239" s="261"/>
      <c r="AD239" s="261"/>
      <c r="AE239" s="261"/>
      <c r="AF239" s="261"/>
      <c r="AG239" s="261"/>
      <c r="AH239" s="261"/>
      <c r="AI239" s="261"/>
      <c r="AJ239" s="261"/>
      <c r="AK239" s="261"/>
      <c r="AL239" s="261"/>
      <c r="AM239" s="261"/>
      <c r="AN239" s="261"/>
      <c r="AO239" s="261"/>
      <c r="AP239" s="261"/>
      <c r="AQ239" s="261"/>
      <c r="AR239" s="261"/>
      <c r="AS239" s="261"/>
      <c r="AT239" s="261"/>
      <c r="AU239" s="261"/>
      <c r="AV239" s="261"/>
      <c r="AW239" s="261"/>
      <c r="AX239" s="261"/>
      <c r="AY239" s="261"/>
      <c r="AZ239" s="261"/>
      <c r="BA239" s="261"/>
      <c r="BB239" s="261"/>
      <c r="BC239" s="261"/>
      <c r="BD239" s="261"/>
      <c r="BE239" s="261"/>
      <c r="BF239" s="261"/>
      <c r="BG239" s="261"/>
      <c r="BH239" s="261"/>
      <c r="BI239" s="261"/>
      <c r="BJ239" s="261"/>
      <c r="BK239" s="261"/>
      <c r="BL239" s="261"/>
    </row>
    <row r="240" spans="1:64">
      <c r="A240" s="152" t="s">
        <v>2203</v>
      </c>
      <c r="B240" s="152">
        <v>3</v>
      </c>
      <c r="C240" t="s">
        <v>1837</v>
      </c>
      <c r="D240" s="152" t="str">
        <f t="shared" si="7"/>
        <v>AY2-3</v>
      </c>
      <c r="E240" s="152">
        <v>3</v>
      </c>
      <c r="F240" s="152" t="str">
        <f t="shared" si="8"/>
        <v>AY2-3-3</v>
      </c>
      <c r="G240" s="152" t="s">
        <v>2188</v>
      </c>
      <c r="H240" s="152">
        <v>10</v>
      </c>
      <c r="I240" s="152">
        <v>30</v>
      </c>
      <c r="J240" s="286" t="s">
        <v>1461</v>
      </c>
      <c r="K240" s="152">
        <v>0</v>
      </c>
      <c r="L240" s="152">
        <v>21</v>
      </c>
      <c r="M240" s="152" t="s">
        <v>565</v>
      </c>
      <c r="N240" s="152">
        <v>3</v>
      </c>
      <c r="O240" s="152">
        <v>1</v>
      </c>
      <c r="P240" s="152" t="s">
        <v>565</v>
      </c>
      <c r="Q240" s="152">
        <v>4</v>
      </c>
      <c r="R240" s="152">
        <v>2</v>
      </c>
      <c r="S240" s="261"/>
      <c r="T240" s="261"/>
      <c r="U240" s="261"/>
      <c r="V240" s="261"/>
      <c r="W240" s="261"/>
      <c r="X240" s="261"/>
      <c r="Y240" s="261"/>
      <c r="Z240" s="261"/>
      <c r="AA240" s="261"/>
      <c r="AB240" s="261"/>
      <c r="AC240" s="261"/>
      <c r="AD240" s="261"/>
      <c r="AE240" s="261"/>
      <c r="AF240" s="261"/>
      <c r="AG240" s="261"/>
      <c r="AH240" s="261"/>
      <c r="AI240" s="261"/>
      <c r="AJ240" s="261"/>
      <c r="AK240" s="261"/>
      <c r="AL240" s="261"/>
      <c r="AM240" s="261"/>
      <c r="AN240" s="261"/>
      <c r="AO240" s="261"/>
      <c r="AP240" s="261"/>
      <c r="AQ240" s="261"/>
      <c r="AR240" s="261"/>
      <c r="AS240" s="261"/>
      <c r="AT240" s="261"/>
      <c r="AU240" s="261"/>
      <c r="AV240" s="261"/>
      <c r="AW240" s="261"/>
      <c r="AX240" s="261"/>
      <c r="AY240" s="261"/>
      <c r="AZ240" s="261"/>
      <c r="BA240" s="261"/>
      <c r="BB240" s="261"/>
      <c r="BC240" s="261"/>
      <c r="BD240" s="261"/>
      <c r="BE240" s="261"/>
      <c r="BF240" s="261"/>
      <c r="BG240" s="261"/>
      <c r="BH240" s="261"/>
      <c r="BI240" s="261"/>
      <c r="BJ240" s="261"/>
      <c r="BK240" s="261"/>
      <c r="BL240" s="261"/>
    </row>
    <row r="241" spans="1:64">
      <c r="A241" s="152" t="s">
        <v>2203</v>
      </c>
      <c r="B241" s="152">
        <v>3</v>
      </c>
      <c r="C241" t="s">
        <v>1837</v>
      </c>
      <c r="D241" s="152" t="str">
        <f t="shared" si="7"/>
        <v>AY2-3</v>
      </c>
      <c r="E241" s="152">
        <v>4</v>
      </c>
      <c r="F241" s="152" t="str">
        <f t="shared" si="8"/>
        <v>AY2-3-4</v>
      </c>
      <c r="G241" s="152" t="s">
        <v>2189</v>
      </c>
      <c r="H241" s="152">
        <v>30</v>
      </c>
      <c r="I241" s="152">
        <v>50</v>
      </c>
      <c r="J241" s="286" t="s">
        <v>1450</v>
      </c>
      <c r="K241" s="152">
        <v>0</v>
      </c>
      <c r="L241" s="152">
        <v>20</v>
      </c>
      <c r="M241" s="152" t="s">
        <v>2050</v>
      </c>
      <c r="N241" s="152">
        <v>5</v>
      </c>
      <c r="O241" s="152">
        <v>2</v>
      </c>
      <c r="P241" s="152" t="s">
        <v>565</v>
      </c>
      <c r="Q241" s="152">
        <v>4</v>
      </c>
      <c r="R241" s="152">
        <v>1</v>
      </c>
      <c r="S241" s="261"/>
      <c r="T241" s="261"/>
      <c r="U241" s="261"/>
      <c r="V241" s="261"/>
      <c r="W241" s="261"/>
      <c r="X241" s="261"/>
      <c r="Y241" s="261"/>
      <c r="Z241" s="261"/>
      <c r="AA241" s="261"/>
      <c r="AB241" s="261"/>
      <c r="AC241" s="261"/>
      <c r="AD241" s="261"/>
      <c r="AE241" s="261"/>
      <c r="AF241" s="261"/>
      <c r="AG241" s="261"/>
      <c r="AH241" s="261"/>
      <c r="AI241" s="261"/>
      <c r="AJ241" s="261"/>
      <c r="AK241" s="261"/>
      <c r="AL241" s="261"/>
      <c r="AM241" s="261"/>
      <c r="AN241" s="261"/>
      <c r="AO241" s="261"/>
      <c r="AP241" s="261"/>
      <c r="AQ241" s="261"/>
      <c r="AR241" s="261"/>
      <c r="AS241" s="261"/>
      <c r="AT241" s="261"/>
      <c r="AU241" s="261"/>
      <c r="AV241" s="261"/>
      <c r="AW241" s="261"/>
      <c r="AX241" s="261"/>
      <c r="AY241" s="261"/>
      <c r="AZ241" s="261"/>
      <c r="BA241" s="261"/>
      <c r="BB241" s="261"/>
      <c r="BC241" s="261"/>
      <c r="BD241" s="261"/>
      <c r="BE241" s="261"/>
      <c r="BF241" s="261"/>
      <c r="BG241" s="261"/>
      <c r="BH241" s="261"/>
      <c r="BI241" s="261"/>
      <c r="BJ241" s="261"/>
      <c r="BK241" s="261"/>
      <c r="BL241" s="261"/>
    </row>
    <row r="242" spans="1:64">
      <c r="A242" s="152" t="s">
        <v>2203</v>
      </c>
      <c r="B242" s="152">
        <v>3</v>
      </c>
      <c r="C242" t="s">
        <v>1837</v>
      </c>
      <c r="D242" s="152" t="str">
        <f t="shared" si="7"/>
        <v>AY2-3</v>
      </c>
      <c r="E242" s="152">
        <v>5</v>
      </c>
      <c r="F242" s="152" t="str">
        <f t="shared" si="8"/>
        <v>AY2-3-5</v>
      </c>
      <c r="G242" s="152" t="s">
        <v>591</v>
      </c>
      <c r="H242" s="152">
        <v>50</v>
      </c>
      <c r="I242" s="152">
        <v>80</v>
      </c>
      <c r="J242" s="286" t="s">
        <v>1461</v>
      </c>
      <c r="K242" s="152">
        <v>0</v>
      </c>
      <c r="L242" s="152">
        <v>20</v>
      </c>
      <c r="M242" s="152" t="s">
        <v>2050</v>
      </c>
      <c r="N242" s="152">
        <v>5</v>
      </c>
      <c r="O242" s="152">
        <v>4</v>
      </c>
      <c r="P242" s="152" t="s">
        <v>565</v>
      </c>
      <c r="Q242" s="152">
        <v>4</v>
      </c>
      <c r="R242" s="152">
        <v>2</v>
      </c>
      <c r="S242" s="261"/>
      <c r="T242" s="261"/>
      <c r="U242" s="261"/>
      <c r="V242" s="261"/>
      <c r="W242" s="261"/>
      <c r="X242" s="261"/>
      <c r="Y242" s="261"/>
      <c r="Z242" s="261"/>
      <c r="AA242" s="261"/>
      <c r="AB242" s="261"/>
      <c r="AC242" s="261"/>
      <c r="AD242" s="261"/>
      <c r="AE242" s="261"/>
      <c r="AF242" s="261"/>
      <c r="AG242" s="261"/>
      <c r="AH242" s="261"/>
      <c r="AI242" s="261"/>
      <c r="AJ242" s="261"/>
      <c r="AK242" s="261"/>
      <c r="AL242" s="261"/>
      <c r="AM242" s="261"/>
      <c r="AN242" s="261"/>
      <c r="AO242" s="261"/>
      <c r="AP242" s="261"/>
      <c r="AQ242" s="261"/>
      <c r="AR242" s="261"/>
      <c r="AS242" s="261"/>
      <c r="AT242" s="261"/>
      <c r="AU242" s="261"/>
      <c r="AV242" s="261"/>
      <c r="AW242" s="261"/>
      <c r="AX242" s="261"/>
      <c r="AY242" s="261"/>
      <c r="AZ242" s="261"/>
      <c r="BA242" s="261"/>
      <c r="BB242" s="261"/>
      <c r="BC242" s="261"/>
      <c r="BD242" s="261"/>
      <c r="BE242" s="261"/>
      <c r="BF242" s="261"/>
      <c r="BG242" s="261"/>
      <c r="BH242" s="261"/>
      <c r="BI242" s="261"/>
      <c r="BJ242" s="261"/>
      <c r="BK242" s="261"/>
      <c r="BL242" s="261"/>
    </row>
    <row r="243" spans="1:64">
      <c r="A243" s="152" t="s">
        <v>2203</v>
      </c>
      <c r="B243" s="152">
        <v>3</v>
      </c>
      <c r="C243" t="s">
        <v>1837</v>
      </c>
      <c r="D243" s="152" t="str">
        <f t="shared" si="7"/>
        <v>AY2-3</v>
      </c>
      <c r="E243" s="152">
        <v>6</v>
      </c>
      <c r="F243" s="152" t="str">
        <f t="shared" si="8"/>
        <v>AY2-3-6</v>
      </c>
      <c r="G243" s="152" t="s">
        <v>591</v>
      </c>
      <c r="H243" s="152">
        <v>80</v>
      </c>
      <c r="I243" s="152">
        <v>100</v>
      </c>
      <c r="J243" s="286" t="s">
        <v>1461</v>
      </c>
      <c r="K243" s="152">
        <v>0</v>
      </c>
      <c r="L243" s="152">
        <v>23</v>
      </c>
      <c r="M243" s="152" t="s">
        <v>565</v>
      </c>
      <c r="N243" s="152">
        <v>5</v>
      </c>
      <c r="O243" s="152">
        <v>3</v>
      </c>
      <c r="P243" s="152" t="s">
        <v>2050</v>
      </c>
      <c r="Q243" s="152">
        <v>5</v>
      </c>
      <c r="R243" s="152">
        <v>2</v>
      </c>
      <c r="S243" s="261"/>
      <c r="T243" s="261"/>
      <c r="U243" s="261"/>
      <c r="V243" s="261"/>
      <c r="W243" s="261"/>
      <c r="X243" s="261"/>
      <c r="Y243" s="261"/>
      <c r="Z243" s="261"/>
      <c r="AA243" s="261"/>
      <c r="AB243" s="261"/>
      <c r="AC243" s="261"/>
      <c r="AD243" s="261"/>
      <c r="AE243" s="261"/>
      <c r="AF243" s="261"/>
      <c r="AG243" s="261"/>
      <c r="AH243" s="261"/>
      <c r="AI243" s="261"/>
      <c r="AJ243" s="261"/>
      <c r="AK243" s="261"/>
      <c r="AL243" s="261"/>
      <c r="AM243" s="261"/>
      <c r="AN243" s="261"/>
      <c r="AO243" s="261"/>
      <c r="AP243" s="261"/>
      <c r="AQ243" s="261"/>
      <c r="AR243" s="261"/>
      <c r="AS243" s="261"/>
      <c r="AT243" s="261"/>
      <c r="AU243" s="261"/>
      <c r="AV243" s="261"/>
      <c r="AW243" s="261"/>
      <c r="AX243" s="261"/>
      <c r="AY243" s="261"/>
      <c r="AZ243" s="261"/>
      <c r="BA243" s="261"/>
      <c r="BB243" s="261"/>
      <c r="BC243" s="261"/>
      <c r="BD243" s="261"/>
      <c r="BE243" s="261"/>
      <c r="BF243" s="261"/>
      <c r="BG243" s="261"/>
      <c r="BH243" s="261"/>
      <c r="BI243" s="261"/>
      <c r="BJ243" s="261"/>
      <c r="BK243" s="261"/>
      <c r="BL243" s="261"/>
    </row>
    <row r="244" spans="1:64">
      <c r="A244" s="152" t="s">
        <v>2204</v>
      </c>
      <c r="B244" s="152">
        <v>1</v>
      </c>
      <c r="C244" t="s">
        <v>1840</v>
      </c>
      <c r="D244" s="152" t="str">
        <f t="shared" si="7"/>
        <v>AY3-1</v>
      </c>
      <c r="E244" s="152">
        <v>1</v>
      </c>
      <c r="F244" s="152" t="str">
        <f t="shared" si="8"/>
        <v>AY3-1-1</v>
      </c>
      <c r="G244" s="152" t="s">
        <v>591</v>
      </c>
      <c r="H244" s="152">
        <v>0</v>
      </c>
      <c r="I244" s="152">
        <v>5</v>
      </c>
      <c r="J244" s="286" t="s">
        <v>1441</v>
      </c>
      <c r="K244" s="152">
        <v>0</v>
      </c>
      <c r="L244" s="152">
        <v>7</v>
      </c>
      <c r="M244" s="152" t="s">
        <v>565</v>
      </c>
      <c r="N244" s="152">
        <v>3</v>
      </c>
      <c r="O244" s="152">
        <v>2</v>
      </c>
      <c r="P244" s="152" t="s">
        <v>565</v>
      </c>
      <c r="Q244" s="152">
        <v>4</v>
      </c>
      <c r="R244" s="152">
        <v>2</v>
      </c>
      <c r="S244" s="261"/>
      <c r="T244" s="261"/>
      <c r="U244" s="261"/>
      <c r="V244" s="261"/>
      <c r="W244" s="261"/>
      <c r="X244" s="261"/>
      <c r="Y244" s="261"/>
      <c r="Z244" s="261"/>
      <c r="AA244" s="261"/>
      <c r="AB244" s="261"/>
      <c r="AC244" s="261"/>
      <c r="AD244" s="261"/>
      <c r="AE244" s="261"/>
      <c r="AF244" s="261"/>
      <c r="AG244" s="261"/>
      <c r="AH244" s="261"/>
      <c r="AI244" s="261"/>
      <c r="AJ244" s="261"/>
      <c r="AK244" s="261"/>
      <c r="AL244" s="261"/>
      <c r="AM244" s="261"/>
      <c r="AN244" s="261"/>
      <c r="AO244" s="261"/>
      <c r="AP244" s="261"/>
      <c r="AQ244" s="261"/>
      <c r="AR244" s="261"/>
      <c r="AS244" s="261"/>
      <c r="AT244" s="261"/>
      <c r="AU244" s="261"/>
      <c r="AV244" s="261"/>
      <c r="AW244" s="261"/>
      <c r="AX244" s="261"/>
      <c r="AY244" s="261"/>
      <c r="AZ244" s="261"/>
      <c r="BA244" s="261"/>
      <c r="BB244" s="261"/>
      <c r="BC244" s="261"/>
      <c r="BD244" s="261"/>
      <c r="BE244" s="261"/>
      <c r="BF244" s="261"/>
      <c r="BG244" s="261"/>
      <c r="BH244" s="261"/>
      <c r="BI244" s="261"/>
      <c r="BJ244" s="261"/>
      <c r="BK244" s="261"/>
      <c r="BL244" s="261"/>
    </row>
    <row r="245" spans="1:64">
      <c r="A245" s="152" t="s">
        <v>2204</v>
      </c>
      <c r="B245" s="152">
        <v>1</v>
      </c>
      <c r="C245" t="s">
        <v>1840</v>
      </c>
      <c r="D245" s="152" t="str">
        <f t="shared" si="7"/>
        <v>AY3-1</v>
      </c>
      <c r="E245" s="152">
        <v>2</v>
      </c>
      <c r="F245" s="152" t="str">
        <f t="shared" si="8"/>
        <v>AY3-1-2</v>
      </c>
      <c r="G245" s="152" t="s">
        <v>588</v>
      </c>
      <c r="H245" s="152">
        <v>5</v>
      </c>
      <c r="I245" s="152">
        <v>10</v>
      </c>
      <c r="J245" s="286" t="s">
        <v>1450</v>
      </c>
      <c r="K245" s="152">
        <v>0</v>
      </c>
      <c r="L245" s="152">
        <v>15</v>
      </c>
      <c r="M245" s="152" t="s">
        <v>565</v>
      </c>
      <c r="N245" s="152">
        <v>3</v>
      </c>
      <c r="O245" s="152">
        <v>1</v>
      </c>
      <c r="P245" s="152" t="s">
        <v>565</v>
      </c>
      <c r="Q245" s="152">
        <v>4</v>
      </c>
      <c r="R245" s="152">
        <v>2</v>
      </c>
      <c r="S245" s="261"/>
      <c r="T245" s="261"/>
      <c r="U245" s="261"/>
      <c r="V245" s="261"/>
      <c r="W245" s="261"/>
      <c r="X245" s="261"/>
      <c r="Y245" s="261"/>
      <c r="Z245" s="261"/>
      <c r="AA245" s="285"/>
      <c r="AB245" s="261"/>
      <c r="AC245" s="261"/>
      <c r="AD245" s="261"/>
      <c r="AE245" s="261"/>
      <c r="AF245" s="261"/>
      <c r="AG245" s="261"/>
      <c r="AH245" s="261"/>
      <c r="AI245" s="261"/>
      <c r="AJ245" s="261"/>
      <c r="AK245" s="261"/>
      <c r="AL245" s="261"/>
      <c r="AM245" s="261"/>
      <c r="AN245" s="261"/>
      <c r="AO245" s="261"/>
      <c r="AP245" s="261"/>
      <c r="AQ245" s="261"/>
      <c r="AR245" s="261"/>
      <c r="AS245" s="261"/>
      <c r="AT245" s="261"/>
      <c r="AU245" s="261"/>
      <c r="AV245" s="261"/>
      <c r="AW245" s="261"/>
      <c r="AX245" s="261"/>
      <c r="AY245" s="261"/>
      <c r="AZ245" s="261"/>
      <c r="BA245" s="261"/>
      <c r="BB245" s="261"/>
      <c r="BC245" s="261"/>
      <c r="BD245" s="261"/>
      <c r="BE245" s="261"/>
      <c r="BF245" s="261"/>
      <c r="BG245" s="261"/>
      <c r="BH245" s="261"/>
      <c r="BI245" s="261"/>
      <c r="BJ245" s="261"/>
      <c r="BK245" s="261"/>
      <c r="BL245" s="261"/>
    </row>
    <row r="246" spans="1:64">
      <c r="A246" s="152" t="s">
        <v>2204</v>
      </c>
      <c r="B246" s="152">
        <v>1</v>
      </c>
      <c r="C246" t="s">
        <v>1840</v>
      </c>
      <c r="D246" s="152" t="str">
        <f t="shared" si="7"/>
        <v>AY3-1</v>
      </c>
      <c r="E246" s="152">
        <v>3</v>
      </c>
      <c r="F246" s="152" t="str">
        <f t="shared" si="8"/>
        <v>AY3-1-3</v>
      </c>
      <c r="G246" s="152" t="s">
        <v>2188</v>
      </c>
      <c r="H246" s="152">
        <v>10</v>
      </c>
      <c r="I246" s="152">
        <v>30</v>
      </c>
      <c r="J246" s="286" t="s">
        <v>1450</v>
      </c>
      <c r="K246" s="152">
        <v>0</v>
      </c>
      <c r="L246" s="152">
        <v>15</v>
      </c>
      <c r="M246" s="152" t="s">
        <v>2050</v>
      </c>
      <c r="N246" s="152">
        <v>4</v>
      </c>
      <c r="O246" s="152">
        <v>1</v>
      </c>
      <c r="P246" s="152" t="s">
        <v>565</v>
      </c>
      <c r="Q246" s="152">
        <v>4</v>
      </c>
      <c r="R246" s="152">
        <v>2</v>
      </c>
      <c r="S246" s="261"/>
      <c r="T246" s="261"/>
      <c r="U246" s="261"/>
      <c r="V246" s="261"/>
      <c r="W246" s="261"/>
      <c r="X246" s="261"/>
      <c r="Y246" s="261"/>
      <c r="Z246" s="261"/>
      <c r="AA246" s="285"/>
      <c r="AB246" s="261"/>
      <c r="AC246" s="261"/>
      <c r="AD246" s="261"/>
      <c r="AE246" s="261"/>
      <c r="AF246" s="261"/>
      <c r="AG246" s="261"/>
      <c r="AH246" s="261"/>
      <c r="AI246" s="261"/>
      <c r="AJ246" s="261"/>
      <c r="AK246" s="261"/>
      <c r="AL246" s="261"/>
      <c r="AM246" s="261"/>
      <c r="AN246" s="261"/>
      <c r="AO246" s="261"/>
      <c r="AP246" s="261"/>
      <c r="AQ246" s="261"/>
      <c r="AR246" s="261"/>
      <c r="AS246" s="261"/>
      <c r="AT246" s="261"/>
      <c r="AU246" s="261"/>
      <c r="AV246" s="261"/>
      <c r="AW246" s="261"/>
      <c r="AX246" s="261"/>
      <c r="AY246" s="261"/>
      <c r="AZ246" s="261"/>
      <c r="BA246" s="261"/>
      <c r="BB246" s="261"/>
      <c r="BC246" s="261"/>
      <c r="BD246" s="261"/>
      <c r="BE246" s="261"/>
      <c r="BF246" s="261"/>
      <c r="BG246" s="261"/>
      <c r="BH246" s="261"/>
      <c r="BI246" s="261"/>
      <c r="BJ246" s="261"/>
      <c r="BK246" s="261"/>
      <c r="BL246" s="261"/>
    </row>
    <row r="247" spans="1:64">
      <c r="A247" s="152" t="s">
        <v>2204</v>
      </c>
      <c r="B247" s="152">
        <v>1</v>
      </c>
      <c r="C247" t="s">
        <v>1840</v>
      </c>
      <c r="D247" s="152" t="str">
        <f t="shared" si="7"/>
        <v>AY3-1</v>
      </c>
      <c r="E247" s="152">
        <v>4</v>
      </c>
      <c r="F247" s="152" t="str">
        <f t="shared" si="8"/>
        <v>AY3-1-4</v>
      </c>
      <c r="G247" s="152" t="s">
        <v>2189</v>
      </c>
      <c r="H247" s="152">
        <v>30</v>
      </c>
      <c r="I247" s="152">
        <v>50</v>
      </c>
      <c r="J247" s="286" t="s">
        <v>1461</v>
      </c>
      <c r="K247" s="152">
        <v>0</v>
      </c>
      <c r="L247" s="152">
        <v>22</v>
      </c>
      <c r="M247" s="152" t="s">
        <v>565</v>
      </c>
      <c r="N247" s="152">
        <v>4</v>
      </c>
      <c r="O247" s="152">
        <v>1</v>
      </c>
      <c r="P247" s="152" t="s">
        <v>565</v>
      </c>
      <c r="Q247" s="152">
        <v>4</v>
      </c>
      <c r="R247" s="152">
        <v>2</v>
      </c>
      <c r="S247" s="261"/>
      <c r="T247" s="261"/>
      <c r="U247" s="261"/>
      <c r="V247" s="261"/>
      <c r="W247" s="261"/>
      <c r="X247" s="261"/>
      <c r="Y247" s="261"/>
      <c r="Z247" s="261"/>
      <c r="AA247" s="261"/>
      <c r="AB247" s="261"/>
      <c r="AC247" s="261"/>
      <c r="AD247" s="261"/>
      <c r="AE247" s="261"/>
      <c r="AF247" s="261"/>
      <c r="AG247" s="261"/>
      <c r="AH247" s="261"/>
      <c r="AI247" s="261"/>
      <c r="AJ247" s="261"/>
      <c r="AK247" s="261"/>
      <c r="AL247" s="261"/>
      <c r="AM247" s="261"/>
      <c r="AN247" s="261"/>
      <c r="AO247" s="261"/>
      <c r="AP247" s="261"/>
      <c r="AQ247" s="261"/>
      <c r="AR247" s="261"/>
      <c r="AS247" s="261"/>
      <c r="AT247" s="261"/>
      <c r="AU247" s="261"/>
      <c r="AV247" s="261"/>
      <c r="AW247" s="261"/>
      <c r="AX247" s="261"/>
      <c r="AY247" s="261"/>
      <c r="AZ247" s="261"/>
      <c r="BA247" s="261"/>
      <c r="BB247" s="261"/>
      <c r="BC247" s="261"/>
      <c r="BD247" s="261"/>
      <c r="BE247" s="261"/>
      <c r="BF247" s="261"/>
      <c r="BG247" s="261"/>
      <c r="BH247" s="261"/>
      <c r="BI247" s="261"/>
      <c r="BJ247" s="261"/>
      <c r="BK247" s="261"/>
      <c r="BL247" s="261"/>
    </row>
    <row r="248" spans="1:64">
      <c r="A248" s="152" t="s">
        <v>2204</v>
      </c>
      <c r="B248" s="152">
        <v>1</v>
      </c>
      <c r="C248" t="s">
        <v>1840</v>
      </c>
      <c r="D248" s="152" t="str">
        <f t="shared" si="7"/>
        <v>AY3-1</v>
      </c>
      <c r="E248" s="152">
        <v>5</v>
      </c>
      <c r="F248" s="152" t="str">
        <f t="shared" si="8"/>
        <v>AY3-1-5</v>
      </c>
      <c r="G248" s="152" t="s">
        <v>591</v>
      </c>
      <c r="H248" s="152">
        <v>50</v>
      </c>
      <c r="I248" s="152">
        <v>80</v>
      </c>
      <c r="J248" s="286" t="s">
        <v>1461</v>
      </c>
      <c r="K248" s="152">
        <v>0</v>
      </c>
      <c r="L248" s="152">
        <v>23</v>
      </c>
      <c r="M248" s="152" t="s">
        <v>565</v>
      </c>
      <c r="N248" s="152">
        <v>5</v>
      </c>
      <c r="O248" s="152">
        <v>1</v>
      </c>
      <c r="P248" s="152" t="s">
        <v>2050</v>
      </c>
      <c r="Q248" s="152">
        <v>4</v>
      </c>
      <c r="R248" s="152">
        <v>2</v>
      </c>
      <c r="S248" s="261"/>
      <c r="T248" s="261"/>
      <c r="U248" s="261"/>
      <c r="V248" s="261"/>
      <c r="W248" s="261"/>
      <c r="X248" s="261"/>
      <c r="Y248" s="261"/>
      <c r="Z248" s="261"/>
      <c r="AA248" s="261"/>
      <c r="AB248" s="261"/>
      <c r="AC248" s="261"/>
      <c r="AD248" s="261"/>
      <c r="AE248" s="261"/>
      <c r="AF248" s="261"/>
      <c r="AG248" s="261"/>
      <c r="AH248" s="261"/>
      <c r="AI248" s="261"/>
      <c r="AJ248" s="261"/>
      <c r="AK248" s="261"/>
      <c r="AL248" s="261"/>
      <c r="AM248" s="261"/>
      <c r="AN248" s="261"/>
      <c r="AO248" s="261"/>
      <c r="AP248" s="261"/>
      <c r="AQ248" s="261"/>
      <c r="AR248" s="261"/>
      <c r="AS248" s="261"/>
      <c r="AT248" s="261"/>
      <c r="AU248" s="261"/>
      <c r="AV248" s="261"/>
      <c r="AW248" s="261"/>
      <c r="AX248" s="261"/>
      <c r="AY248" s="261"/>
      <c r="AZ248" s="261"/>
      <c r="BA248" s="261"/>
      <c r="BB248" s="261"/>
      <c r="BC248" s="261"/>
      <c r="BD248" s="261"/>
      <c r="BE248" s="261"/>
      <c r="BF248" s="261"/>
      <c r="BG248" s="261"/>
      <c r="BH248" s="261"/>
      <c r="BI248" s="261"/>
      <c r="BJ248" s="261"/>
      <c r="BK248" s="261"/>
      <c r="BL248" s="261"/>
    </row>
    <row r="249" spans="1:64">
      <c r="A249" s="152" t="s">
        <v>2204</v>
      </c>
      <c r="B249" s="152">
        <v>1</v>
      </c>
      <c r="C249" t="s">
        <v>1840</v>
      </c>
      <c r="D249" s="152" t="str">
        <f t="shared" si="7"/>
        <v>AY3-1</v>
      </c>
      <c r="E249" s="152">
        <v>6</v>
      </c>
      <c r="F249" s="152" t="str">
        <f t="shared" si="8"/>
        <v>AY3-1-6</v>
      </c>
      <c r="G249" s="152" t="s">
        <v>588</v>
      </c>
      <c r="H249" s="152">
        <v>80</v>
      </c>
      <c r="I249" s="152">
        <v>100</v>
      </c>
      <c r="J249" s="286" t="s">
        <v>1461</v>
      </c>
      <c r="K249" s="152">
        <v>0</v>
      </c>
      <c r="L249" s="152">
        <v>24</v>
      </c>
      <c r="M249" s="152" t="s">
        <v>2050</v>
      </c>
      <c r="N249" s="152">
        <v>5</v>
      </c>
      <c r="O249" s="152">
        <v>1</v>
      </c>
      <c r="P249" s="152" t="s">
        <v>565</v>
      </c>
      <c r="Q249" s="152">
        <v>5</v>
      </c>
      <c r="R249" s="152">
        <v>2</v>
      </c>
      <c r="S249" s="261"/>
      <c r="T249" s="261"/>
      <c r="U249" s="261"/>
      <c r="V249" s="261"/>
      <c r="W249" s="261"/>
      <c r="X249" s="261"/>
      <c r="Y249" s="261"/>
      <c r="Z249" s="261"/>
      <c r="AA249" s="261"/>
      <c r="AB249" s="261"/>
      <c r="AC249" s="261"/>
      <c r="AD249" s="261"/>
      <c r="AE249" s="261"/>
      <c r="AF249" s="261"/>
      <c r="AG249" s="261"/>
      <c r="AH249" s="261"/>
      <c r="AI249" s="261"/>
      <c r="AJ249" s="261"/>
      <c r="AK249" s="261"/>
      <c r="AL249" s="261"/>
      <c r="AM249" s="261"/>
      <c r="AN249" s="261"/>
      <c r="AO249" s="261"/>
      <c r="AP249" s="261"/>
      <c r="AQ249" s="261"/>
      <c r="AR249" s="261"/>
      <c r="AS249" s="261"/>
      <c r="AT249" s="261"/>
      <c r="AU249" s="261"/>
      <c r="AV249" s="261"/>
      <c r="AW249" s="261"/>
      <c r="AX249" s="261"/>
      <c r="AY249" s="261"/>
      <c r="AZ249" s="261"/>
      <c r="BA249" s="261"/>
      <c r="BB249" s="261"/>
      <c r="BC249" s="261"/>
      <c r="BD249" s="261"/>
      <c r="BE249" s="261"/>
      <c r="BF249" s="261"/>
      <c r="BG249" s="261"/>
      <c r="BH249" s="261"/>
      <c r="BI249" s="261"/>
      <c r="BJ249" s="261"/>
      <c r="BK249" s="261"/>
      <c r="BL249" s="261"/>
    </row>
    <row r="250" spans="1:64">
      <c r="A250" s="152" t="s">
        <v>2205</v>
      </c>
      <c r="B250" s="152">
        <v>2</v>
      </c>
      <c r="C250" t="s">
        <v>1840</v>
      </c>
      <c r="D250" s="152" t="str">
        <f t="shared" si="7"/>
        <v>AY3-2</v>
      </c>
      <c r="E250" s="152">
        <v>1</v>
      </c>
      <c r="F250" s="152" t="str">
        <f t="shared" si="8"/>
        <v>AY3-2-1</v>
      </c>
      <c r="G250" s="152" t="s">
        <v>2188</v>
      </c>
      <c r="H250" s="152">
        <v>0</v>
      </c>
      <c r="I250" s="152">
        <v>5</v>
      </c>
      <c r="J250" s="286" t="s">
        <v>1441</v>
      </c>
      <c r="K250" s="152">
        <v>0</v>
      </c>
      <c r="L250" s="152">
        <v>6</v>
      </c>
      <c r="M250" s="152" t="s">
        <v>565</v>
      </c>
      <c r="N250" s="152">
        <v>2</v>
      </c>
      <c r="O250" s="152">
        <v>2</v>
      </c>
      <c r="P250" s="152" t="s">
        <v>565</v>
      </c>
      <c r="Q250" s="152">
        <v>3</v>
      </c>
      <c r="R250" s="152">
        <v>2</v>
      </c>
      <c r="S250" s="261"/>
      <c r="T250" s="261"/>
      <c r="U250" s="261"/>
      <c r="V250" s="261"/>
      <c r="W250" s="261"/>
      <c r="X250" s="261"/>
      <c r="Y250" s="261"/>
      <c r="Z250" s="261"/>
      <c r="AA250" s="261"/>
      <c r="AB250" s="261"/>
      <c r="AC250" s="261"/>
      <c r="AD250" s="261"/>
      <c r="AE250" s="261"/>
      <c r="AF250" s="261"/>
      <c r="AG250" s="261"/>
      <c r="AH250" s="261"/>
      <c r="AI250" s="261"/>
      <c r="AJ250" s="261"/>
      <c r="AK250" s="261"/>
      <c r="AL250" s="261"/>
      <c r="AM250" s="261"/>
      <c r="AN250" s="261"/>
      <c r="AO250" s="261"/>
      <c r="AP250" s="261"/>
      <c r="AQ250" s="261"/>
      <c r="AR250" s="261"/>
      <c r="AS250" s="261"/>
      <c r="AT250" s="261"/>
      <c r="AU250" s="261"/>
      <c r="AV250" s="261"/>
      <c r="AW250" s="261"/>
      <c r="AX250" s="261"/>
      <c r="AY250" s="261"/>
      <c r="AZ250" s="261"/>
      <c r="BA250" s="261"/>
      <c r="BB250" s="261"/>
      <c r="BC250" s="261"/>
      <c r="BD250" s="261"/>
      <c r="BE250" s="261"/>
      <c r="BF250" s="261"/>
      <c r="BG250" s="261"/>
      <c r="BH250" s="261"/>
      <c r="BI250" s="261"/>
      <c r="BJ250" s="261"/>
      <c r="BK250" s="261"/>
      <c r="BL250" s="261"/>
    </row>
    <row r="251" spans="1:64">
      <c r="A251" s="152" t="s">
        <v>2205</v>
      </c>
      <c r="B251" s="152">
        <v>2</v>
      </c>
      <c r="C251" t="s">
        <v>1840</v>
      </c>
      <c r="D251" s="152" t="str">
        <f t="shared" si="7"/>
        <v>AY3-2</v>
      </c>
      <c r="E251" s="152">
        <v>2</v>
      </c>
      <c r="F251" s="152" t="str">
        <f t="shared" si="8"/>
        <v>AY3-2-2</v>
      </c>
      <c r="G251" s="152" t="s">
        <v>2189</v>
      </c>
      <c r="H251" s="152">
        <v>5</v>
      </c>
      <c r="I251" s="152">
        <v>10</v>
      </c>
      <c r="J251" s="286" t="s">
        <v>1441</v>
      </c>
      <c r="K251" s="152">
        <v>0</v>
      </c>
      <c r="L251" s="152">
        <v>6</v>
      </c>
      <c r="M251" s="152" t="s">
        <v>565</v>
      </c>
      <c r="N251" s="152">
        <v>2</v>
      </c>
      <c r="O251" s="152">
        <v>2</v>
      </c>
      <c r="P251" s="152" t="s">
        <v>565</v>
      </c>
      <c r="Q251" s="152">
        <v>4</v>
      </c>
      <c r="R251" s="152">
        <v>2</v>
      </c>
      <c r="S251" s="261"/>
      <c r="T251" s="261"/>
      <c r="U251" s="261"/>
      <c r="V251" s="261"/>
      <c r="W251" s="261"/>
      <c r="X251" s="261"/>
      <c r="Y251" s="261"/>
      <c r="Z251" s="261"/>
      <c r="AA251" s="261"/>
      <c r="AB251" s="261"/>
      <c r="AC251" s="261"/>
      <c r="AD251" s="261"/>
      <c r="AE251" s="261"/>
      <c r="AF251" s="261"/>
      <c r="AG251" s="261"/>
      <c r="AH251" s="261"/>
      <c r="AI251" s="261"/>
      <c r="AJ251" s="261"/>
      <c r="AK251" s="261"/>
      <c r="AL251" s="261"/>
      <c r="AM251" s="261"/>
      <c r="AN251" s="261"/>
      <c r="AO251" s="261"/>
      <c r="AP251" s="261"/>
      <c r="AQ251" s="261"/>
      <c r="AR251" s="261"/>
      <c r="AS251" s="261"/>
      <c r="AT251" s="261"/>
      <c r="AU251" s="261"/>
      <c r="AV251" s="261"/>
      <c r="AW251" s="261"/>
      <c r="AX251" s="261"/>
      <c r="AY251" s="261"/>
      <c r="AZ251" s="261"/>
      <c r="BA251" s="261"/>
      <c r="BB251" s="261"/>
      <c r="BC251" s="261"/>
      <c r="BD251" s="261"/>
      <c r="BE251" s="261"/>
      <c r="BF251" s="261"/>
      <c r="BG251" s="261"/>
      <c r="BH251" s="261"/>
      <c r="BI251" s="261"/>
      <c r="BJ251" s="261"/>
      <c r="BK251" s="261"/>
      <c r="BL251" s="261"/>
    </row>
    <row r="252" spans="1:64">
      <c r="A252" s="152" t="s">
        <v>2205</v>
      </c>
      <c r="B252" s="152">
        <v>2</v>
      </c>
      <c r="C252" t="s">
        <v>1840</v>
      </c>
      <c r="D252" s="152" t="str">
        <f t="shared" si="7"/>
        <v>AY3-2</v>
      </c>
      <c r="E252" s="152">
        <v>3</v>
      </c>
      <c r="F252" s="152" t="str">
        <f t="shared" si="8"/>
        <v>AY3-2-3</v>
      </c>
      <c r="G252" s="152" t="s">
        <v>591</v>
      </c>
      <c r="H252" s="152">
        <v>10</v>
      </c>
      <c r="I252" s="152">
        <v>30</v>
      </c>
      <c r="J252" s="286" t="s">
        <v>1441</v>
      </c>
      <c r="K252" s="152">
        <v>0</v>
      </c>
      <c r="L252" s="152">
        <v>11</v>
      </c>
      <c r="M252" s="152" t="s">
        <v>565</v>
      </c>
      <c r="N252" s="152">
        <v>2</v>
      </c>
      <c r="O252" s="152">
        <v>2</v>
      </c>
      <c r="P252" s="152" t="s">
        <v>565</v>
      </c>
      <c r="Q252" s="152">
        <v>3</v>
      </c>
      <c r="R252" s="152">
        <v>2</v>
      </c>
      <c r="S252" s="261"/>
      <c r="T252" s="261"/>
      <c r="U252" s="261"/>
      <c r="V252" s="261"/>
      <c r="W252" s="261"/>
      <c r="X252" s="261"/>
      <c r="Y252" s="261"/>
      <c r="Z252" s="261"/>
      <c r="AA252" s="285"/>
      <c r="AB252" s="261"/>
      <c r="AC252" s="261"/>
      <c r="AD252" s="261"/>
      <c r="AE252" s="261"/>
      <c r="AF252" s="261"/>
      <c r="AG252" s="261"/>
      <c r="AH252" s="261"/>
      <c r="AI252" s="261"/>
      <c r="AJ252" s="261"/>
      <c r="AK252" s="261"/>
      <c r="AL252" s="261"/>
      <c r="AM252" s="261"/>
      <c r="AN252" s="261"/>
      <c r="AO252" s="261"/>
      <c r="AP252" s="261"/>
      <c r="AQ252" s="261"/>
      <c r="AR252" s="261"/>
      <c r="AS252" s="261"/>
      <c r="AT252" s="261"/>
      <c r="AU252" s="261"/>
      <c r="AV252" s="261"/>
      <c r="AW252" s="261"/>
      <c r="AX252" s="261"/>
      <c r="AY252" s="261"/>
      <c r="AZ252" s="261"/>
      <c r="BA252" s="261"/>
      <c r="BB252" s="261"/>
      <c r="BC252" s="261"/>
      <c r="BD252" s="261"/>
      <c r="BE252" s="261"/>
      <c r="BF252" s="261"/>
      <c r="BG252" s="261"/>
      <c r="BH252" s="261"/>
      <c r="BI252" s="261"/>
      <c r="BJ252" s="261"/>
      <c r="BK252" s="261"/>
      <c r="BL252" s="261"/>
    </row>
    <row r="253" spans="1:64">
      <c r="A253" s="152" t="s">
        <v>2205</v>
      </c>
      <c r="B253" s="152">
        <v>2</v>
      </c>
      <c r="C253" t="s">
        <v>1840</v>
      </c>
      <c r="D253" s="152" t="str">
        <f t="shared" si="7"/>
        <v>AY3-2</v>
      </c>
      <c r="E253" s="152">
        <v>4</v>
      </c>
      <c r="F253" s="152" t="str">
        <f t="shared" si="8"/>
        <v>AY3-2-4</v>
      </c>
      <c r="G253" s="152" t="s">
        <v>591</v>
      </c>
      <c r="H253" s="152">
        <v>30</v>
      </c>
      <c r="I253" s="152">
        <v>50</v>
      </c>
      <c r="J253" s="286" t="s">
        <v>1441</v>
      </c>
      <c r="K253" s="152">
        <v>0</v>
      </c>
      <c r="L253" s="152">
        <v>9</v>
      </c>
      <c r="M253" s="152" t="s">
        <v>565</v>
      </c>
      <c r="N253" s="152">
        <v>2</v>
      </c>
      <c r="O253" s="152">
        <v>2</v>
      </c>
      <c r="P253" s="152" t="s">
        <v>565</v>
      </c>
      <c r="Q253" s="152">
        <v>4</v>
      </c>
      <c r="R253" s="152">
        <v>1</v>
      </c>
      <c r="S253" s="261"/>
      <c r="T253" s="261"/>
      <c r="U253" s="261"/>
      <c r="V253" s="261"/>
      <c r="W253" s="261"/>
      <c r="X253" s="261"/>
      <c r="Y253" s="261"/>
      <c r="Z253" s="261"/>
      <c r="AA253" s="261"/>
      <c r="AB253" s="261"/>
      <c r="AC253" s="261"/>
      <c r="AD253" s="261"/>
      <c r="AE253" s="261"/>
      <c r="AF253" s="261"/>
      <c r="AG253" s="261"/>
      <c r="AH253" s="261"/>
      <c r="AI253" s="261"/>
      <c r="AJ253" s="261"/>
      <c r="AK253" s="261"/>
      <c r="AL253" s="261"/>
      <c r="AM253" s="261"/>
      <c r="AN253" s="261"/>
      <c r="AO253" s="261"/>
      <c r="AP253" s="261"/>
      <c r="AQ253" s="261"/>
      <c r="AR253" s="261"/>
      <c r="AS253" s="261"/>
      <c r="AT253" s="261"/>
      <c r="AU253" s="261"/>
      <c r="AV253" s="261"/>
      <c r="AW253" s="261"/>
      <c r="AX253" s="261"/>
      <c r="AY253" s="261"/>
      <c r="AZ253" s="261"/>
      <c r="BA253" s="261"/>
      <c r="BB253" s="261"/>
      <c r="BC253" s="261"/>
      <c r="BD253" s="261"/>
      <c r="BE253" s="261"/>
      <c r="BF253" s="261"/>
      <c r="BG253" s="261"/>
      <c r="BH253" s="261"/>
      <c r="BI253" s="261"/>
      <c r="BJ253" s="261"/>
      <c r="BK253" s="261"/>
      <c r="BL253" s="261"/>
    </row>
    <row r="254" spans="1:64">
      <c r="A254" s="152" t="s">
        <v>2205</v>
      </c>
      <c r="B254" s="152">
        <v>2</v>
      </c>
      <c r="C254" t="s">
        <v>1840</v>
      </c>
      <c r="D254" s="152" t="str">
        <f t="shared" si="7"/>
        <v>AY3-2</v>
      </c>
      <c r="E254" s="152">
        <v>5</v>
      </c>
      <c r="F254" s="152" t="str">
        <f t="shared" si="8"/>
        <v>AY3-2-5</v>
      </c>
      <c r="G254" s="152" t="s">
        <v>591</v>
      </c>
      <c r="H254" s="152">
        <v>50</v>
      </c>
      <c r="I254" s="152">
        <v>80</v>
      </c>
      <c r="J254" s="286" t="s">
        <v>1450</v>
      </c>
      <c r="K254" s="152">
        <v>0</v>
      </c>
      <c r="L254" s="152">
        <v>13</v>
      </c>
      <c r="M254" s="152" t="s">
        <v>565</v>
      </c>
      <c r="N254" s="152">
        <v>3</v>
      </c>
      <c r="O254" s="152">
        <v>2</v>
      </c>
      <c r="P254" s="152" t="s">
        <v>565</v>
      </c>
      <c r="Q254" s="152">
        <v>4</v>
      </c>
      <c r="R254" s="152">
        <v>2</v>
      </c>
      <c r="S254" s="261"/>
      <c r="T254" s="261"/>
      <c r="U254" s="261"/>
      <c r="V254" s="261"/>
      <c r="W254" s="261"/>
      <c r="X254" s="261"/>
      <c r="Y254" s="261"/>
      <c r="Z254" s="261"/>
      <c r="AA254" s="261"/>
      <c r="AB254" s="261"/>
      <c r="AC254" s="261"/>
      <c r="AD254" s="261"/>
      <c r="AE254" s="261"/>
      <c r="AF254" s="261"/>
      <c r="AG254" s="261"/>
      <c r="AH254" s="261"/>
      <c r="AI254" s="261"/>
      <c r="AJ254" s="261"/>
      <c r="AK254" s="261"/>
      <c r="AL254" s="261"/>
      <c r="AM254" s="261"/>
      <c r="AN254" s="261"/>
      <c r="AO254" s="261"/>
      <c r="AP254" s="261"/>
      <c r="AQ254" s="261"/>
      <c r="AR254" s="261"/>
      <c r="AS254" s="261"/>
      <c r="AT254" s="261"/>
      <c r="AU254" s="261"/>
      <c r="AV254" s="261"/>
      <c r="AW254" s="261"/>
      <c r="AX254" s="261"/>
      <c r="AY254" s="261"/>
      <c r="AZ254" s="261"/>
      <c r="BA254" s="261"/>
      <c r="BB254" s="261"/>
      <c r="BC254" s="261"/>
      <c r="BD254" s="261"/>
      <c r="BE254" s="261"/>
      <c r="BF254" s="261"/>
      <c r="BG254" s="261"/>
      <c r="BH254" s="261"/>
      <c r="BI254" s="261"/>
      <c r="BJ254" s="261"/>
      <c r="BK254" s="261"/>
      <c r="BL254" s="261"/>
    </row>
    <row r="255" spans="1:64">
      <c r="A255" s="152" t="s">
        <v>2205</v>
      </c>
      <c r="B255" s="152">
        <v>2</v>
      </c>
      <c r="C255" t="s">
        <v>1840</v>
      </c>
      <c r="D255" s="152" t="str">
        <f t="shared" si="7"/>
        <v>AY3-2</v>
      </c>
      <c r="E255" s="152">
        <v>6</v>
      </c>
      <c r="F255" s="152" t="str">
        <f t="shared" si="8"/>
        <v>AY3-2-6</v>
      </c>
      <c r="G255" s="152" t="s">
        <v>588</v>
      </c>
      <c r="H255" s="152">
        <v>80</v>
      </c>
      <c r="I255" s="152">
        <v>100</v>
      </c>
      <c r="J255" s="286" t="s">
        <v>1450</v>
      </c>
      <c r="K255" s="152">
        <v>0</v>
      </c>
      <c r="L255" s="152">
        <v>17</v>
      </c>
      <c r="M255" s="152" t="s">
        <v>565</v>
      </c>
      <c r="N255" s="152">
        <v>4</v>
      </c>
      <c r="O255" s="152">
        <v>2</v>
      </c>
      <c r="P255" s="152" t="s">
        <v>2050</v>
      </c>
      <c r="Q255" s="152">
        <v>5</v>
      </c>
      <c r="R255" s="152">
        <v>2</v>
      </c>
      <c r="S255" s="261"/>
      <c r="T255" s="261"/>
      <c r="U255" s="261"/>
      <c r="V255" s="261"/>
      <c r="W255" s="261"/>
      <c r="X255" s="261"/>
      <c r="Y255" s="261"/>
      <c r="Z255" s="261"/>
      <c r="AA255" s="261"/>
      <c r="AB255" s="261"/>
      <c r="AC255" s="261"/>
      <c r="AD255" s="261"/>
      <c r="AE255" s="261"/>
      <c r="AF255" s="261"/>
      <c r="AG255" s="261"/>
      <c r="AH255" s="261"/>
      <c r="AI255" s="261"/>
      <c r="AJ255" s="261"/>
      <c r="AK255" s="261"/>
      <c r="AL255" s="261"/>
      <c r="AM255" s="261"/>
      <c r="AN255" s="261"/>
      <c r="AO255" s="261"/>
      <c r="AP255" s="261"/>
      <c r="AQ255" s="261"/>
      <c r="AR255" s="261"/>
      <c r="AS255" s="261"/>
      <c r="AT255" s="261"/>
      <c r="AU255" s="261"/>
      <c r="AV255" s="261"/>
      <c r="AW255" s="261"/>
      <c r="AX255" s="261"/>
      <c r="AY255" s="261"/>
      <c r="AZ255" s="261"/>
      <c r="BA255" s="261"/>
      <c r="BB255" s="261"/>
      <c r="BC255" s="261"/>
      <c r="BD255" s="261"/>
      <c r="BE255" s="261"/>
      <c r="BF255" s="261"/>
      <c r="BG255" s="261"/>
      <c r="BH255" s="261"/>
      <c r="BI255" s="261"/>
      <c r="BJ255" s="261"/>
      <c r="BK255" s="261"/>
      <c r="BL255" s="261"/>
    </row>
    <row r="256" spans="1:64">
      <c r="A256" s="152" t="s">
        <v>2206</v>
      </c>
      <c r="B256" s="152">
        <v>3</v>
      </c>
      <c r="C256" t="s">
        <v>1840</v>
      </c>
      <c r="D256" s="152" t="str">
        <f t="shared" si="7"/>
        <v>AY3-3</v>
      </c>
      <c r="E256" s="152">
        <v>1</v>
      </c>
      <c r="F256" s="152" t="str">
        <f t="shared" si="8"/>
        <v>AY3-3-1</v>
      </c>
      <c r="G256" s="152" t="s">
        <v>2188</v>
      </c>
      <c r="H256" s="152">
        <v>0</v>
      </c>
      <c r="I256" s="152">
        <v>5</v>
      </c>
      <c r="J256" s="286" t="s">
        <v>1441</v>
      </c>
      <c r="K256" s="152">
        <v>0</v>
      </c>
      <c r="L256" s="152">
        <v>6</v>
      </c>
      <c r="M256" s="152" t="s">
        <v>565</v>
      </c>
      <c r="N256" s="152">
        <v>2</v>
      </c>
      <c r="O256" s="152">
        <v>2</v>
      </c>
      <c r="P256" s="152" t="s">
        <v>2050</v>
      </c>
      <c r="Q256" s="152">
        <v>4</v>
      </c>
      <c r="R256" s="152">
        <v>2</v>
      </c>
      <c r="S256" s="261"/>
      <c r="T256" s="261"/>
      <c r="U256" s="261"/>
      <c r="V256" s="261"/>
      <c r="W256" s="261"/>
      <c r="X256" s="261"/>
      <c r="Y256" s="261"/>
      <c r="Z256" s="261"/>
      <c r="AA256" s="261"/>
      <c r="AB256" s="261"/>
      <c r="AC256" s="261"/>
      <c r="AD256" s="261"/>
      <c r="AE256" s="261"/>
      <c r="AF256" s="261"/>
      <c r="AG256" s="261"/>
      <c r="AH256" s="261"/>
      <c r="AI256" s="261"/>
      <c r="AJ256" s="261"/>
      <c r="AK256" s="261"/>
      <c r="AL256" s="261"/>
      <c r="AM256" s="261"/>
      <c r="AN256" s="261"/>
      <c r="AO256" s="261"/>
      <c r="AP256" s="261"/>
      <c r="AQ256" s="261"/>
      <c r="AR256" s="261"/>
      <c r="AS256" s="261"/>
      <c r="AT256" s="261"/>
      <c r="AU256" s="261"/>
      <c r="AV256" s="261"/>
      <c r="AW256" s="261"/>
      <c r="AX256" s="261"/>
      <c r="AY256" s="261"/>
      <c r="AZ256" s="261"/>
      <c r="BA256" s="261"/>
      <c r="BB256" s="261"/>
      <c r="BC256" s="261"/>
      <c r="BD256" s="261"/>
      <c r="BE256" s="261"/>
      <c r="BF256" s="261"/>
      <c r="BG256" s="261"/>
      <c r="BH256" s="261"/>
      <c r="BI256" s="261"/>
      <c r="BJ256" s="261"/>
      <c r="BK256" s="261"/>
      <c r="BL256" s="261"/>
    </row>
    <row r="257" spans="1:64">
      <c r="A257" s="152" t="s">
        <v>2206</v>
      </c>
      <c r="B257" s="152">
        <v>3</v>
      </c>
      <c r="C257" t="s">
        <v>1840</v>
      </c>
      <c r="D257" s="152" t="str">
        <f t="shared" si="7"/>
        <v>AY3-3</v>
      </c>
      <c r="E257" s="152">
        <v>2</v>
      </c>
      <c r="F257" s="152" t="str">
        <f t="shared" si="8"/>
        <v>AY3-3-2</v>
      </c>
      <c r="G257" s="152" t="s">
        <v>2189</v>
      </c>
      <c r="H257" s="152">
        <v>5</v>
      </c>
      <c r="I257" s="152">
        <v>10</v>
      </c>
      <c r="J257" s="286" t="s">
        <v>1441</v>
      </c>
      <c r="K257" s="152">
        <v>0</v>
      </c>
      <c r="L257" s="152">
        <v>6</v>
      </c>
      <c r="M257" s="152" t="s">
        <v>565</v>
      </c>
      <c r="N257" s="152">
        <v>2</v>
      </c>
      <c r="O257" s="152">
        <v>2</v>
      </c>
      <c r="P257" s="152" t="s">
        <v>565</v>
      </c>
      <c r="Q257" s="152">
        <v>4</v>
      </c>
      <c r="R257" s="152">
        <v>2</v>
      </c>
      <c r="S257" s="261"/>
      <c r="T257" s="261"/>
      <c r="U257" s="261"/>
      <c r="V257" s="261"/>
      <c r="W257" s="261"/>
      <c r="X257" s="261"/>
      <c r="Y257" s="261"/>
      <c r="Z257" s="261"/>
      <c r="AA257" s="261"/>
      <c r="AB257" s="261"/>
      <c r="AC257" s="261"/>
      <c r="AD257" s="261"/>
      <c r="AE257" s="261"/>
      <c r="AF257" s="261"/>
      <c r="AG257" s="261"/>
      <c r="AH257" s="261"/>
      <c r="AI257" s="261"/>
      <c r="AJ257" s="261"/>
      <c r="AK257" s="261"/>
      <c r="AL257" s="261"/>
      <c r="AM257" s="261"/>
      <c r="AN257" s="261"/>
      <c r="AO257" s="261"/>
      <c r="AP257" s="261"/>
      <c r="AQ257" s="261"/>
      <c r="AR257" s="261"/>
      <c r="AS257" s="261"/>
      <c r="AT257" s="261"/>
      <c r="AU257" s="261"/>
      <c r="AV257" s="261"/>
      <c r="AW257" s="261"/>
      <c r="AX257" s="261"/>
      <c r="AY257" s="261"/>
      <c r="AZ257" s="261"/>
      <c r="BA257" s="261"/>
      <c r="BB257" s="261"/>
      <c r="BC257" s="261"/>
      <c r="BD257" s="261"/>
      <c r="BE257" s="261"/>
      <c r="BF257" s="261"/>
      <c r="BG257" s="261"/>
      <c r="BH257" s="261"/>
      <c r="BI257" s="261"/>
      <c r="BJ257" s="261"/>
      <c r="BK257" s="261"/>
      <c r="BL257" s="261"/>
    </row>
    <row r="258" spans="1:64">
      <c r="A258" s="152" t="s">
        <v>2206</v>
      </c>
      <c r="B258" s="152">
        <v>3</v>
      </c>
      <c r="C258" t="s">
        <v>1840</v>
      </c>
      <c r="D258" s="152" t="str">
        <f t="shared" si="7"/>
        <v>AY3-3</v>
      </c>
      <c r="E258" s="152">
        <v>3</v>
      </c>
      <c r="F258" s="152" t="str">
        <f t="shared" si="8"/>
        <v>AY3-3-3</v>
      </c>
      <c r="G258" s="152" t="s">
        <v>591</v>
      </c>
      <c r="H258" s="152">
        <v>10</v>
      </c>
      <c r="I258" s="152">
        <v>30</v>
      </c>
      <c r="J258" s="286" t="s">
        <v>1441</v>
      </c>
      <c r="K258" s="152">
        <v>0</v>
      </c>
      <c r="L258" s="152">
        <v>6</v>
      </c>
      <c r="M258" s="152" t="s">
        <v>565</v>
      </c>
      <c r="N258" s="152">
        <v>3</v>
      </c>
      <c r="O258" s="152">
        <v>2</v>
      </c>
      <c r="P258" s="152" t="s">
        <v>565</v>
      </c>
      <c r="Q258" s="152">
        <v>4</v>
      </c>
      <c r="R258" s="152">
        <v>1</v>
      </c>
      <c r="S258" s="261"/>
      <c r="T258" s="261"/>
      <c r="U258" s="261"/>
      <c r="V258" s="261"/>
      <c r="W258" s="261"/>
      <c r="X258" s="261"/>
      <c r="Y258" s="261"/>
      <c r="Z258" s="261"/>
      <c r="AA258" s="261"/>
      <c r="AB258" s="261"/>
      <c r="AC258" s="261"/>
      <c r="AD258" s="261"/>
      <c r="AE258" s="261"/>
      <c r="AF258" s="261"/>
      <c r="AG258" s="261"/>
      <c r="AH258" s="261"/>
      <c r="AI258" s="261"/>
      <c r="AJ258" s="261"/>
      <c r="AK258" s="261"/>
      <c r="AL258" s="261"/>
      <c r="AM258" s="261"/>
      <c r="AN258" s="261"/>
      <c r="AO258" s="261"/>
      <c r="AP258" s="261"/>
      <c r="AQ258" s="261"/>
      <c r="AR258" s="261"/>
      <c r="AS258" s="261"/>
      <c r="AT258" s="261"/>
      <c r="AU258" s="261"/>
      <c r="AV258" s="261"/>
      <c r="AW258" s="261"/>
      <c r="AX258" s="261"/>
      <c r="AY258" s="261"/>
      <c r="AZ258" s="261"/>
      <c r="BA258" s="261"/>
      <c r="BB258" s="261"/>
      <c r="BC258" s="261"/>
      <c r="BD258" s="261"/>
      <c r="BE258" s="261"/>
      <c r="BF258" s="261"/>
      <c r="BG258" s="261"/>
      <c r="BH258" s="261"/>
      <c r="BI258" s="261"/>
      <c r="BJ258" s="261"/>
      <c r="BK258" s="261"/>
      <c r="BL258" s="261"/>
    </row>
    <row r="259" spans="1:64">
      <c r="A259" s="152" t="s">
        <v>2206</v>
      </c>
      <c r="B259" s="152">
        <v>3</v>
      </c>
      <c r="C259" t="s">
        <v>1840</v>
      </c>
      <c r="D259" s="152" t="str">
        <f t="shared" si="7"/>
        <v>AY3-3</v>
      </c>
      <c r="E259" s="152">
        <v>4</v>
      </c>
      <c r="F259" s="152" t="str">
        <f t="shared" si="8"/>
        <v>AY3-3-4</v>
      </c>
      <c r="G259" s="152" t="s">
        <v>591</v>
      </c>
      <c r="H259" s="152">
        <v>30</v>
      </c>
      <c r="I259" s="152">
        <v>50</v>
      </c>
      <c r="J259" s="286" t="s">
        <v>1450</v>
      </c>
      <c r="K259" s="152">
        <v>0</v>
      </c>
      <c r="L259" s="152">
        <v>10</v>
      </c>
      <c r="M259" s="152" t="s">
        <v>565</v>
      </c>
      <c r="N259" s="152">
        <v>4</v>
      </c>
      <c r="O259" s="152">
        <v>1</v>
      </c>
      <c r="P259" s="152" t="s">
        <v>565</v>
      </c>
      <c r="Q259" s="152">
        <v>4</v>
      </c>
      <c r="R259" s="152">
        <v>2</v>
      </c>
      <c r="S259" s="261"/>
      <c r="T259" s="261"/>
      <c r="U259" s="261"/>
      <c r="V259" s="261"/>
      <c r="W259" s="261"/>
      <c r="X259" s="261"/>
      <c r="Y259" s="261"/>
      <c r="Z259" s="261"/>
      <c r="AA259" s="285"/>
      <c r="AB259" s="261"/>
      <c r="AC259" s="261"/>
      <c r="AD259" s="261"/>
      <c r="AE259" s="261"/>
      <c r="AF259" s="261"/>
      <c r="AG259" s="261"/>
      <c r="AH259" s="261"/>
      <c r="AI259" s="261"/>
      <c r="AJ259" s="261"/>
      <c r="AK259" s="261"/>
      <c r="AL259" s="261"/>
      <c r="AM259" s="261"/>
      <c r="AN259" s="261"/>
      <c r="AO259" s="261"/>
      <c r="AP259" s="261"/>
      <c r="AQ259" s="261"/>
      <c r="AR259" s="261"/>
      <c r="AS259" s="261"/>
      <c r="AT259" s="261"/>
      <c r="AU259" s="261"/>
      <c r="AV259" s="261"/>
      <c r="AW259" s="261"/>
      <c r="AX259" s="261"/>
      <c r="AY259" s="261"/>
      <c r="AZ259" s="261"/>
      <c r="BA259" s="261"/>
      <c r="BB259" s="261"/>
      <c r="BC259" s="261"/>
      <c r="BD259" s="261"/>
      <c r="BE259" s="261"/>
      <c r="BF259" s="261"/>
      <c r="BG259" s="261"/>
      <c r="BH259" s="261"/>
      <c r="BI259" s="261"/>
      <c r="BJ259" s="261"/>
      <c r="BK259" s="261"/>
      <c r="BL259" s="261"/>
    </row>
    <row r="260" spans="1:64">
      <c r="A260" s="152" t="s">
        <v>2206</v>
      </c>
      <c r="B260" s="152">
        <v>3</v>
      </c>
      <c r="C260" t="s">
        <v>1840</v>
      </c>
      <c r="D260" s="152" t="str">
        <f t="shared" si="7"/>
        <v>AY3-3</v>
      </c>
      <c r="E260" s="152">
        <v>5</v>
      </c>
      <c r="F260" s="152" t="str">
        <f t="shared" si="8"/>
        <v>AY3-3-5</v>
      </c>
      <c r="G260" s="152" t="s">
        <v>591</v>
      </c>
      <c r="H260" s="152">
        <v>50</v>
      </c>
      <c r="I260" s="152">
        <v>80</v>
      </c>
      <c r="J260" s="286" t="s">
        <v>1450</v>
      </c>
      <c r="K260" s="152">
        <v>0</v>
      </c>
      <c r="L260" s="152">
        <v>11</v>
      </c>
      <c r="M260" s="152" t="s">
        <v>565</v>
      </c>
      <c r="N260" s="152">
        <v>4</v>
      </c>
      <c r="O260" s="152">
        <v>2</v>
      </c>
      <c r="P260" s="152" t="s">
        <v>2050</v>
      </c>
      <c r="Q260" s="152">
        <v>5</v>
      </c>
      <c r="R260" s="152">
        <v>2</v>
      </c>
      <c r="S260" s="261"/>
      <c r="T260" s="261"/>
      <c r="U260" s="261"/>
      <c r="V260" s="261"/>
      <c r="W260" s="261"/>
      <c r="X260" s="261"/>
      <c r="Y260" s="261"/>
      <c r="Z260" s="261"/>
      <c r="AA260" s="285"/>
      <c r="AB260" s="261"/>
      <c r="AC260" s="261"/>
      <c r="AD260" s="261"/>
      <c r="AE260" s="261"/>
      <c r="AF260" s="261"/>
      <c r="AG260" s="261"/>
      <c r="AH260" s="261"/>
      <c r="AI260" s="261"/>
      <c r="AJ260" s="261"/>
      <c r="AK260" s="261"/>
      <c r="AL260" s="261"/>
      <c r="AM260" s="261"/>
      <c r="AN260" s="261"/>
      <c r="AO260" s="261"/>
      <c r="AP260" s="261"/>
      <c r="AQ260" s="261"/>
      <c r="AR260" s="261"/>
      <c r="AS260" s="261"/>
      <c r="AT260" s="261"/>
      <c r="AU260" s="261"/>
      <c r="AV260" s="261"/>
      <c r="AW260" s="261"/>
      <c r="AX260" s="261"/>
      <c r="AY260" s="261"/>
      <c r="AZ260" s="261"/>
      <c r="BA260" s="261"/>
      <c r="BB260" s="261"/>
      <c r="BC260" s="261"/>
      <c r="BD260" s="261"/>
      <c r="BE260" s="261"/>
      <c r="BF260" s="261"/>
      <c r="BG260" s="261"/>
      <c r="BH260" s="261"/>
      <c r="BI260" s="261"/>
      <c r="BJ260" s="261"/>
      <c r="BK260" s="261"/>
      <c r="BL260" s="261"/>
    </row>
    <row r="261" spans="1:64">
      <c r="A261" s="152" t="s">
        <v>2206</v>
      </c>
      <c r="B261" s="152">
        <v>3</v>
      </c>
      <c r="C261" t="s">
        <v>1840</v>
      </c>
      <c r="D261" s="152" t="str">
        <f t="shared" si="7"/>
        <v>AY3-3</v>
      </c>
      <c r="E261" s="152">
        <v>6</v>
      </c>
      <c r="F261" s="152" t="str">
        <f t="shared" si="8"/>
        <v>AY3-3-6</v>
      </c>
      <c r="G261" s="152" t="s">
        <v>588</v>
      </c>
      <c r="H261" s="152">
        <v>80</v>
      </c>
      <c r="I261" s="152">
        <v>100</v>
      </c>
      <c r="J261" s="286" t="s">
        <v>1450</v>
      </c>
      <c r="K261" s="152">
        <v>0</v>
      </c>
      <c r="L261" s="152">
        <v>16</v>
      </c>
      <c r="M261" s="152" t="s">
        <v>2050</v>
      </c>
      <c r="N261" s="152">
        <v>4</v>
      </c>
      <c r="O261" s="152">
        <v>3</v>
      </c>
      <c r="P261" s="152" t="s">
        <v>2050</v>
      </c>
      <c r="Q261" s="152">
        <v>5</v>
      </c>
      <c r="R261" s="152">
        <v>2</v>
      </c>
      <c r="S261" s="261"/>
      <c r="T261" s="261"/>
      <c r="U261" s="261"/>
      <c r="V261" s="261"/>
      <c r="W261" s="261"/>
      <c r="X261" s="261"/>
      <c r="Y261" s="261"/>
      <c r="Z261" s="261"/>
      <c r="AA261" s="261"/>
      <c r="AB261" s="261"/>
      <c r="AC261" s="261"/>
      <c r="AD261" s="261"/>
      <c r="AE261" s="261"/>
      <c r="AF261" s="261"/>
      <c r="AG261" s="261"/>
      <c r="AH261" s="261"/>
      <c r="AI261" s="261"/>
      <c r="AJ261" s="261"/>
      <c r="AK261" s="261"/>
      <c r="AL261" s="261"/>
      <c r="AM261" s="261"/>
      <c r="AN261" s="261"/>
      <c r="AO261" s="261"/>
      <c r="AP261" s="261"/>
      <c r="AQ261" s="261"/>
      <c r="AR261" s="261"/>
      <c r="AS261" s="261"/>
      <c r="AT261" s="261"/>
      <c r="AU261" s="261"/>
      <c r="AV261" s="261"/>
      <c r="AW261" s="261"/>
      <c r="AX261" s="261"/>
      <c r="AY261" s="261"/>
      <c r="AZ261" s="261"/>
      <c r="BA261" s="261"/>
      <c r="BB261" s="261"/>
      <c r="BC261" s="261"/>
      <c r="BD261" s="261"/>
      <c r="BE261" s="261"/>
      <c r="BF261" s="261"/>
      <c r="BG261" s="261"/>
      <c r="BH261" s="261"/>
      <c r="BI261" s="261"/>
      <c r="BJ261" s="261"/>
      <c r="BK261" s="261"/>
      <c r="BL261" s="261"/>
    </row>
    <row r="262" spans="1:64">
      <c r="A262" s="152" t="s">
        <v>2207</v>
      </c>
      <c r="B262" s="152">
        <v>1</v>
      </c>
      <c r="C262" t="s">
        <v>1844</v>
      </c>
      <c r="D262" s="152" t="str">
        <f t="shared" si="7"/>
        <v>AZ1-1</v>
      </c>
      <c r="E262" s="152">
        <v>1</v>
      </c>
      <c r="F262" s="152" t="str">
        <f t="shared" si="8"/>
        <v>AZ1-1-1</v>
      </c>
      <c r="G262" s="152" t="s">
        <v>2188</v>
      </c>
      <c r="H262" s="152">
        <v>0</v>
      </c>
      <c r="I262" s="152">
        <v>5</v>
      </c>
      <c r="J262" s="286" t="s">
        <v>1441</v>
      </c>
      <c r="K262" s="152">
        <v>0</v>
      </c>
      <c r="L262" s="152">
        <v>2</v>
      </c>
      <c r="M262" s="152" t="s">
        <v>565</v>
      </c>
      <c r="N262" s="152">
        <v>4</v>
      </c>
      <c r="O262" s="152">
        <v>1</v>
      </c>
      <c r="P262" s="152" t="s">
        <v>2050</v>
      </c>
      <c r="Q262" s="152">
        <v>4</v>
      </c>
      <c r="R262" s="152">
        <v>1</v>
      </c>
      <c r="S262" s="261"/>
      <c r="T262" s="261"/>
      <c r="U262" s="261"/>
      <c r="V262" s="261"/>
      <c r="W262" s="261"/>
      <c r="X262" s="261"/>
      <c r="Y262" s="261"/>
      <c r="Z262" s="261"/>
      <c r="AA262" s="261"/>
      <c r="AB262" s="261"/>
      <c r="AC262" s="261"/>
      <c r="AD262" s="261"/>
      <c r="AE262" s="261"/>
      <c r="AF262" s="261"/>
      <c r="AG262" s="261"/>
      <c r="AH262" s="261"/>
      <c r="AI262" s="261"/>
      <c r="AJ262" s="261"/>
      <c r="AK262" s="261"/>
      <c r="AL262" s="261"/>
      <c r="AM262" s="261"/>
      <c r="AN262" s="261"/>
      <c r="AO262" s="261"/>
      <c r="AP262" s="261"/>
      <c r="AQ262" s="261"/>
      <c r="AR262" s="261"/>
      <c r="AS262" s="261"/>
      <c r="AT262" s="261"/>
      <c r="AU262" s="261"/>
      <c r="AV262" s="261"/>
      <c r="AW262" s="261"/>
      <c r="AX262" s="261"/>
      <c r="AY262" s="261"/>
      <c r="AZ262" s="261"/>
      <c r="BA262" s="261"/>
      <c r="BB262" s="261"/>
      <c r="BC262" s="261"/>
      <c r="BD262" s="261"/>
      <c r="BE262" s="261"/>
      <c r="BF262" s="261"/>
      <c r="BG262" s="261"/>
      <c r="BH262" s="261"/>
      <c r="BI262" s="261"/>
      <c r="BJ262" s="261"/>
      <c r="BK262" s="261"/>
      <c r="BL262" s="261"/>
    </row>
    <row r="263" spans="1:64">
      <c r="A263" s="152" t="s">
        <v>2207</v>
      </c>
      <c r="B263" s="152">
        <v>1</v>
      </c>
      <c r="C263" t="s">
        <v>1844</v>
      </c>
      <c r="D263" s="152" t="str">
        <f t="shared" si="7"/>
        <v>AZ1-1</v>
      </c>
      <c r="E263" s="152">
        <v>2</v>
      </c>
      <c r="F263" s="152" t="str">
        <f t="shared" si="8"/>
        <v>AZ1-1-2</v>
      </c>
      <c r="G263" s="152" t="s">
        <v>2189</v>
      </c>
      <c r="H263" s="152">
        <v>5</v>
      </c>
      <c r="I263" s="152">
        <v>10</v>
      </c>
      <c r="J263" s="286" t="s">
        <v>1441</v>
      </c>
      <c r="K263" s="152">
        <v>0</v>
      </c>
      <c r="L263" s="152">
        <v>1</v>
      </c>
      <c r="M263" s="152" t="s">
        <v>565</v>
      </c>
      <c r="N263" s="152">
        <v>4</v>
      </c>
      <c r="O263" s="152">
        <v>1</v>
      </c>
      <c r="P263" s="152" t="s">
        <v>565</v>
      </c>
      <c r="Q263" s="152">
        <v>4</v>
      </c>
      <c r="R263" s="152">
        <v>2</v>
      </c>
      <c r="S263" s="261"/>
      <c r="T263" s="261"/>
      <c r="U263" s="261"/>
      <c r="V263" s="261"/>
      <c r="W263" s="261"/>
      <c r="X263" s="261"/>
      <c r="Y263" s="261"/>
      <c r="Z263" s="261"/>
      <c r="AA263" s="261"/>
      <c r="AB263" s="261"/>
      <c r="AC263" s="261"/>
      <c r="AD263" s="261"/>
      <c r="AE263" s="261"/>
      <c r="AF263" s="261"/>
      <c r="AG263" s="261"/>
      <c r="AH263" s="261"/>
      <c r="AI263" s="261"/>
      <c r="AJ263" s="261"/>
      <c r="AK263" s="261"/>
      <c r="AL263" s="261"/>
      <c r="AM263" s="261"/>
      <c r="AN263" s="261"/>
      <c r="AO263" s="261"/>
      <c r="AP263" s="261"/>
      <c r="AQ263" s="261"/>
      <c r="AR263" s="261"/>
      <c r="AS263" s="261"/>
      <c r="AT263" s="261"/>
      <c r="AU263" s="261"/>
      <c r="AV263" s="261"/>
      <c r="AW263" s="261"/>
      <c r="AX263" s="261"/>
      <c r="AY263" s="261"/>
      <c r="AZ263" s="261"/>
      <c r="BA263" s="261"/>
      <c r="BB263" s="261"/>
      <c r="BC263" s="261"/>
      <c r="BD263" s="261"/>
      <c r="BE263" s="261"/>
      <c r="BF263" s="261"/>
      <c r="BG263" s="261"/>
      <c r="BH263" s="261"/>
      <c r="BI263" s="261"/>
      <c r="BJ263" s="261"/>
      <c r="BK263" s="261"/>
      <c r="BL263" s="261"/>
    </row>
    <row r="264" spans="1:64">
      <c r="A264" s="152" t="s">
        <v>2207</v>
      </c>
      <c r="B264" s="152">
        <v>1</v>
      </c>
      <c r="C264" t="s">
        <v>1844</v>
      </c>
      <c r="D264" s="152" t="str">
        <f t="shared" si="7"/>
        <v>AZ1-1</v>
      </c>
      <c r="E264" s="152">
        <v>3</v>
      </c>
      <c r="F264" s="152" t="str">
        <f t="shared" si="8"/>
        <v>AZ1-1-3</v>
      </c>
      <c r="G264" s="152" t="s">
        <v>591</v>
      </c>
      <c r="H264" s="152">
        <v>10</v>
      </c>
      <c r="I264" s="152">
        <v>30</v>
      </c>
      <c r="J264" s="286" t="s">
        <v>1441</v>
      </c>
      <c r="K264" s="152">
        <v>0</v>
      </c>
      <c r="L264" s="152">
        <v>6</v>
      </c>
      <c r="M264" s="152" t="s">
        <v>565</v>
      </c>
      <c r="N264" s="152">
        <v>4</v>
      </c>
      <c r="O264" s="152">
        <v>1</v>
      </c>
      <c r="P264" s="152" t="s">
        <v>565</v>
      </c>
      <c r="Q264" s="152">
        <v>5</v>
      </c>
      <c r="R264" s="152">
        <v>2</v>
      </c>
      <c r="S264" s="261"/>
      <c r="T264" s="261"/>
      <c r="U264" s="261"/>
      <c r="V264" s="261"/>
      <c r="W264" s="261"/>
      <c r="X264" s="261"/>
      <c r="Y264" s="261"/>
      <c r="Z264" s="261"/>
      <c r="AA264" s="261"/>
      <c r="AB264" s="261"/>
      <c r="AC264" s="261"/>
      <c r="AD264" s="261"/>
      <c r="AE264" s="261"/>
      <c r="AF264" s="261"/>
      <c r="AG264" s="261"/>
      <c r="AH264" s="261"/>
      <c r="AI264" s="261"/>
      <c r="AJ264" s="261"/>
      <c r="AK264" s="261"/>
      <c r="AL264" s="261"/>
      <c r="AM264" s="261"/>
      <c r="AN264" s="261"/>
      <c r="AO264" s="261"/>
      <c r="AP264" s="261"/>
      <c r="AQ264" s="261"/>
      <c r="AR264" s="261"/>
      <c r="AS264" s="261"/>
      <c r="AT264" s="261"/>
      <c r="AU264" s="261"/>
      <c r="AV264" s="261"/>
      <c r="AW264" s="261"/>
      <c r="AX264" s="261"/>
      <c r="AY264" s="261"/>
      <c r="AZ264" s="261"/>
      <c r="BA264" s="261"/>
      <c r="BB264" s="261"/>
      <c r="BC264" s="261"/>
      <c r="BD264" s="261"/>
      <c r="BE264" s="261"/>
      <c r="BF264" s="261"/>
      <c r="BG264" s="261"/>
      <c r="BH264" s="261"/>
      <c r="BI264" s="261"/>
      <c r="BJ264" s="261"/>
      <c r="BK264" s="261"/>
      <c r="BL264" s="261"/>
    </row>
    <row r="265" spans="1:64">
      <c r="A265" s="152" t="s">
        <v>2207</v>
      </c>
      <c r="B265" s="152">
        <v>1</v>
      </c>
      <c r="C265" t="s">
        <v>1844</v>
      </c>
      <c r="D265" s="152" t="str">
        <f t="shared" si="7"/>
        <v>AZ1-1</v>
      </c>
      <c r="E265" s="152">
        <v>4</v>
      </c>
      <c r="F265" s="152" t="str">
        <f t="shared" si="8"/>
        <v>AZ1-1-4</v>
      </c>
      <c r="G265" s="152" t="s">
        <v>591</v>
      </c>
      <c r="H265" s="152">
        <v>30</v>
      </c>
      <c r="I265" s="152">
        <v>50</v>
      </c>
      <c r="J265" s="286" t="s">
        <v>1441</v>
      </c>
      <c r="K265" s="152">
        <v>0</v>
      </c>
      <c r="L265" s="152">
        <v>9</v>
      </c>
      <c r="M265" s="152" t="s">
        <v>565</v>
      </c>
      <c r="N265" s="152">
        <v>4</v>
      </c>
      <c r="O265" s="152">
        <v>2</v>
      </c>
      <c r="P265" s="152" t="s">
        <v>565</v>
      </c>
      <c r="Q265" s="152">
        <v>5</v>
      </c>
      <c r="R265" s="152">
        <v>2</v>
      </c>
      <c r="S265" s="261"/>
      <c r="T265" s="261"/>
      <c r="U265" s="261"/>
      <c r="V265" s="261"/>
      <c r="W265" s="261"/>
      <c r="X265" s="261"/>
      <c r="Y265" s="261"/>
      <c r="Z265" s="261"/>
      <c r="AA265" s="261"/>
      <c r="AB265" s="261"/>
      <c r="AC265" s="261"/>
      <c r="AD265" s="261"/>
      <c r="AE265" s="261"/>
      <c r="AF265" s="261"/>
      <c r="AG265" s="261"/>
      <c r="AH265" s="261"/>
      <c r="AI265" s="261"/>
      <c r="AJ265" s="261"/>
      <c r="AK265" s="261"/>
      <c r="AL265" s="261"/>
      <c r="AM265" s="261"/>
      <c r="AN265" s="261"/>
      <c r="AO265" s="261"/>
      <c r="AP265" s="261"/>
      <c r="AQ265" s="261"/>
      <c r="AR265" s="261"/>
      <c r="AS265" s="261"/>
      <c r="AT265" s="261"/>
      <c r="AU265" s="261"/>
      <c r="AV265" s="261"/>
      <c r="AW265" s="261"/>
      <c r="AX265" s="261"/>
      <c r="AY265" s="261"/>
      <c r="AZ265" s="261"/>
      <c r="BA265" s="261"/>
      <c r="BB265" s="261"/>
      <c r="BC265" s="261"/>
      <c r="BD265" s="261"/>
      <c r="BE265" s="261"/>
      <c r="BF265" s="261"/>
      <c r="BG265" s="261"/>
      <c r="BH265" s="261"/>
      <c r="BI265" s="261"/>
      <c r="BJ265" s="261"/>
      <c r="BK265" s="261"/>
      <c r="BL265" s="261"/>
    </row>
    <row r="266" spans="1:64">
      <c r="A266" s="152" t="s">
        <v>2207</v>
      </c>
      <c r="B266" s="152">
        <v>1</v>
      </c>
      <c r="C266" t="s">
        <v>1844</v>
      </c>
      <c r="D266" s="152" t="str">
        <f t="shared" si="7"/>
        <v>AZ1-1</v>
      </c>
      <c r="E266" s="152">
        <v>5</v>
      </c>
      <c r="F266" s="152" t="str">
        <f t="shared" si="8"/>
        <v>AZ1-1-5</v>
      </c>
      <c r="G266" s="152" t="s">
        <v>591</v>
      </c>
      <c r="H266" s="152">
        <v>50</v>
      </c>
      <c r="I266" s="152">
        <v>80</v>
      </c>
      <c r="J266" s="286" t="s">
        <v>1461</v>
      </c>
      <c r="K266" s="152">
        <v>0</v>
      </c>
      <c r="L266" s="152">
        <v>22</v>
      </c>
      <c r="M266" s="152" t="s">
        <v>565</v>
      </c>
      <c r="N266" s="152">
        <v>5</v>
      </c>
      <c r="O266" s="152">
        <v>2</v>
      </c>
      <c r="P266" s="152" t="s">
        <v>565</v>
      </c>
      <c r="Q266" s="152">
        <v>5</v>
      </c>
      <c r="R266" s="152">
        <v>2</v>
      </c>
      <c r="S266" s="261"/>
      <c r="T266" s="261"/>
      <c r="U266" s="261"/>
      <c r="V266" s="261"/>
      <c r="W266" s="261"/>
      <c r="X266" s="261"/>
      <c r="Y266" s="261"/>
      <c r="Z266" s="261"/>
      <c r="AA266" s="261"/>
      <c r="AB266" s="261"/>
      <c r="AC266" s="261"/>
      <c r="AD266" s="261"/>
      <c r="AE266" s="261"/>
      <c r="AF266" s="261"/>
      <c r="AG266" s="261"/>
      <c r="AH266" s="261"/>
      <c r="AI266" s="261"/>
      <c r="AJ266" s="261"/>
      <c r="AK266" s="261"/>
      <c r="AL266" s="261"/>
      <c r="AM266" s="261"/>
      <c r="AN266" s="261"/>
      <c r="AO266" s="261"/>
      <c r="AP266" s="261"/>
      <c r="AQ266" s="261"/>
      <c r="AR266" s="261"/>
      <c r="AS266" s="261"/>
      <c r="AT266" s="261"/>
      <c r="AU266" s="261"/>
      <c r="AV266" s="261"/>
      <c r="AW266" s="261"/>
      <c r="AX266" s="261"/>
      <c r="AY266" s="261"/>
      <c r="AZ266" s="261"/>
      <c r="BA266" s="261"/>
      <c r="BB266" s="261"/>
      <c r="BC266" s="261"/>
      <c r="BD266" s="261"/>
      <c r="BE266" s="261"/>
      <c r="BF266" s="261"/>
      <c r="BG266" s="261"/>
      <c r="BH266" s="261"/>
      <c r="BI266" s="261"/>
      <c r="BJ266" s="261"/>
      <c r="BK266" s="261"/>
      <c r="BL266" s="261"/>
    </row>
    <row r="267" spans="1:64">
      <c r="A267" s="152" t="s">
        <v>2207</v>
      </c>
      <c r="B267" s="152">
        <v>1</v>
      </c>
      <c r="C267" t="s">
        <v>1844</v>
      </c>
      <c r="D267" s="152" t="str">
        <f t="shared" si="7"/>
        <v>AZ1-1</v>
      </c>
      <c r="E267" s="152">
        <v>6</v>
      </c>
      <c r="F267" s="152" t="str">
        <f t="shared" si="8"/>
        <v>AZ1-1-6</v>
      </c>
      <c r="G267" s="152" t="s">
        <v>588</v>
      </c>
      <c r="H267" s="152">
        <v>80</v>
      </c>
      <c r="I267" s="152">
        <v>100</v>
      </c>
      <c r="J267" s="286" t="s">
        <v>1461</v>
      </c>
      <c r="K267" s="152">
        <v>0</v>
      </c>
      <c r="L267" s="152">
        <v>23</v>
      </c>
      <c r="M267" s="152" t="s">
        <v>565</v>
      </c>
      <c r="N267" s="152">
        <v>5</v>
      </c>
      <c r="O267" s="152">
        <v>2</v>
      </c>
      <c r="P267" s="152" t="s">
        <v>2050</v>
      </c>
      <c r="Q267" s="152">
        <v>6</v>
      </c>
      <c r="R267" s="152">
        <v>2</v>
      </c>
      <c r="S267" s="261"/>
      <c r="T267" s="261"/>
      <c r="U267" s="261"/>
      <c r="V267" s="261"/>
      <c r="W267" s="261"/>
      <c r="X267" s="261"/>
      <c r="Y267" s="261"/>
      <c r="Z267" s="261"/>
      <c r="AA267" s="285"/>
      <c r="AB267" s="261"/>
      <c r="AC267" s="261"/>
      <c r="AD267" s="261"/>
      <c r="AE267" s="261"/>
      <c r="AF267" s="261"/>
      <c r="AG267" s="261"/>
      <c r="AH267" s="261"/>
      <c r="AI267" s="261"/>
      <c r="AJ267" s="261"/>
      <c r="AK267" s="261"/>
      <c r="AL267" s="261"/>
      <c r="AM267" s="261"/>
      <c r="AN267" s="261"/>
      <c r="AO267" s="261"/>
      <c r="AP267" s="261"/>
      <c r="AQ267" s="261"/>
      <c r="AR267" s="261"/>
      <c r="AS267" s="261"/>
      <c r="AT267" s="261"/>
      <c r="AU267" s="261"/>
      <c r="AV267" s="261"/>
      <c r="AW267" s="261"/>
      <c r="AX267" s="261"/>
      <c r="AY267" s="261"/>
      <c r="AZ267" s="261"/>
      <c r="BA267" s="261"/>
      <c r="BB267" s="261"/>
      <c r="BC267" s="261"/>
      <c r="BD267" s="261"/>
      <c r="BE267" s="261"/>
      <c r="BF267" s="261"/>
      <c r="BG267" s="261"/>
      <c r="BH267" s="261"/>
      <c r="BI267" s="261"/>
      <c r="BJ267" s="261"/>
      <c r="BK267" s="261"/>
      <c r="BL267" s="261"/>
    </row>
    <row r="268" spans="1:64">
      <c r="A268" s="152" t="s">
        <v>2208</v>
      </c>
      <c r="B268" s="152">
        <v>2</v>
      </c>
      <c r="C268" t="s">
        <v>1844</v>
      </c>
      <c r="D268" s="152" t="str">
        <f t="shared" si="7"/>
        <v>AZ1-2</v>
      </c>
      <c r="E268" s="152">
        <v>1</v>
      </c>
      <c r="F268" s="152" t="str">
        <f t="shared" si="8"/>
        <v>AZ1-2-1</v>
      </c>
      <c r="G268" s="152" t="s">
        <v>2188</v>
      </c>
      <c r="H268" s="152">
        <v>0</v>
      </c>
      <c r="I268" s="152">
        <v>5</v>
      </c>
      <c r="J268" s="286" t="s">
        <v>1450</v>
      </c>
      <c r="K268" s="152">
        <v>0</v>
      </c>
      <c r="L268" s="152">
        <v>8</v>
      </c>
      <c r="M268" s="152" t="s">
        <v>565</v>
      </c>
      <c r="N268" s="152">
        <v>2</v>
      </c>
      <c r="O268" s="152">
        <v>2</v>
      </c>
      <c r="P268" s="152" t="s">
        <v>565</v>
      </c>
      <c r="Q268" s="152">
        <v>4</v>
      </c>
      <c r="R268" s="152">
        <v>1</v>
      </c>
      <c r="S268" s="261"/>
      <c r="T268" s="261"/>
      <c r="U268" s="261"/>
      <c r="V268" s="261"/>
      <c r="W268" s="261"/>
      <c r="X268" s="261"/>
      <c r="Y268" s="261"/>
      <c r="Z268" s="261"/>
      <c r="AA268" s="285"/>
      <c r="AB268" s="261"/>
      <c r="AC268" s="261"/>
      <c r="AD268" s="261"/>
      <c r="AE268" s="261"/>
      <c r="AF268" s="261"/>
      <c r="AG268" s="261"/>
      <c r="AH268" s="261"/>
      <c r="AI268" s="261"/>
      <c r="AJ268" s="261"/>
      <c r="AK268" s="261"/>
      <c r="AL268" s="261"/>
      <c r="AM268" s="261"/>
      <c r="AN268" s="261"/>
      <c r="AO268" s="261"/>
      <c r="AP268" s="261"/>
      <c r="AQ268" s="261"/>
      <c r="AR268" s="261"/>
      <c r="AS268" s="261"/>
      <c r="AT268" s="261"/>
      <c r="AU268" s="261"/>
      <c r="AV268" s="261"/>
      <c r="AW268" s="261"/>
      <c r="AX268" s="261"/>
      <c r="AY268" s="261"/>
      <c r="AZ268" s="261"/>
      <c r="BA268" s="261"/>
      <c r="BB268" s="261"/>
      <c r="BC268" s="261"/>
      <c r="BD268" s="261"/>
      <c r="BE268" s="261"/>
      <c r="BF268" s="261"/>
      <c r="BG268" s="261"/>
      <c r="BH268" s="261"/>
      <c r="BI268" s="261"/>
      <c r="BJ268" s="261"/>
      <c r="BK268" s="261"/>
      <c r="BL268" s="261"/>
    </row>
    <row r="269" spans="1:64">
      <c r="A269" s="152" t="s">
        <v>2208</v>
      </c>
      <c r="B269" s="152">
        <v>2</v>
      </c>
      <c r="C269" t="s">
        <v>1844</v>
      </c>
      <c r="D269" s="152" t="str">
        <f t="shared" si="7"/>
        <v>AZ1-2</v>
      </c>
      <c r="E269" s="152">
        <v>2</v>
      </c>
      <c r="F269" s="152" t="str">
        <f t="shared" si="8"/>
        <v>AZ1-2-2</v>
      </c>
      <c r="G269" s="152" t="s">
        <v>2189</v>
      </c>
      <c r="H269" s="152">
        <v>5</v>
      </c>
      <c r="I269" s="152">
        <v>10</v>
      </c>
      <c r="J269" s="286" t="s">
        <v>1450</v>
      </c>
      <c r="K269" s="152">
        <v>0</v>
      </c>
      <c r="L269" s="152">
        <v>10</v>
      </c>
      <c r="M269" s="152" t="s">
        <v>2050</v>
      </c>
      <c r="N269" s="152">
        <v>4</v>
      </c>
      <c r="O269" s="152">
        <v>1</v>
      </c>
      <c r="P269" s="152" t="s">
        <v>2050</v>
      </c>
      <c r="Q269" s="152">
        <v>4</v>
      </c>
      <c r="R269" s="152">
        <v>1</v>
      </c>
      <c r="S269" s="261"/>
      <c r="T269" s="261"/>
      <c r="U269" s="261"/>
      <c r="V269" s="261"/>
      <c r="W269" s="261"/>
      <c r="X269" s="261"/>
      <c r="Y269" s="261"/>
      <c r="Z269" s="261"/>
      <c r="AA269" s="261"/>
      <c r="AB269" s="261"/>
      <c r="AC269" s="261"/>
      <c r="AD269" s="261"/>
      <c r="AE269" s="261"/>
      <c r="AF269" s="261"/>
      <c r="AG269" s="261"/>
      <c r="AH269" s="261"/>
      <c r="AI269" s="261"/>
      <c r="AJ269" s="261"/>
      <c r="AK269" s="261"/>
      <c r="AL269" s="261"/>
      <c r="AM269" s="261"/>
      <c r="AN269" s="261"/>
      <c r="AO269" s="261"/>
      <c r="AP269" s="261"/>
      <c r="AQ269" s="261"/>
      <c r="AR269" s="261"/>
      <c r="AS269" s="261"/>
      <c r="AT269" s="261"/>
      <c r="AU269" s="261"/>
      <c r="AV269" s="261"/>
      <c r="AW269" s="261"/>
      <c r="AX269" s="261"/>
      <c r="AY269" s="261"/>
      <c r="AZ269" s="261"/>
      <c r="BA269" s="261"/>
      <c r="BB269" s="261"/>
      <c r="BC269" s="261"/>
      <c r="BD269" s="261"/>
      <c r="BE269" s="261"/>
      <c r="BF269" s="261"/>
      <c r="BG269" s="261"/>
      <c r="BH269" s="261"/>
      <c r="BI269" s="261"/>
      <c r="BJ269" s="261"/>
      <c r="BK269" s="261"/>
      <c r="BL269" s="261"/>
    </row>
    <row r="270" spans="1:64">
      <c r="A270" s="152" t="s">
        <v>2208</v>
      </c>
      <c r="B270" s="152">
        <v>2</v>
      </c>
      <c r="C270" t="s">
        <v>1844</v>
      </c>
      <c r="D270" s="152" t="str">
        <f t="shared" si="7"/>
        <v>AZ1-2</v>
      </c>
      <c r="E270" s="152">
        <v>3</v>
      </c>
      <c r="F270" s="152" t="str">
        <f t="shared" si="8"/>
        <v>AZ1-2-3</v>
      </c>
      <c r="G270" s="152" t="s">
        <v>591</v>
      </c>
      <c r="H270" s="152">
        <v>10</v>
      </c>
      <c r="I270" s="152">
        <v>30</v>
      </c>
      <c r="J270" s="286" t="s">
        <v>1450</v>
      </c>
      <c r="K270" s="152">
        <v>0</v>
      </c>
      <c r="L270" s="152">
        <v>15</v>
      </c>
      <c r="M270" s="152" t="s">
        <v>565</v>
      </c>
      <c r="N270" s="152">
        <v>4</v>
      </c>
      <c r="O270" s="152">
        <v>1</v>
      </c>
      <c r="P270" s="152" t="s">
        <v>565</v>
      </c>
      <c r="Q270" s="152">
        <v>4</v>
      </c>
      <c r="R270" s="152">
        <v>1</v>
      </c>
      <c r="S270" s="261"/>
      <c r="T270" s="261"/>
      <c r="U270" s="261"/>
      <c r="V270" s="261"/>
      <c r="W270" s="261"/>
      <c r="X270" s="261"/>
      <c r="Y270" s="261"/>
      <c r="Z270" s="261"/>
      <c r="AA270" s="261"/>
      <c r="AB270" s="261"/>
      <c r="AC270" s="261"/>
      <c r="AD270" s="261"/>
      <c r="AE270" s="261"/>
      <c r="AF270" s="261"/>
      <c r="AG270" s="261"/>
      <c r="AH270" s="261"/>
      <c r="AI270" s="261"/>
      <c r="AJ270" s="261"/>
      <c r="AK270" s="261"/>
      <c r="AL270" s="261"/>
      <c r="AM270" s="261"/>
      <c r="AN270" s="261"/>
      <c r="AO270" s="261"/>
      <c r="AP270" s="261"/>
      <c r="AQ270" s="261"/>
      <c r="AR270" s="261"/>
      <c r="AS270" s="261"/>
      <c r="AT270" s="261"/>
      <c r="AU270" s="261"/>
      <c r="AV270" s="261"/>
      <c r="AW270" s="261"/>
      <c r="AX270" s="261"/>
      <c r="AY270" s="261"/>
      <c r="AZ270" s="261"/>
      <c r="BA270" s="261"/>
      <c r="BB270" s="261"/>
      <c r="BC270" s="261"/>
      <c r="BD270" s="261"/>
      <c r="BE270" s="261"/>
      <c r="BF270" s="261"/>
      <c r="BG270" s="261"/>
      <c r="BH270" s="261"/>
      <c r="BI270" s="261"/>
      <c r="BJ270" s="261"/>
      <c r="BK270" s="261"/>
      <c r="BL270" s="261"/>
    </row>
    <row r="271" spans="1:64">
      <c r="A271" s="152" t="s">
        <v>2208</v>
      </c>
      <c r="B271" s="152">
        <v>2</v>
      </c>
      <c r="C271" t="s">
        <v>1844</v>
      </c>
      <c r="D271" s="152" t="str">
        <f t="shared" si="7"/>
        <v>AZ1-2</v>
      </c>
      <c r="E271" s="152">
        <v>4</v>
      </c>
      <c r="F271" s="152" t="str">
        <f t="shared" si="8"/>
        <v>AZ1-2-4</v>
      </c>
      <c r="G271" s="152" t="s">
        <v>588</v>
      </c>
      <c r="H271" s="152">
        <v>30</v>
      </c>
      <c r="I271" s="152">
        <v>50</v>
      </c>
      <c r="J271" s="286" t="s">
        <v>1461</v>
      </c>
      <c r="K271" s="152">
        <v>0</v>
      </c>
      <c r="L271" s="152">
        <v>20</v>
      </c>
      <c r="M271" s="152" t="s">
        <v>565</v>
      </c>
      <c r="N271" s="152">
        <v>4</v>
      </c>
      <c r="O271" s="152">
        <v>2</v>
      </c>
      <c r="P271" s="152" t="s">
        <v>565</v>
      </c>
      <c r="Q271" s="152">
        <v>4</v>
      </c>
      <c r="R271" s="152">
        <v>1</v>
      </c>
      <c r="S271" s="261"/>
      <c r="T271" s="261"/>
      <c r="U271" s="261"/>
      <c r="V271" s="261"/>
      <c r="W271" s="261"/>
      <c r="X271" s="261"/>
      <c r="Y271" s="261"/>
      <c r="Z271" s="261"/>
      <c r="AA271" s="261"/>
      <c r="AB271" s="261"/>
      <c r="AC271" s="261"/>
      <c r="AD271" s="261"/>
      <c r="AE271" s="261"/>
      <c r="AF271" s="261"/>
      <c r="AG271" s="261"/>
      <c r="AH271" s="261"/>
      <c r="AI271" s="261"/>
      <c r="AJ271" s="261"/>
      <c r="AK271" s="261"/>
      <c r="AL271" s="261"/>
      <c r="AM271" s="261"/>
      <c r="AN271" s="261"/>
      <c r="AO271" s="261"/>
      <c r="AP271" s="261"/>
      <c r="AQ271" s="261"/>
      <c r="AR271" s="261"/>
      <c r="AS271" s="261"/>
      <c r="AT271" s="261"/>
      <c r="AU271" s="261"/>
      <c r="AV271" s="261"/>
      <c r="AW271" s="261"/>
      <c r="AX271" s="261"/>
      <c r="AY271" s="261"/>
      <c r="AZ271" s="261"/>
      <c r="BA271" s="261"/>
      <c r="BB271" s="261"/>
      <c r="BC271" s="261"/>
      <c r="BD271" s="261"/>
      <c r="BE271" s="261"/>
      <c r="BF271" s="261"/>
      <c r="BG271" s="261"/>
      <c r="BH271" s="261"/>
      <c r="BI271" s="261"/>
      <c r="BJ271" s="261"/>
      <c r="BK271" s="261"/>
      <c r="BL271" s="261"/>
    </row>
    <row r="272" spans="1:64">
      <c r="A272" s="152" t="s">
        <v>2208</v>
      </c>
      <c r="B272" s="152">
        <v>2</v>
      </c>
      <c r="C272" t="s">
        <v>1844</v>
      </c>
      <c r="D272" s="152" t="str">
        <f t="shared" si="7"/>
        <v>AZ1-2</v>
      </c>
      <c r="E272" s="152">
        <v>5</v>
      </c>
      <c r="F272" s="152" t="str">
        <f t="shared" si="8"/>
        <v>AZ1-2-5</v>
      </c>
      <c r="G272" s="152" t="s">
        <v>2188</v>
      </c>
      <c r="H272" s="152">
        <v>50</v>
      </c>
      <c r="I272" s="152">
        <v>80</v>
      </c>
      <c r="J272" s="286" t="s">
        <v>1461</v>
      </c>
      <c r="K272" s="152">
        <v>0</v>
      </c>
      <c r="L272" s="152">
        <v>24</v>
      </c>
      <c r="M272" s="152" t="s">
        <v>565</v>
      </c>
      <c r="N272" s="152">
        <v>5</v>
      </c>
      <c r="O272" s="152">
        <v>2</v>
      </c>
      <c r="P272" s="152" t="s">
        <v>2050</v>
      </c>
      <c r="Q272" s="152">
        <v>6</v>
      </c>
      <c r="R272" s="152">
        <v>2</v>
      </c>
      <c r="S272" s="261"/>
      <c r="T272" s="261"/>
      <c r="U272" s="261"/>
      <c r="V272" s="261"/>
      <c r="W272" s="261"/>
      <c r="X272" s="261"/>
      <c r="Y272" s="261"/>
      <c r="Z272" s="261"/>
      <c r="AA272" s="261"/>
      <c r="AB272" s="261"/>
      <c r="AC272" s="261"/>
      <c r="AD272" s="261"/>
      <c r="AE272" s="261"/>
      <c r="AF272" s="261"/>
      <c r="AG272" s="261"/>
      <c r="AH272" s="261"/>
      <c r="AI272" s="261"/>
      <c r="AJ272" s="261"/>
      <c r="AK272" s="261"/>
      <c r="AL272" s="261"/>
      <c r="AM272" s="261"/>
      <c r="AN272" s="261"/>
      <c r="AO272" s="261"/>
      <c r="AP272" s="261"/>
      <c r="AQ272" s="261"/>
      <c r="AR272" s="261"/>
      <c r="AS272" s="261"/>
      <c r="AT272" s="261"/>
      <c r="AU272" s="261"/>
      <c r="AV272" s="261"/>
      <c r="AW272" s="261"/>
      <c r="AX272" s="261"/>
      <c r="AY272" s="261"/>
      <c r="AZ272" s="261"/>
      <c r="BA272" s="261"/>
      <c r="BB272" s="261"/>
      <c r="BC272" s="261"/>
      <c r="BD272" s="261"/>
      <c r="BE272" s="261"/>
      <c r="BF272" s="261"/>
      <c r="BG272" s="261"/>
      <c r="BH272" s="261"/>
      <c r="BI272" s="261"/>
      <c r="BJ272" s="261"/>
      <c r="BK272" s="261"/>
      <c r="BL272" s="261"/>
    </row>
    <row r="273" spans="1:64">
      <c r="A273" s="152" t="s">
        <v>2208</v>
      </c>
      <c r="B273" s="152">
        <v>2</v>
      </c>
      <c r="C273" t="s">
        <v>1844</v>
      </c>
      <c r="D273" s="152" t="str">
        <f t="shared" si="7"/>
        <v>AZ1-2</v>
      </c>
      <c r="E273" s="152">
        <v>6</v>
      </c>
      <c r="F273" s="152" t="str">
        <f t="shared" si="8"/>
        <v>AZ1-2-6</v>
      </c>
      <c r="G273" s="152" t="s">
        <v>2189</v>
      </c>
      <c r="H273" s="152">
        <v>80</v>
      </c>
      <c r="I273" s="152">
        <v>100</v>
      </c>
      <c r="J273" s="286" t="s">
        <v>1461</v>
      </c>
      <c r="K273" s="152">
        <v>0</v>
      </c>
      <c r="L273" s="152">
        <v>23</v>
      </c>
      <c r="M273" s="152" t="s">
        <v>565</v>
      </c>
      <c r="N273" s="152">
        <v>4</v>
      </c>
      <c r="O273" s="152">
        <v>2</v>
      </c>
      <c r="P273" s="152" t="s">
        <v>2050</v>
      </c>
      <c r="Q273" s="152">
        <v>6</v>
      </c>
      <c r="R273" s="152">
        <v>2</v>
      </c>
      <c r="S273" s="261"/>
      <c r="T273" s="261"/>
      <c r="U273" s="261"/>
      <c r="V273" s="261"/>
      <c r="W273" s="261"/>
      <c r="X273" s="261"/>
      <c r="Y273" s="261"/>
      <c r="Z273" s="261"/>
      <c r="AA273" s="261"/>
      <c r="AB273" s="261"/>
      <c r="AC273" s="261"/>
      <c r="AD273" s="261"/>
      <c r="AE273" s="261"/>
      <c r="AF273" s="261"/>
      <c r="AG273" s="261"/>
      <c r="AH273" s="261"/>
      <c r="AI273" s="261"/>
      <c r="AJ273" s="261"/>
      <c r="AK273" s="261"/>
      <c r="AL273" s="261"/>
      <c r="AM273" s="261"/>
      <c r="AN273" s="261"/>
      <c r="AO273" s="261"/>
      <c r="AP273" s="261"/>
      <c r="AQ273" s="261"/>
      <c r="AR273" s="261"/>
      <c r="AS273" s="261"/>
      <c r="AT273" s="261"/>
      <c r="AU273" s="261"/>
      <c r="AV273" s="261"/>
      <c r="AW273" s="261"/>
      <c r="AX273" s="261"/>
      <c r="AY273" s="261"/>
      <c r="AZ273" s="261"/>
      <c r="BA273" s="261"/>
      <c r="BB273" s="261"/>
      <c r="BC273" s="261"/>
      <c r="BD273" s="261"/>
      <c r="BE273" s="261"/>
      <c r="BF273" s="261"/>
      <c r="BG273" s="261"/>
      <c r="BH273" s="261"/>
      <c r="BI273" s="261"/>
      <c r="BJ273" s="261"/>
      <c r="BK273" s="261"/>
      <c r="BL273" s="261"/>
    </row>
    <row r="274" spans="1:64">
      <c r="A274" s="152" t="s">
        <v>2209</v>
      </c>
      <c r="B274" s="152">
        <v>3</v>
      </c>
      <c r="C274" t="s">
        <v>1844</v>
      </c>
      <c r="D274" s="152" t="str">
        <f t="shared" si="7"/>
        <v>AZ1-3</v>
      </c>
      <c r="E274" s="152">
        <v>1</v>
      </c>
      <c r="F274" s="152" t="str">
        <f t="shared" si="8"/>
        <v>AZ1-3-1</v>
      </c>
      <c r="G274" s="152" t="s">
        <v>591</v>
      </c>
      <c r="H274" s="152">
        <v>0</v>
      </c>
      <c r="I274" s="152">
        <v>5</v>
      </c>
      <c r="J274" s="286" t="s">
        <v>1441</v>
      </c>
      <c r="K274" s="152">
        <v>0</v>
      </c>
      <c r="L274" s="152">
        <v>4</v>
      </c>
      <c r="M274" s="152" t="s">
        <v>565</v>
      </c>
      <c r="N274" s="152">
        <v>2</v>
      </c>
      <c r="O274" s="152">
        <v>2</v>
      </c>
      <c r="P274" s="152" t="s">
        <v>565</v>
      </c>
      <c r="Q274" s="152">
        <v>5</v>
      </c>
      <c r="R274" s="152">
        <v>1</v>
      </c>
      <c r="S274" s="261"/>
      <c r="T274" s="261"/>
      <c r="U274" s="261"/>
      <c r="V274" s="261"/>
      <c r="W274" s="261"/>
      <c r="X274" s="261"/>
      <c r="Y274" s="261"/>
      <c r="Z274" s="261"/>
      <c r="AA274" s="285"/>
      <c r="AB274" s="261"/>
      <c r="AC274" s="261"/>
      <c r="AD274" s="261"/>
      <c r="AE274" s="261"/>
      <c r="AF274" s="261"/>
      <c r="AG274" s="261"/>
      <c r="AH274" s="261"/>
      <c r="AI274" s="261"/>
      <c r="AJ274" s="261"/>
      <c r="AK274" s="261"/>
      <c r="AL274" s="261"/>
      <c r="AM274" s="261"/>
      <c r="AN274" s="261"/>
      <c r="AO274" s="261"/>
      <c r="AP274" s="261"/>
      <c r="AQ274" s="261"/>
      <c r="AR274" s="261"/>
      <c r="AS274" s="261"/>
      <c r="AT274" s="261"/>
      <c r="AU274" s="261"/>
      <c r="AV274" s="261"/>
      <c r="AW274" s="261"/>
      <c r="AX274" s="261"/>
      <c r="AY274" s="261"/>
      <c r="AZ274" s="261"/>
      <c r="BA274" s="261"/>
      <c r="BB274" s="261"/>
      <c r="BC274" s="261"/>
      <c r="BD274" s="261"/>
      <c r="BE274" s="261"/>
      <c r="BF274" s="261"/>
      <c r="BG274" s="261"/>
      <c r="BH274" s="261"/>
      <c r="BI274" s="261"/>
      <c r="BJ274" s="261"/>
      <c r="BK274" s="261"/>
      <c r="BL274" s="261"/>
    </row>
    <row r="275" spans="1:64">
      <c r="A275" s="152" t="s">
        <v>2209</v>
      </c>
      <c r="B275" s="152">
        <v>3</v>
      </c>
      <c r="C275" t="s">
        <v>1844</v>
      </c>
      <c r="D275" s="152" t="str">
        <f t="shared" si="7"/>
        <v>AZ1-3</v>
      </c>
      <c r="E275" s="152">
        <v>2</v>
      </c>
      <c r="F275" s="152" t="str">
        <f t="shared" si="8"/>
        <v>AZ1-3-2</v>
      </c>
      <c r="G275" s="152" t="s">
        <v>591</v>
      </c>
      <c r="H275" s="152">
        <v>5</v>
      </c>
      <c r="I275" s="152">
        <v>10</v>
      </c>
      <c r="J275" s="286" t="s">
        <v>1450</v>
      </c>
      <c r="K275" s="152">
        <v>0</v>
      </c>
      <c r="L275" s="152">
        <v>11</v>
      </c>
      <c r="M275" s="152" t="s">
        <v>2050</v>
      </c>
      <c r="N275" s="152">
        <v>4</v>
      </c>
      <c r="O275" s="152">
        <v>1</v>
      </c>
      <c r="P275" s="152" t="s">
        <v>2050</v>
      </c>
      <c r="Q275" s="152">
        <v>4</v>
      </c>
      <c r="R275" s="152">
        <v>1</v>
      </c>
      <c r="S275" s="261"/>
      <c r="T275" s="261"/>
      <c r="U275" s="261"/>
      <c r="V275" s="261"/>
      <c r="W275" s="261"/>
      <c r="X275" s="261"/>
      <c r="Y275" s="261"/>
      <c r="Z275" s="261"/>
      <c r="AA275" s="285"/>
      <c r="AB275" s="261"/>
      <c r="AC275" s="261"/>
      <c r="AD275" s="261"/>
      <c r="AE275" s="261"/>
      <c r="AF275" s="261"/>
      <c r="AG275" s="261"/>
      <c r="AH275" s="261"/>
      <c r="AI275" s="261"/>
      <c r="AJ275" s="261"/>
      <c r="AK275" s="261"/>
      <c r="AL275" s="261"/>
      <c r="AM275" s="261"/>
      <c r="AN275" s="261"/>
      <c r="AO275" s="261"/>
      <c r="AP275" s="261"/>
      <c r="AQ275" s="261"/>
      <c r="AR275" s="261"/>
      <c r="AS275" s="261"/>
      <c r="AT275" s="261"/>
      <c r="AU275" s="261"/>
      <c r="AV275" s="261"/>
      <c r="AW275" s="261"/>
      <c r="AX275" s="261"/>
      <c r="AY275" s="261"/>
      <c r="AZ275" s="261"/>
      <c r="BA275" s="261"/>
      <c r="BB275" s="261"/>
      <c r="BC275" s="261"/>
      <c r="BD275" s="261"/>
      <c r="BE275" s="261"/>
      <c r="BF275" s="261"/>
      <c r="BG275" s="261"/>
      <c r="BH275" s="261"/>
      <c r="BI275" s="261"/>
      <c r="BJ275" s="261"/>
      <c r="BK275" s="261"/>
      <c r="BL275" s="261"/>
    </row>
    <row r="276" spans="1:64">
      <c r="A276" s="152" t="s">
        <v>2209</v>
      </c>
      <c r="B276" s="152">
        <v>3</v>
      </c>
      <c r="C276" t="s">
        <v>1844</v>
      </c>
      <c r="D276" s="152" t="str">
        <f t="shared" si="7"/>
        <v>AZ1-3</v>
      </c>
      <c r="E276" s="152">
        <v>3</v>
      </c>
      <c r="F276" s="152" t="str">
        <f t="shared" si="8"/>
        <v>AZ1-3-3</v>
      </c>
      <c r="G276" s="152" t="s">
        <v>591</v>
      </c>
      <c r="H276" s="152">
        <v>10</v>
      </c>
      <c r="I276" s="152">
        <v>30</v>
      </c>
      <c r="J276" s="286" t="s">
        <v>1450</v>
      </c>
      <c r="K276" s="152">
        <v>0</v>
      </c>
      <c r="L276" s="152">
        <v>15</v>
      </c>
      <c r="M276" s="152" t="s">
        <v>565</v>
      </c>
      <c r="N276" s="152">
        <v>2</v>
      </c>
      <c r="O276" s="152">
        <v>2</v>
      </c>
      <c r="P276" s="152" t="s">
        <v>565</v>
      </c>
      <c r="Q276" s="152">
        <v>4</v>
      </c>
      <c r="R276" s="152">
        <v>2</v>
      </c>
      <c r="S276" s="261"/>
      <c r="T276" s="261"/>
      <c r="U276" s="261"/>
      <c r="V276" s="261"/>
      <c r="W276" s="261"/>
      <c r="X276" s="261"/>
      <c r="Y276" s="261"/>
      <c r="Z276" s="261"/>
      <c r="AA276" s="261"/>
      <c r="AB276" s="261"/>
      <c r="AC276" s="261"/>
      <c r="AD276" s="261"/>
      <c r="AE276" s="261"/>
      <c r="AF276" s="261"/>
      <c r="AG276" s="261"/>
      <c r="AH276" s="261"/>
      <c r="AI276" s="261"/>
      <c r="AJ276" s="261"/>
      <c r="AK276" s="261"/>
      <c r="AL276" s="261"/>
      <c r="AM276" s="261"/>
      <c r="AN276" s="261"/>
      <c r="AO276" s="261"/>
      <c r="AP276" s="261"/>
      <c r="AQ276" s="261"/>
      <c r="AR276" s="261"/>
      <c r="AS276" s="261"/>
      <c r="AT276" s="261"/>
      <c r="AU276" s="261"/>
      <c r="AV276" s="261"/>
      <c r="AW276" s="261"/>
      <c r="AX276" s="261"/>
      <c r="AY276" s="261"/>
      <c r="AZ276" s="261"/>
      <c r="BA276" s="261"/>
      <c r="BB276" s="261"/>
      <c r="BC276" s="261"/>
      <c r="BD276" s="261"/>
      <c r="BE276" s="261"/>
      <c r="BF276" s="261"/>
      <c r="BG276" s="261"/>
      <c r="BH276" s="261"/>
      <c r="BI276" s="261"/>
      <c r="BJ276" s="261"/>
      <c r="BK276" s="261"/>
      <c r="BL276" s="261"/>
    </row>
    <row r="277" spans="1:64">
      <c r="A277" s="152" t="s">
        <v>2209</v>
      </c>
      <c r="B277" s="152">
        <v>3</v>
      </c>
      <c r="C277" t="s">
        <v>1844</v>
      </c>
      <c r="D277" s="152" t="str">
        <f t="shared" si="7"/>
        <v>AZ1-3</v>
      </c>
      <c r="E277" s="152">
        <v>4</v>
      </c>
      <c r="F277" s="152" t="str">
        <f t="shared" si="8"/>
        <v>AZ1-3-4</v>
      </c>
      <c r="G277" s="152" t="s">
        <v>588</v>
      </c>
      <c r="H277" s="152">
        <v>30</v>
      </c>
      <c r="I277" s="152">
        <v>50</v>
      </c>
      <c r="J277" s="286" t="s">
        <v>1450</v>
      </c>
      <c r="K277" s="152">
        <v>0</v>
      </c>
      <c r="L277" s="152">
        <v>18</v>
      </c>
      <c r="M277" s="152" t="s">
        <v>565</v>
      </c>
      <c r="N277" s="152">
        <v>4</v>
      </c>
      <c r="O277" s="152">
        <v>1</v>
      </c>
      <c r="P277" s="152" t="s">
        <v>565</v>
      </c>
      <c r="Q277" s="152">
        <v>4</v>
      </c>
      <c r="R277" s="152">
        <v>1</v>
      </c>
      <c r="S277" s="261"/>
      <c r="T277" s="261"/>
      <c r="U277" s="261"/>
      <c r="V277" s="261"/>
      <c r="W277" s="261"/>
      <c r="X277" s="261"/>
      <c r="Y277" s="261"/>
      <c r="Z277" s="261"/>
      <c r="AA277" s="261"/>
      <c r="AB277" s="261"/>
      <c r="AC277" s="261"/>
      <c r="AD277" s="261"/>
      <c r="AE277" s="261"/>
      <c r="AF277" s="261"/>
      <c r="AG277" s="261"/>
      <c r="AH277" s="261"/>
      <c r="AI277" s="261"/>
      <c r="AJ277" s="261"/>
      <c r="AK277" s="261"/>
      <c r="AL277" s="261"/>
      <c r="AM277" s="261"/>
      <c r="AN277" s="261"/>
      <c r="AO277" s="261"/>
      <c r="AP277" s="261"/>
      <c r="AQ277" s="261"/>
      <c r="AR277" s="261"/>
      <c r="AS277" s="261"/>
      <c r="AT277" s="261"/>
      <c r="AU277" s="261"/>
      <c r="AV277" s="261"/>
      <c r="AW277" s="261"/>
      <c r="AX277" s="261"/>
      <c r="AY277" s="261"/>
      <c r="AZ277" s="261"/>
      <c r="BA277" s="261"/>
      <c r="BB277" s="261"/>
      <c r="BC277" s="261"/>
      <c r="BD277" s="261"/>
      <c r="BE277" s="261"/>
      <c r="BF277" s="261"/>
      <c r="BG277" s="261"/>
      <c r="BH277" s="261"/>
      <c r="BI277" s="261"/>
      <c r="BJ277" s="261"/>
      <c r="BK277" s="261"/>
      <c r="BL277" s="261"/>
    </row>
    <row r="278" spans="1:64">
      <c r="A278" s="152" t="s">
        <v>2209</v>
      </c>
      <c r="B278" s="152">
        <v>3</v>
      </c>
      <c r="C278" t="s">
        <v>1844</v>
      </c>
      <c r="D278" s="152" t="str">
        <f t="shared" si="7"/>
        <v>AZ1-3</v>
      </c>
      <c r="E278" s="152">
        <v>5</v>
      </c>
      <c r="F278" s="152" t="str">
        <f t="shared" si="8"/>
        <v>AZ1-3-5</v>
      </c>
      <c r="G278" s="152" t="s">
        <v>2188</v>
      </c>
      <c r="H278" s="152">
        <v>50</v>
      </c>
      <c r="I278" s="152">
        <v>80</v>
      </c>
      <c r="J278" s="286" t="s">
        <v>1461</v>
      </c>
      <c r="K278" s="152">
        <v>0</v>
      </c>
      <c r="L278" s="152">
        <v>24</v>
      </c>
      <c r="M278" s="152" t="s">
        <v>565</v>
      </c>
      <c r="N278" s="152">
        <v>4</v>
      </c>
      <c r="O278" s="152">
        <v>2</v>
      </c>
      <c r="P278" s="152" t="s">
        <v>2050</v>
      </c>
      <c r="Q278" s="152">
        <v>5</v>
      </c>
      <c r="R278" s="152">
        <v>2</v>
      </c>
      <c r="S278" s="261"/>
      <c r="T278" s="261"/>
      <c r="U278" s="261"/>
      <c r="V278" s="261"/>
      <c r="W278" s="261"/>
      <c r="X278" s="261"/>
      <c r="Y278" s="261"/>
      <c r="Z278" s="261"/>
      <c r="AA278" s="261"/>
      <c r="AB278" s="261"/>
      <c r="AC278" s="261"/>
      <c r="AD278" s="261"/>
      <c r="AE278" s="261"/>
      <c r="AF278" s="261"/>
      <c r="AG278" s="261"/>
      <c r="AH278" s="261"/>
      <c r="AI278" s="261"/>
      <c r="AJ278" s="261"/>
      <c r="AK278" s="261"/>
      <c r="AL278" s="261"/>
      <c r="AM278" s="261"/>
      <c r="AN278" s="261"/>
      <c r="AO278" s="261"/>
      <c r="AP278" s="261"/>
      <c r="AQ278" s="261"/>
      <c r="AR278" s="261"/>
      <c r="AS278" s="261"/>
      <c r="AT278" s="261"/>
      <c r="AU278" s="261"/>
      <c r="AV278" s="261"/>
      <c r="AW278" s="261"/>
      <c r="AX278" s="261"/>
      <c r="AY278" s="261"/>
      <c r="AZ278" s="261"/>
      <c r="BA278" s="261"/>
      <c r="BB278" s="261"/>
      <c r="BC278" s="261"/>
      <c r="BD278" s="261"/>
      <c r="BE278" s="261"/>
      <c r="BF278" s="261"/>
      <c r="BG278" s="261"/>
      <c r="BH278" s="261"/>
      <c r="BI278" s="261"/>
      <c r="BJ278" s="261"/>
      <c r="BK278" s="261"/>
      <c r="BL278" s="261"/>
    </row>
    <row r="279" spans="1:64">
      <c r="A279" s="152" t="s">
        <v>2209</v>
      </c>
      <c r="B279" s="152">
        <v>3</v>
      </c>
      <c r="C279" t="s">
        <v>1844</v>
      </c>
      <c r="D279" s="152" t="str">
        <f t="shared" si="7"/>
        <v>AZ1-3</v>
      </c>
      <c r="E279" s="152">
        <v>6</v>
      </c>
      <c r="F279" s="152" t="str">
        <f t="shared" si="8"/>
        <v>AZ1-3-6</v>
      </c>
      <c r="G279" s="152" t="s">
        <v>2189</v>
      </c>
      <c r="H279" s="152">
        <v>80</v>
      </c>
      <c r="I279" s="152">
        <v>100</v>
      </c>
      <c r="J279" s="286" t="s">
        <v>1461</v>
      </c>
      <c r="K279" s="152">
        <v>0</v>
      </c>
      <c r="L279" s="152">
        <v>24</v>
      </c>
      <c r="M279" s="152" t="s">
        <v>2050</v>
      </c>
      <c r="N279" s="152">
        <v>5</v>
      </c>
      <c r="O279" s="152">
        <v>2</v>
      </c>
      <c r="P279" s="152" t="s">
        <v>2050</v>
      </c>
      <c r="Q279" s="152">
        <v>6</v>
      </c>
      <c r="R279" s="152">
        <v>2</v>
      </c>
      <c r="S279" s="261"/>
      <c r="T279" s="261"/>
      <c r="U279" s="261"/>
      <c r="V279" s="261"/>
      <c r="W279" s="261"/>
      <c r="X279" s="261"/>
      <c r="Y279" s="261"/>
      <c r="Z279" s="261"/>
      <c r="AA279" s="261"/>
      <c r="AB279" s="261"/>
      <c r="AC279" s="261"/>
      <c r="AD279" s="261"/>
      <c r="AE279" s="261"/>
      <c r="AF279" s="261"/>
      <c r="AG279" s="261"/>
      <c r="AH279" s="261"/>
      <c r="AI279" s="261"/>
      <c r="AJ279" s="261"/>
      <c r="AK279" s="261"/>
      <c r="AL279" s="261"/>
      <c r="AM279" s="261"/>
      <c r="AN279" s="261"/>
      <c r="AO279" s="261"/>
      <c r="AP279" s="261"/>
      <c r="AQ279" s="261"/>
      <c r="AR279" s="261"/>
      <c r="AS279" s="261"/>
      <c r="AT279" s="261"/>
      <c r="AU279" s="261"/>
      <c r="AV279" s="261"/>
      <c r="AW279" s="261"/>
      <c r="AX279" s="261"/>
      <c r="AY279" s="261"/>
      <c r="AZ279" s="261"/>
      <c r="BA279" s="261"/>
      <c r="BB279" s="261"/>
      <c r="BC279" s="261"/>
      <c r="BD279" s="261"/>
      <c r="BE279" s="261"/>
      <c r="BF279" s="261"/>
      <c r="BG279" s="261"/>
      <c r="BH279" s="261"/>
      <c r="BI279" s="261"/>
      <c r="BJ279" s="261"/>
      <c r="BK279" s="261"/>
      <c r="BL279" s="261"/>
    </row>
    <row r="280" spans="1:64">
      <c r="A280" s="152" t="s">
        <v>2210</v>
      </c>
      <c r="B280" s="152">
        <v>1</v>
      </c>
      <c r="C280" t="s">
        <v>1847</v>
      </c>
      <c r="D280" s="152" t="str">
        <f t="shared" si="7"/>
        <v>AZ2-1</v>
      </c>
      <c r="E280" s="152">
        <v>1</v>
      </c>
      <c r="F280" s="152" t="str">
        <f t="shared" si="8"/>
        <v>AZ2-1-1</v>
      </c>
      <c r="G280" s="152" t="s">
        <v>591</v>
      </c>
      <c r="H280" s="152">
        <v>0</v>
      </c>
      <c r="I280" s="152">
        <v>5</v>
      </c>
      <c r="J280" s="286" t="s">
        <v>1441</v>
      </c>
      <c r="K280" s="152">
        <v>0</v>
      </c>
      <c r="L280" s="152">
        <v>10</v>
      </c>
      <c r="M280" s="152" t="s">
        <v>565</v>
      </c>
      <c r="N280" s="152">
        <v>2</v>
      </c>
      <c r="O280" s="152">
        <v>2</v>
      </c>
      <c r="P280" s="152" t="s">
        <v>565</v>
      </c>
      <c r="Q280" s="152">
        <v>4</v>
      </c>
      <c r="R280" s="152">
        <v>1</v>
      </c>
      <c r="S280" s="261"/>
      <c r="T280" s="261"/>
      <c r="U280" s="261"/>
      <c r="V280" s="261"/>
      <c r="W280" s="261"/>
      <c r="X280" s="261"/>
      <c r="Y280" s="261"/>
      <c r="Z280" s="261"/>
      <c r="AA280" s="285"/>
      <c r="AB280" s="261"/>
      <c r="AC280" s="261"/>
      <c r="AD280" s="261"/>
      <c r="AE280" s="261"/>
      <c r="AF280" s="261"/>
      <c r="AG280" s="261"/>
      <c r="AH280" s="261"/>
      <c r="AI280" s="261"/>
      <c r="AJ280" s="261"/>
      <c r="AK280" s="261"/>
      <c r="AL280" s="261"/>
      <c r="AM280" s="261"/>
      <c r="AN280" s="261"/>
      <c r="AO280" s="261"/>
      <c r="AP280" s="261"/>
      <c r="AQ280" s="261"/>
      <c r="AR280" s="261"/>
      <c r="AS280" s="261"/>
      <c r="AT280" s="261"/>
      <c r="AU280" s="261"/>
      <c r="AV280" s="261"/>
      <c r="AW280" s="261"/>
      <c r="AX280" s="261"/>
      <c r="AY280" s="261"/>
      <c r="AZ280" s="261"/>
      <c r="BA280" s="261"/>
      <c r="BB280" s="261"/>
      <c r="BC280" s="261"/>
      <c r="BD280" s="261"/>
      <c r="BE280" s="261"/>
      <c r="BF280" s="261"/>
      <c r="BG280" s="261"/>
      <c r="BH280" s="261"/>
      <c r="BI280" s="261"/>
      <c r="BJ280" s="261"/>
      <c r="BK280" s="261"/>
      <c r="BL280" s="261"/>
    </row>
    <row r="281" spans="1:64">
      <c r="A281" s="152" t="s">
        <v>2210</v>
      </c>
      <c r="B281" s="152">
        <v>1</v>
      </c>
      <c r="C281" t="s">
        <v>1847</v>
      </c>
      <c r="D281" s="152" t="str">
        <f t="shared" si="7"/>
        <v>AZ2-1</v>
      </c>
      <c r="E281" s="152">
        <v>2</v>
      </c>
      <c r="F281" s="152" t="str">
        <f t="shared" si="8"/>
        <v>AZ2-1-2</v>
      </c>
      <c r="G281" s="152" t="s">
        <v>591</v>
      </c>
      <c r="H281" s="152">
        <v>5</v>
      </c>
      <c r="I281" s="152">
        <v>10</v>
      </c>
      <c r="J281" s="286" t="s">
        <v>1441</v>
      </c>
      <c r="K281" s="152">
        <v>0</v>
      </c>
      <c r="L281" s="152">
        <v>9</v>
      </c>
      <c r="M281" s="152" t="s">
        <v>565</v>
      </c>
      <c r="N281" s="152">
        <v>4</v>
      </c>
      <c r="O281" s="152">
        <v>1</v>
      </c>
      <c r="P281" s="152" t="s">
        <v>565</v>
      </c>
      <c r="Q281" s="152">
        <v>4</v>
      </c>
      <c r="R281" s="152">
        <v>1</v>
      </c>
      <c r="S281" s="261"/>
      <c r="T281" s="261"/>
      <c r="U281" s="261"/>
      <c r="V281" s="261"/>
      <c r="W281" s="261"/>
      <c r="X281" s="261"/>
      <c r="Y281" s="261"/>
      <c r="Z281" s="261"/>
      <c r="AA281" s="285"/>
      <c r="AB281" s="261"/>
      <c r="AC281" s="261"/>
      <c r="AD281" s="261"/>
      <c r="AE281" s="261"/>
      <c r="AF281" s="261"/>
      <c r="AG281" s="261"/>
      <c r="AH281" s="261"/>
      <c r="AI281" s="261"/>
      <c r="AJ281" s="261"/>
      <c r="AK281" s="261"/>
      <c r="AL281" s="261"/>
      <c r="AM281" s="261"/>
      <c r="AN281" s="261"/>
      <c r="AO281" s="261"/>
      <c r="AP281" s="261"/>
      <c r="AQ281" s="261"/>
      <c r="AR281" s="261"/>
      <c r="AS281" s="261"/>
      <c r="AT281" s="261"/>
      <c r="AU281" s="261"/>
      <c r="AV281" s="261"/>
      <c r="AW281" s="261"/>
      <c r="AX281" s="261"/>
      <c r="AY281" s="261"/>
      <c r="AZ281" s="261"/>
      <c r="BA281" s="261"/>
      <c r="BB281" s="261"/>
      <c r="BC281" s="261"/>
      <c r="BD281" s="261"/>
      <c r="BE281" s="261"/>
      <c r="BF281" s="261"/>
      <c r="BG281" s="261"/>
      <c r="BH281" s="261"/>
      <c r="BI281" s="261"/>
      <c r="BJ281" s="261"/>
      <c r="BK281" s="261"/>
      <c r="BL281" s="261"/>
    </row>
    <row r="282" spans="1:64">
      <c r="A282" s="152" t="s">
        <v>2210</v>
      </c>
      <c r="B282" s="152">
        <v>1</v>
      </c>
      <c r="C282" t="s">
        <v>1847</v>
      </c>
      <c r="D282" s="152" t="str">
        <f t="shared" si="7"/>
        <v>AZ2-1</v>
      </c>
      <c r="E282" s="152">
        <v>3</v>
      </c>
      <c r="F282" s="152" t="str">
        <f t="shared" si="8"/>
        <v>AZ2-1-3</v>
      </c>
      <c r="G282" s="152" t="s">
        <v>591</v>
      </c>
      <c r="H282" s="152">
        <v>10</v>
      </c>
      <c r="I282" s="152">
        <v>30</v>
      </c>
      <c r="J282" s="286" t="s">
        <v>1450</v>
      </c>
      <c r="K282" s="152">
        <v>0</v>
      </c>
      <c r="L282" s="152">
        <v>17</v>
      </c>
      <c r="M282" s="152" t="s">
        <v>565</v>
      </c>
      <c r="N282" s="152">
        <v>4</v>
      </c>
      <c r="O282" s="152">
        <v>1</v>
      </c>
      <c r="P282" s="152" t="s">
        <v>565</v>
      </c>
      <c r="Q282" s="152">
        <v>4</v>
      </c>
      <c r="R282" s="152">
        <v>1</v>
      </c>
      <c r="S282" s="261"/>
      <c r="T282" s="261"/>
      <c r="U282" s="261"/>
      <c r="V282" s="261"/>
      <c r="W282" s="261"/>
      <c r="X282" s="261"/>
      <c r="Y282" s="261"/>
      <c r="Z282" s="261"/>
      <c r="AA282" s="285"/>
      <c r="AB282" s="261"/>
      <c r="AC282" s="261"/>
      <c r="AD282" s="261"/>
      <c r="AE282" s="261"/>
      <c r="AF282" s="261"/>
      <c r="AG282" s="261"/>
      <c r="AH282" s="261"/>
      <c r="AI282" s="261"/>
      <c r="AJ282" s="261"/>
      <c r="AK282" s="261"/>
      <c r="AL282" s="261"/>
      <c r="AM282" s="261"/>
      <c r="AN282" s="261"/>
      <c r="AO282" s="261"/>
      <c r="AP282" s="261"/>
      <c r="AQ282" s="261"/>
      <c r="AR282" s="261"/>
      <c r="AS282" s="261"/>
      <c r="AT282" s="261"/>
      <c r="AU282" s="261"/>
      <c r="AV282" s="261"/>
      <c r="AW282" s="261"/>
      <c r="AX282" s="261"/>
      <c r="AY282" s="261"/>
      <c r="AZ282" s="261"/>
      <c r="BA282" s="261"/>
      <c r="BB282" s="261"/>
      <c r="BC282" s="261"/>
      <c r="BD282" s="261"/>
      <c r="BE282" s="261"/>
      <c r="BF282" s="261"/>
      <c r="BG282" s="261"/>
      <c r="BH282" s="261"/>
      <c r="BI282" s="261"/>
      <c r="BJ282" s="261"/>
      <c r="BK282" s="261"/>
      <c r="BL282" s="261"/>
    </row>
    <row r="283" spans="1:64">
      <c r="A283" s="152" t="s">
        <v>2210</v>
      </c>
      <c r="B283" s="152">
        <v>1</v>
      </c>
      <c r="C283" t="s">
        <v>1847</v>
      </c>
      <c r="D283" s="152" t="str">
        <f t="shared" ref="D283:D346" si="9">_xlfn.CONCAT(C283, "-", B283)</f>
        <v>AZ2-1</v>
      </c>
      <c r="E283" s="152">
        <v>4</v>
      </c>
      <c r="F283" s="152" t="str">
        <f t="shared" si="8"/>
        <v>AZ2-1-4</v>
      </c>
      <c r="G283" s="152" t="s">
        <v>588</v>
      </c>
      <c r="H283" s="152">
        <v>30</v>
      </c>
      <c r="I283" s="152">
        <v>50</v>
      </c>
      <c r="J283" s="286" t="s">
        <v>1450</v>
      </c>
      <c r="K283" s="152">
        <v>0</v>
      </c>
      <c r="L283" s="152">
        <v>19</v>
      </c>
      <c r="M283" s="152" t="s">
        <v>565</v>
      </c>
      <c r="N283" s="152">
        <v>4</v>
      </c>
      <c r="O283" s="152">
        <v>1</v>
      </c>
      <c r="P283" s="152" t="s">
        <v>565</v>
      </c>
      <c r="Q283" s="152">
        <v>5</v>
      </c>
      <c r="R283" s="152">
        <v>2</v>
      </c>
      <c r="S283" s="261"/>
      <c r="T283" s="261"/>
      <c r="U283" s="261"/>
      <c r="V283" s="261"/>
      <c r="W283" s="261"/>
      <c r="X283" s="261"/>
      <c r="Y283" s="261"/>
      <c r="Z283" s="261"/>
      <c r="AA283" s="261"/>
      <c r="AB283" s="261"/>
      <c r="AC283" s="261"/>
      <c r="AD283" s="261"/>
      <c r="AE283" s="261"/>
      <c r="AF283" s="261"/>
      <c r="AG283" s="261"/>
      <c r="AH283" s="261"/>
      <c r="AI283" s="261"/>
      <c r="AJ283" s="261"/>
      <c r="AK283" s="261"/>
      <c r="AL283" s="261"/>
      <c r="AM283" s="261"/>
      <c r="AN283" s="261"/>
      <c r="AO283" s="261"/>
      <c r="AP283" s="261"/>
      <c r="AQ283" s="261"/>
      <c r="AR283" s="261"/>
      <c r="AS283" s="261"/>
      <c r="AT283" s="261"/>
      <c r="AU283" s="261"/>
      <c r="AV283" s="261"/>
      <c r="AW283" s="261"/>
      <c r="AX283" s="261"/>
      <c r="AY283" s="261"/>
      <c r="AZ283" s="261"/>
      <c r="BA283" s="261"/>
      <c r="BB283" s="261"/>
      <c r="BC283" s="261"/>
      <c r="BD283" s="261"/>
      <c r="BE283" s="261"/>
      <c r="BF283" s="261"/>
      <c r="BG283" s="261"/>
      <c r="BH283" s="261"/>
      <c r="BI283" s="261"/>
      <c r="BJ283" s="261"/>
      <c r="BK283" s="261"/>
      <c r="BL283" s="261"/>
    </row>
    <row r="284" spans="1:64">
      <c r="A284" s="152" t="s">
        <v>2210</v>
      </c>
      <c r="B284" s="152">
        <v>1</v>
      </c>
      <c r="C284" t="s">
        <v>1847</v>
      </c>
      <c r="D284" s="152" t="str">
        <f t="shared" si="9"/>
        <v>AZ2-1</v>
      </c>
      <c r="E284" s="152">
        <v>5</v>
      </c>
      <c r="F284" s="152" t="str">
        <f t="shared" si="8"/>
        <v>AZ2-1-5</v>
      </c>
      <c r="G284" s="152" t="s">
        <v>2188</v>
      </c>
      <c r="H284" s="152">
        <v>50</v>
      </c>
      <c r="I284" s="152">
        <v>80</v>
      </c>
      <c r="J284" s="286" t="s">
        <v>1461</v>
      </c>
      <c r="K284" s="152">
        <v>0</v>
      </c>
      <c r="L284" s="152">
        <v>20</v>
      </c>
      <c r="M284" s="152" t="s">
        <v>2050</v>
      </c>
      <c r="N284" s="152">
        <v>5</v>
      </c>
      <c r="O284" s="152">
        <v>3</v>
      </c>
      <c r="P284" s="152" t="s">
        <v>565</v>
      </c>
      <c r="Q284" s="152">
        <v>4</v>
      </c>
      <c r="R284" s="152">
        <v>2</v>
      </c>
      <c r="S284" s="261"/>
      <c r="T284" s="261"/>
      <c r="U284" s="261"/>
      <c r="V284" s="261"/>
      <c r="W284" s="261"/>
      <c r="X284" s="261"/>
      <c r="Y284" s="261"/>
      <c r="Z284" s="261"/>
      <c r="AA284" s="261"/>
      <c r="AB284" s="261"/>
      <c r="AC284" s="261"/>
      <c r="AD284" s="261"/>
      <c r="AE284" s="261"/>
      <c r="AF284" s="261"/>
      <c r="AG284" s="261"/>
      <c r="AH284" s="261"/>
      <c r="AI284" s="261"/>
      <c r="AJ284" s="261"/>
      <c r="AK284" s="261"/>
      <c r="AL284" s="261"/>
      <c r="AM284" s="261"/>
      <c r="AN284" s="261"/>
      <c r="AO284" s="261"/>
      <c r="AP284" s="261"/>
      <c r="AQ284" s="261"/>
      <c r="AR284" s="261"/>
      <c r="AS284" s="261"/>
      <c r="AT284" s="261"/>
      <c r="AU284" s="261"/>
      <c r="AV284" s="261"/>
      <c r="AW284" s="261"/>
      <c r="AX284" s="261"/>
      <c r="AY284" s="261"/>
      <c r="AZ284" s="261"/>
      <c r="BA284" s="261"/>
      <c r="BB284" s="261"/>
      <c r="BC284" s="261"/>
      <c r="BD284" s="261"/>
      <c r="BE284" s="261"/>
      <c r="BF284" s="261"/>
      <c r="BG284" s="261"/>
      <c r="BH284" s="261"/>
      <c r="BI284" s="261"/>
      <c r="BJ284" s="261"/>
      <c r="BK284" s="261"/>
      <c r="BL284" s="261"/>
    </row>
    <row r="285" spans="1:64">
      <c r="A285" s="152" t="s">
        <v>2210</v>
      </c>
      <c r="B285" s="152">
        <v>1</v>
      </c>
      <c r="C285" t="s">
        <v>1847</v>
      </c>
      <c r="D285" s="152" t="str">
        <f t="shared" si="9"/>
        <v>AZ2-1</v>
      </c>
      <c r="E285" s="152">
        <v>6</v>
      </c>
      <c r="F285" s="152" t="str">
        <f t="shared" ref="F285:F351" si="10">CONCATENATE(D285,"-",E285)</f>
        <v>AZ2-1-6</v>
      </c>
      <c r="G285" s="152" t="s">
        <v>2189</v>
      </c>
      <c r="H285" s="152">
        <v>80</v>
      </c>
      <c r="I285" s="152">
        <v>100</v>
      </c>
      <c r="J285" s="286" t="s">
        <v>1450</v>
      </c>
      <c r="K285" s="152">
        <v>0</v>
      </c>
      <c r="L285" s="152">
        <v>19</v>
      </c>
      <c r="M285" s="152" t="s">
        <v>2050</v>
      </c>
      <c r="N285" s="152">
        <v>5</v>
      </c>
      <c r="O285" s="152">
        <v>2</v>
      </c>
      <c r="P285" s="152" t="s">
        <v>2050</v>
      </c>
      <c r="Q285" s="152">
        <v>5</v>
      </c>
      <c r="R285" s="152">
        <v>2</v>
      </c>
      <c r="S285" s="261"/>
      <c r="T285" s="261"/>
      <c r="U285" s="261"/>
      <c r="V285" s="261"/>
      <c r="W285" s="261"/>
      <c r="X285" s="261"/>
      <c r="Y285" s="261"/>
      <c r="Z285" s="261"/>
      <c r="AA285" s="261"/>
      <c r="AB285" s="261"/>
      <c r="AC285" s="261"/>
      <c r="AD285" s="261"/>
      <c r="AE285" s="261"/>
      <c r="AF285" s="261"/>
      <c r="AG285" s="261"/>
      <c r="AH285" s="261"/>
      <c r="AI285" s="261"/>
      <c r="AJ285" s="261"/>
      <c r="AK285" s="261"/>
      <c r="AL285" s="261"/>
      <c r="AM285" s="261"/>
      <c r="AN285" s="261"/>
      <c r="AO285" s="261"/>
      <c r="AP285" s="261"/>
      <c r="AQ285" s="261"/>
      <c r="AR285" s="261"/>
      <c r="AS285" s="261"/>
      <c r="AT285" s="261"/>
      <c r="AU285" s="261"/>
      <c r="AV285" s="261"/>
      <c r="AW285" s="261"/>
      <c r="AX285" s="261"/>
      <c r="AY285" s="261"/>
      <c r="AZ285" s="261"/>
      <c r="BA285" s="261"/>
      <c r="BB285" s="261"/>
      <c r="BC285" s="261"/>
      <c r="BD285" s="261"/>
      <c r="BE285" s="261"/>
      <c r="BF285" s="261"/>
      <c r="BG285" s="261"/>
      <c r="BH285" s="261"/>
      <c r="BI285" s="261"/>
      <c r="BJ285" s="261"/>
      <c r="BK285" s="261"/>
      <c r="BL285" s="261"/>
    </row>
    <row r="286" spans="1:64">
      <c r="A286" s="152" t="s">
        <v>2211</v>
      </c>
      <c r="B286" s="152">
        <v>2</v>
      </c>
      <c r="C286" t="s">
        <v>1847</v>
      </c>
      <c r="D286" s="152" t="str">
        <f t="shared" si="9"/>
        <v>AZ2-2</v>
      </c>
      <c r="E286" s="152">
        <v>1</v>
      </c>
      <c r="F286" s="152" t="str">
        <f t="shared" si="10"/>
        <v>AZ2-2-1</v>
      </c>
      <c r="G286" s="152" t="s">
        <v>591</v>
      </c>
      <c r="H286" s="152">
        <v>0</v>
      </c>
      <c r="I286" s="152">
        <v>5</v>
      </c>
      <c r="J286" s="286" t="s">
        <v>1450</v>
      </c>
      <c r="K286" s="152">
        <v>0</v>
      </c>
      <c r="L286" s="152">
        <v>14</v>
      </c>
      <c r="M286" s="152" t="s">
        <v>565</v>
      </c>
      <c r="N286" s="152">
        <v>4</v>
      </c>
      <c r="O286" s="152">
        <v>1</v>
      </c>
      <c r="P286" s="152" t="s">
        <v>2050</v>
      </c>
      <c r="Q286" s="152">
        <v>5</v>
      </c>
      <c r="R286" s="152">
        <v>1</v>
      </c>
      <c r="S286" s="261"/>
      <c r="T286" s="261"/>
      <c r="U286" s="261"/>
      <c r="V286" s="261"/>
      <c r="W286" s="261"/>
      <c r="X286" s="285"/>
      <c r="Y286" s="261"/>
      <c r="Z286" s="261"/>
      <c r="AA286" s="261"/>
      <c r="AB286" s="261"/>
      <c r="AC286" s="261"/>
      <c r="AD286" s="261"/>
      <c r="AE286" s="261"/>
      <c r="AF286" s="261"/>
      <c r="AG286" s="261"/>
      <c r="AH286" s="261"/>
      <c r="AI286" s="261"/>
      <c r="AJ286" s="261"/>
      <c r="AK286" s="261"/>
      <c r="AL286" s="261"/>
      <c r="AM286" s="261"/>
      <c r="AN286" s="261"/>
      <c r="AO286" s="261"/>
      <c r="AP286" s="261"/>
      <c r="AQ286" s="261"/>
      <c r="AR286" s="261"/>
      <c r="AS286" s="261"/>
      <c r="AT286" s="261"/>
      <c r="AU286" s="261"/>
      <c r="AV286" s="261"/>
      <c r="AW286" s="261"/>
      <c r="AX286" s="261"/>
      <c r="AY286" s="261"/>
      <c r="AZ286" s="261"/>
      <c r="BA286" s="261"/>
      <c r="BB286" s="261"/>
      <c r="BC286" s="261"/>
      <c r="BD286" s="261"/>
      <c r="BE286" s="261"/>
      <c r="BF286" s="261"/>
      <c r="BG286" s="261"/>
      <c r="BH286" s="261"/>
      <c r="BI286" s="261"/>
      <c r="BJ286" s="261"/>
      <c r="BK286" s="261"/>
      <c r="BL286" s="261"/>
    </row>
    <row r="287" spans="1:64">
      <c r="A287" s="152" t="s">
        <v>2211</v>
      </c>
      <c r="B287" s="152">
        <v>2</v>
      </c>
      <c r="C287" t="s">
        <v>1847</v>
      </c>
      <c r="D287" s="152" t="str">
        <f t="shared" si="9"/>
        <v>AZ2-2</v>
      </c>
      <c r="E287" s="152">
        <v>2</v>
      </c>
      <c r="F287" s="152" t="str">
        <f t="shared" si="10"/>
        <v>AZ2-2-2</v>
      </c>
      <c r="G287" s="152" t="s">
        <v>591</v>
      </c>
      <c r="H287" s="152">
        <v>5</v>
      </c>
      <c r="I287" s="152">
        <v>10</v>
      </c>
      <c r="J287" s="286" t="s">
        <v>1450</v>
      </c>
      <c r="K287" s="152">
        <v>0</v>
      </c>
      <c r="L287" s="152">
        <v>15</v>
      </c>
      <c r="M287" s="152" t="s">
        <v>565</v>
      </c>
      <c r="N287" s="152">
        <v>4</v>
      </c>
      <c r="O287" s="152">
        <v>1</v>
      </c>
      <c r="P287" s="152" t="s">
        <v>2050</v>
      </c>
      <c r="Q287" s="152">
        <v>4</v>
      </c>
      <c r="R287" s="152">
        <v>1</v>
      </c>
      <c r="S287" s="261"/>
      <c r="T287" s="261"/>
      <c r="U287" s="261"/>
      <c r="V287" s="261"/>
      <c r="W287" s="261"/>
      <c r="X287" s="285"/>
      <c r="Y287" s="261"/>
      <c r="Z287" s="261"/>
      <c r="AA287" s="261"/>
      <c r="AB287" s="261"/>
      <c r="AC287" s="261"/>
      <c r="AD287" s="261"/>
      <c r="AE287" s="261"/>
      <c r="AF287" s="261"/>
      <c r="AG287" s="261"/>
      <c r="AH287" s="261"/>
      <c r="AI287" s="261"/>
      <c r="AJ287" s="261"/>
      <c r="AK287" s="261"/>
      <c r="AL287" s="261"/>
      <c r="AM287" s="261"/>
      <c r="AN287" s="261"/>
      <c r="AO287" s="261"/>
      <c r="AP287" s="261"/>
      <c r="AQ287" s="261"/>
      <c r="AR287" s="261"/>
      <c r="AS287" s="261"/>
      <c r="AT287" s="261"/>
      <c r="AU287" s="261"/>
      <c r="AV287" s="261"/>
      <c r="AW287" s="261"/>
      <c r="AX287" s="261"/>
      <c r="AY287" s="261"/>
      <c r="AZ287" s="261"/>
      <c r="BA287" s="261"/>
      <c r="BB287" s="261"/>
      <c r="BC287" s="261"/>
      <c r="BD287" s="261"/>
      <c r="BE287" s="261"/>
      <c r="BF287" s="261"/>
      <c r="BG287" s="261"/>
      <c r="BH287" s="261"/>
      <c r="BI287" s="261"/>
      <c r="BJ287" s="261"/>
      <c r="BK287" s="261"/>
      <c r="BL287" s="261"/>
    </row>
    <row r="288" spans="1:64">
      <c r="A288" s="152" t="s">
        <v>2211</v>
      </c>
      <c r="B288" s="152">
        <v>2</v>
      </c>
      <c r="C288" t="s">
        <v>1847</v>
      </c>
      <c r="D288" s="152" t="str">
        <f t="shared" si="9"/>
        <v>AZ2-2</v>
      </c>
      <c r="E288" s="152">
        <v>3</v>
      </c>
      <c r="F288" s="152" t="str">
        <f t="shared" si="10"/>
        <v>AZ2-2-3</v>
      </c>
      <c r="G288" s="152" t="s">
        <v>591</v>
      </c>
      <c r="H288" s="152">
        <v>10</v>
      </c>
      <c r="I288" s="152">
        <v>30</v>
      </c>
      <c r="J288" s="286" t="s">
        <v>1461</v>
      </c>
      <c r="K288" s="152">
        <v>0</v>
      </c>
      <c r="L288" s="152">
        <v>21</v>
      </c>
      <c r="M288" s="152" t="s">
        <v>565</v>
      </c>
      <c r="N288" s="152">
        <v>4</v>
      </c>
      <c r="O288" s="152">
        <v>1</v>
      </c>
      <c r="P288" s="152" t="s">
        <v>565</v>
      </c>
      <c r="Q288" s="152">
        <v>5</v>
      </c>
      <c r="R288" s="152">
        <v>1</v>
      </c>
      <c r="S288" s="261"/>
      <c r="T288" s="261"/>
      <c r="U288" s="261"/>
      <c r="V288" s="261"/>
      <c r="W288" s="261"/>
      <c r="X288" s="285"/>
      <c r="Y288" s="261"/>
      <c r="Z288" s="261"/>
      <c r="AA288" s="261"/>
      <c r="AB288" s="261"/>
      <c r="AC288" s="261"/>
      <c r="AD288" s="261"/>
      <c r="AE288" s="261"/>
      <c r="AF288" s="261"/>
      <c r="AG288" s="261"/>
      <c r="AH288" s="261"/>
      <c r="AI288" s="261"/>
      <c r="AJ288" s="261"/>
      <c r="AK288" s="261"/>
      <c r="AL288" s="261"/>
      <c r="AM288" s="261"/>
      <c r="AN288" s="261"/>
      <c r="AO288" s="261"/>
      <c r="AP288" s="261"/>
      <c r="AQ288" s="261"/>
      <c r="AR288" s="261"/>
      <c r="AS288" s="261"/>
      <c r="AT288" s="261"/>
      <c r="AU288" s="261"/>
      <c r="AV288" s="261"/>
      <c r="AW288" s="261"/>
      <c r="AX288" s="261"/>
      <c r="AY288" s="261"/>
      <c r="AZ288" s="261"/>
      <c r="BA288" s="261"/>
      <c r="BB288" s="261"/>
      <c r="BC288" s="261"/>
      <c r="BD288" s="261"/>
      <c r="BE288" s="261"/>
      <c r="BF288" s="261"/>
      <c r="BG288" s="261"/>
      <c r="BH288" s="261"/>
      <c r="BI288" s="261"/>
      <c r="BJ288" s="261"/>
      <c r="BK288" s="261"/>
      <c r="BL288" s="261"/>
    </row>
    <row r="289" spans="1:64">
      <c r="A289" s="152" t="s">
        <v>2211</v>
      </c>
      <c r="B289" s="152">
        <v>2</v>
      </c>
      <c r="C289" t="s">
        <v>1847</v>
      </c>
      <c r="D289" s="152" t="str">
        <f t="shared" si="9"/>
        <v>AZ2-2</v>
      </c>
      <c r="E289" s="152">
        <v>4</v>
      </c>
      <c r="F289" s="152" t="str">
        <f t="shared" si="10"/>
        <v>AZ2-2-4</v>
      </c>
      <c r="G289" s="152" t="s">
        <v>588</v>
      </c>
      <c r="H289" s="152">
        <v>30</v>
      </c>
      <c r="I289" s="152">
        <v>50</v>
      </c>
      <c r="J289" s="286" t="s">
        <v>1461</v>
      </c>
      <c r="K289" s="152">
        <v>0</v>
      </c>
      <c r="L289" s="152">
        <v>24</v>
      </c>
      <c r="M289" s="152" t="s">
        <v>565</v>
      </c>
      <c r="N289" s="152">
        <v>5</v>
      </c>
      <c r="O289" s="152">
        <v>1</v>
      </c>
      <c r="P289" s="152" t="s">
        <v>2050</v>
      </c>
      <c r="Q289" s="152">
        <v>5</v>
      </c>
      <c r="R289" s="152">
        <v>1</v>
      </c>
      <c r="S289" s="261"/>
      <c r="T289" s="261"/>
      <c r="U289" s="261"/>
      <c r="V289" s="261"/>
      <c r="W289" s="261"/>
      <c r="X289" s="285"/>
      <c r="Y289" s="261"/>
      <c r="Z289" s="261"/>
      <c r="AA289" s="261"/>
      <c r="AB289" s="261"/>
      <c r="AC289" s="261"/>
      <c r="AD289" s="261"/>
      <c r="AE289" s="261"/>
      <c r="AF289" s="261"/>
      <c r="AG289" s="261"/>
      <c r="AH289" s="261"/>
      <c r="AI289" s="261"/>
      <c r="AJ289" s="261"/>
      <c r="AK289" s="261"/>
      <c r="AL289" s="261"/>
      <c r="AM289" s="261"/>
      <c r="AN289" s="261"/>
      <c r="AO289" s="261"/>
      <c r="AP289" s="261"/>
      <c r="AQ289" s="261"/>
      <c r="AR289" s="261"/>
      <c r="AS289" s="261"/>
      <c r="AT289" s="261"/>
      <c r="AU289" s="261"/>
      <c r="AV289" s="261"/>
      <c r="AW289" s="261"/>
      <c r="AX289" s="261"/>
      <c r="AY289" s="261"/>
      <c r="AZ289" s="261"/>
      <c r="BA289" s="261"/>
      <c r="BB289" s="261"/>
      <c r="BC289" s="261"/>
      <c r="BD289" s="261"/>
      <c r="BE289" s="261"/>
      <c r="BF289" s="261"/>
      <c r="BG289" s="261"/>
      <c r="BH289" s="261"/>
      <c r="BI289" s="261"/>
      <c r="BJ289" s="261"/>
      <c r="BK289" s="261"/>
      <c r="BL289" s="261"/>
    </row>
    <row r="290" spans="1:64">
      <c r="A290" s="152" t="s">
        <v>2211</v>
      </c>
      <c r="B290" s="152">
        <v>2</v>
      </c>
      <c r="C290" t="s">
        <v>1847</v>
      </c>
      <c r="D290" s="152" t="str">
        <f t="shared" si="9"/>
        <v>AZ2-2</v>
      </c>
      <c r="E290" s="152">
        <v>5</v>
      </c>
      <c r="F290" s="152" t="str">
        <f t="shared" si="10"/>
        <v>AZ2-2-5</v>
      </c>
      <c r="G290" s="152" t="s">
        <v>2188</v>
      </c>
      <c r="H290" s="152">
        <v>50</v>
      </c>
      <c r="I290" s="152">
        <v>80</v>
      </c>
      <c r="J290" s="286" t="s">
        <v>1461</v>
      </c>
      <c r="K290" s="152">
        <v>0</v>
      </c>
      <c r="L290" s="152">
        <v>26</v>
      </c>
      <c r="M290" s="152" t="s">
        <v>565</v>
      </c>
      <c r="N290" s="152">
        <v>5</v>
      </c>
      <c r="O290" s="152">
        <v>1</v>
      </c>
      <c r="P290" s="152" t="s">
        <v>565</v>
      </c>
      <c r="Q290" s="152">
        <v>5</v>
      </c>
      <c r="R290" s="152">
        <v>1</v>
      </c>
      <c r="S290" s="261"/>
      <c r="T290" s="261"/>
      <c r="U290" s="261"/>
      <c r="V290" s="261"/>
      <c r="W290" s="261"/>
      <c r="X290" s="285"/>
      <c r="Y290" s="261"/>
      <c r="Z290" s="261"/>
      <c r="AA290" s="261"/>
      <c r="AB290" s="261"/>
      <c r="AC290" s="261"/>
      <c r="AD290" s="261"/>
      <c r="AE290" s="261"/>
      <c r="AF290" s="261"/>
      <c r="AG290" s="261"/>
      <c r="AH290" s="261"/>
      <c r="AI290" s="261"/>
      <c r="AJ290" s="261"/>
      <c r="AK290" s="261"/>
      <c r="AL290" s="261"/>
      <c r="AM290" s="261"/>
      <c r="AN290" s="261"/>
      <c r="AO290" s="261"/>
      <c r="AP290" s="261"/>
      <c r="AQ290" s="261"/>
      <c r="AR290" s="261"/>
      <c r="AS290" s="261"/>
      <c r="AT290" s="261"/>
      <c r="AU290" s="261"/>
      <c r="AV290" s="261"/>
      <c r="AW290" s="261"/>
      <c r="AX290" s="261"/>
      <c r="AY290" s="261"/>
      <c r="AZ290" s="261"/>
      <c r="BA290" s="261"/>
      <c r="BB290" s="261"/>
      <c r="BC290" s="261"/>
      <c r="BD290" s="261"/>
      <c r="BE290" s="261"/>
      <c r="BF290" s="261"/>
      <c r="BG290" s="261"/>
      <c r="BH290" s="261"/>
      <c r="BI290" s="261"/>
      <c r="BJ290" s="261"/>
      <c r="BK290" s="261"/>
      <c r="BL290" s="261"/>
    </row>
    <row r="291" spans="1:64">
      <c r="A291" s="152" t="s">
        <v>2211</v>
      </c>
      <c r="B291" s="152">
        <v>2</v>
      </c>
      <c r="C291" t="s">
        <v>1847</v>
      </c>
      <c r="D291" s="152" t="str">
        <f t="shared" si="9"/>
        <v>AZ2-2</v>
      </c>
      <c r="E291" s="152">
        <v>6</v>
      </c>
      <c r="F291" s="152" t="str">
        <f t="shared" si="10"/>
        <v>AZ2-2-6</v>
      </c>
      <c r="G291" s="152" t="s">
        <v>2189</v>
      </c>
      <c r="H291" s="152">
        <v>80</v>
      </c>
      <c r="I291" s="152">
        <v>100</v>
      </c>
      <c r="J291" s="286" t="s">
        <v>1461</v>
      </c>
      <c r="K291" s="152">
        <v>0</v>
      </c>
      <c r="L291" s="152">
        <v>24</v>
      </c>
      <c r="M291" s="152" t="s">
        <v>565</v>
      </c>
      <c r="N291" s="152">
        <v>5</v>
      </c>
      <c r="O291" s="152">
        <v>1</v>
      </c>
      <c r="P291" s="152" t="s">
        <v>565</v>
      </c>
      <c r="Q291" s="152">
        <v>5</v>
      </c>
      <c r="R291" s="152">
        <v>1</v>
      </c>
      <c r="S291" s="261"/>
      <c r="T291" s="261"/>
      <c r="U291" s="261"/>
      <c r="V291" s="261"/>
      <c r="W291" s="261"/>
      <c r="X291" s="261"/>
      <c r="Y291" s="261"/>
      <c r="Z291" s="261"/>
      <c r="AA291" s="261"/>
      <c r="AB291" s="261"/>
      <c r="AC291" s="261"/>
      <c r="AD291" s="261"/>
      <c r="AE291" s="261"/>
      <c r="AF291" s="261"/>
      <c r="AG291" s="261"/>
      <c r="AH291" s="261"/>
      <c r="AI291" s="261"/>
      <c r="AJ291" s="261"/>
      <c r="AK291" s="261"/>
      <c r="AL291" s="261"/>
      <c r="AM291" s="261"/>
      <c r="AN291" s="261"/>
      <c r="AO291" s="261"/>
      <c r="AP291" s="261"/>
      <c r="AQ291" s="261"/>
      <c r="AR291" s="261"/>
      <c r="AS291" s="261"/>
      <c r="AT291" s="261"/>
      <c r="AU291" s="261"/>
      <c r="AV291" s="261"/>
      <c r="AW291" s="261"/>
      <c r="AX291" s="261"/>
      <c r="AY291" s="261"/>
      <c r="AZ291" s="261"/>
      <c r="BA291" s="261"/>
      <c r="BB291" s="261"/>
      <c r="BC291" s="261"/>
      <c r="BD291" s="261"/>
      <c r="BE291" s="261"/>
      <c r="BF291" s="261"/>
      <c r="BG291" s="261"/>
      <c r="BH291" s="261"/>
      <c r="BI291" s="261"/>
      <c r="BJ291" s="261"/>
      <c r="BK291" s="261"/>
      <c r="BL291" s="261"/>
    </row>
    <row r="292" spans="1:64">
      <c r="A292" s="152" t="s">
        <v>2212</v>
      </c>
      <c r="B292" s="152">
        <v>3</v>
      </c>
      <c r="C292" t="s">
        <v>1847</v>
      </c>
      <c r="D292" s="152" t="str">
        <f t="shared" si="9"/>
        <v>AZ2-3</v>
      </c>
      <c r="E292" s="152">
        <v>1</v>
      </c>
      <c r="F292" s="152" t="str">
        <f t="shared" si="10"/>
        <v>AZ2-3-1</v>
      </c>
      <c r="G292" s="152" t="s">
        <v>591</v>
      </c>
      <c r="H292" s="152">
        <v>0</v>
      </c>
      <c r="I292" s="152">
        <v>5</v>
      </c>
      <c r="J292" s="286" t="s">
        <v>1450</v>
      </c>
      <c r="K292" s="152">
        <v>0</v>
      </c>
      <c r="L292" s="152">
        <v>14</v>
      </c>
      <c r="M292" s="152" t="s">
        <v>2050</v>
      </c>
      <c r="N292" s="152">
        <v>4</v>
      </c>
      <c r="O292" s="152">
        <v>1</v>
      </c>
      <c r="P292" s="152" t="s">
        <v>2050</v>
      </c>
      <c r="Q292" s="152">
        <v>4</v>
      </c>
      <c r="R292" s="152">
        <v>1</v>
      </c>
      <c r="S292" s="261"/>
      <c r="T292" s="261"/>
      <c r="U292" s="261"/>
      <c r="V292" s="261"/>
      <c r="W292" s="261"/>
      <c r="X292" s="261"/>
      <c r="Y292" s="261"/>
      <c r="Z292" s="261"/>
      <c r="AA292" s="261"/>
      <c r="AB292" s="261"/>
      <c r="AC292" s="261"/>
      <c r="AD292" s="261"/>
      <c r="AE292" s="261"/>
      <c r="AF292" s="261"/>
      <c r="AG292" s="261"/>
      <c r="AH292" s="261"/>
      <c r="AI292" s="261"/>
      <c r="AJ292" s="261"/>
      <c r="AK292" s="261"/>
      <c r="AL292" s="261"/>
      <c r="AM292" s="261"/>
      <c r="AN292" s="261"/>
      <c r="AO292" s="261"/>
      <c r="AP292" s="261"/>
      <c r="AQ292" s="261"/>
      <c r="AR292" s="261"/>
      <c r="AS292" s="261"/>
      <c r="AT292" s="261"/>
      <c r="AU292" s="261"/>
      <c r="AV292" s="261"/>
      <c r="AW292" s="261"/>
      <c r="AX292" s="261"/>
      <c r="AY292" s="261"/>
      <c r="AZ292" s="261"/>
      <c r="BA292" s="261"/>
      <c r="BB292" s="261"/>
      <c r="BC292" s="261"/>
      <c r="BD292" s="261"/>
      <c r="BE292" s="261"/>
      <c r="BF292" s="261"/>
      <c r="BG292" s="261"/>
      <c r="BH292" s="261"/>
      <c r="BI292" s="261"/>
      <c r="BJ292" s="261"/>
      <c r="BK292" s="261"/>
      <c r="BL292" s="261"/>
    </row>
    <row r="293" spans="1:64">
      <c r="A293" s="152" t="s">
        <v>2212</v>
      </c>
      <c r="B293" s="152">
        <v>3</v>
      </c>
      <c r="C293" t="s">
        <v>1847</v>
      </c>
      <c r="D293" s="152" t="str">
        <f t="shared" si="9"/>
        <v>AZ2-3</v>
      </c>
      <c r="E293" s="152">
        <v>2</v>
      </c>
      <c r="F293" s="152" t="str">
        <f t="shared" si="10"/>
        <v>AZ2-3-2</v>
      </c>
      <c r="G293" s="152" t="s">
        <v>591</v>
      </c>
      <c r="H293" s="152">
        <v>5</v>
      </c>
      <c r="I293" s="152">
        <v>10</v>
      </c>
      <c r="J293" s="286" t="s">
        <v>1450</v>
      </c>
      <c r="K293" s="152">
        <v>0</v>
      </c>
      <c r="L293" s="152">
        <v>14</v>
      </c>
      <c r="M293" s="152" t="s">
        <v>565</v>
      </c>
      <c r="N293" s="152">
        <v>4</v>
      </c>
      <c r="O293" s="152">
        <v>1</v>
      </c>
      <c r="P293" s="152" t="s">
        <v>565</v>
      </c>
      <c r="Q293" s="152">
        <v>4</v>
      </c>
      <c r="R293" s="152">
        <v>1</v>
      </c>
      <c r="S293" s="261"/>
      <c r="T293" s="261"/>
      <c r="U293" s="261"/>
      <c r="V293" s="261"/>
      <c r="W293" s="261"/>
      <c r="X293" s="261"/>
      <c r="Y293" s="261"/>
      <c r="Z293" s="261"/>
      <c r="AA293" s="261"/>
      <c r="AB293" s="261"/>
      <c r="AC293" s="261"/>
      <c r="AD293" s="261"/>
      <c r="AE293" s="261"/>
      <c r="AF293" s="261"/>
      <c r="AG293" s="261"/>
      <c r="AH293" s="261"/>
      <c r="AI293" s="261"/>
      <c r="AJ293" s="261"/>
      <c r="AK293" s="261"/>
      <c r="AL293" s="261"/>
      <c r="AM293" s="261"/>
      <c r="AN293" s="261"/>
      <c r="AO293" s="261"/>
      <c r="AP293" s="261"/>
      <c r="AQ293" s="261"/>
      <c r="AR293" s="261"/>
      <c r="AS293" s="261"/>
      <c r="AT293" s="261"/>
      <c r="AU293" s="261"/>
      <c r="AV293" s="261"/>
      <c r="AW293" s="261"/>
      <c r="AX293" s="261"/>
      <c r="AY293" s="261"/>
      <c r="AZ293" s="261"/>
      <c r="BA293" s="261"/>
      <c r="BB293" s="261"/>
      <c r="BC293" s="261"/>
      <c r="BD293" s="261"/>
      <c r="BE293" s="261"/>
      <c r="BF293" s="261"/>
      <c r="BG293" s="261"/>
      <c r="BH293" s="261"/>
      <c r="BI293" s="261"/>
      <c r="BJ293" s="261"/>
      <c r="BK293" s="261"/>
      <c r="BL293" s="261"/>
    </row>
    <row r="294" spans="1:64">
      <c r="A294" s="152" t="s">
        <v>2212</v>
      </c>
      <c r="B294" s="152">
        <v>3</v>
      </c>
      <c r="C294" t="s">
        <v>1847</v>
      </c>
      <c r="D294" s="152" t="str">
        <f t="shared" si="9"/>
        <v>AZ2-3</v>
      </c>
      <c r="E294" s="152">
        <v>3</v>
      </c>
      <c r="F294" s="152" t="str">
        <f t="shared" si="10"/>
        <v>AZ2-3-3</v>
      </c>
      <c r="G294" s="152" t="s">
        <v>591</v>
      </c>
      <c r="H294" s="152">
        <v>10</v>
      </c>
      <c r="I294" s="152">
        <v>30</v>
      </c>
      <c r="J294" s="286" t="s">
        <v>1450</v>
      </c>
      <c r="K294" s="152">
        <v>0</v>
      </c>
      <c r="L294" s="152">
        <v>20</v>
      </c>
      <c r="M294" s="152" t="s">
        <v>565</v>
      </c>
      <c r="N294" s="152">
        <v>2</v>
      </c>
      <c r="O294" s="152">
        <v>2</v>
      </c>
      <c r="P294" s="152" t="s">
        <v>565</v>
      </c>
      <c r="Q294" s="152">
        <v>4</v>
      </c>
      <c r="R294" s="152">
        <v>1</v>
      </c>
      <c r="S294" s="261"/>
      <c r="T294" s="261"/>
      <c r="U294" s="261"/>
      <c r="V294" s="261"/>
      <c r="W294" s="261"/>
      <c r="X294" s="285"/>
      <c r="Y294" s="261"/>
      <c r="Z294" s="261"/>
      <c r="AA294" s="261"/>
      <c r="AB294" s="261"/>
      <c r="AC294" s="261"/>
      <c r="AD294" s="261"/>
      <c r="AE294" s="261"/>
      <c r="AF294" s="261"/>
      <c r="AG294" s="261"/>
      <c r="AH294" s="261"/>
      <c r="AI294" s="261"/>
      <c r="AJ294" s="261"/>
      <c r="AK294" s="261"/>
      <c r="AL294" s="261"/>
      <c r="AM294" s="261"/>
      <c r="AN294" s="261"/>
      <c r="AO294" s="261"/>
      <c r="AP294" s="261"/>
      <c r="AQ294" s="261"/>
      <c r="AR294" s="261"/>
      <c r="AS294" s="261"/>
      <c r="AT294" s="261"/>
      <c r="AU294" s="261"/>
      <c r="AV294" s="261"/>
      <c r="AW294" s="261"/>
      <c r="AX294" s="261"/>
      <c r="AY294" s="261"/>
      <c r="AZ294" s="261"/>
      <c r="BA294" s="261"/>
      <c r="BB294" s="261"/>
      <c r="BC294" s="261"/>
      <c r="BD294" s="261"/>
      <c r="BE294" s="261"/>
      <c r="BF294" s="261"/>
      <c r="BG294" s="261"/>
      <c r="BH294" s="261"/>
      <c r="BI294" s="261"/>
      <c r="BJ294" s="261"/>
      <c r="BK294" s="261"/>
      <c r="BL294" s="261"/>
    </row>
    <row r="295" spans="1:64">
      <c r="A295" s="152" t="s">
        <v>2212</v>
      </c>
      <c r="B295" s="152">
        <v>3</v>
      </c>
      <c r="C295" t="s">
        <v>1847</v>
      </c>
      <c r="D295" s="152" t="str">
        <f t="shared" si="9"/>
        <v>AZ2-3</v>
      </c>
      <c r="E295" s="152">
        <v>4</v>
      </c>
      <c r="F295" s="152" t="str">
        <f t="shared" si="10"/>
        <v>AZ2-3-4</v>
      </c>
      <c r="G295" s="152" t="s">
        <v>588</v>
      </c>
      <c r="H295" s="152">
        <v>30</v>
      </c>
      <c r="I295" s="152">
        <v>50</v>
      </c>
      <c r="J295" s="286" t="s">
        <v>1461</v>
      </c>
      <c r="K295" s="152">
        <v>0</v>
      </c>
      <c r="L295" s="152">
        <v>24</v>
      </c>
      <c r="M295" s="152" t="s">
        <v>565</v>
      </c>
      <c r="N295" s="152">
        <v>3</v>
      </c>
      <c r="O295" s="152">
        <v>1</v>
      </c>
      <c r="P295" s="152" t="s">
        <v>2050</v>
      </c>
      <c r="Q295" s="152">
        <v>4</v>
      </c>
      <c r="R295" s="152">
        <v>1</v>
      </c>
      <c r="S295" s="261"/>
      <c r="T295" s="261"/>
      <c r="U295" s="261"/>
      <c r="V295" s="261"/>
      <c r="W295" s="261"/>
      <c r="X295" s="285"/>
      <c r="Y295" s="261"/>
      <c r="Z295" s="261"/>
      <c r="AA295" s="261"/>
      <c r="AB295" s="261"/>
      <c r="AC295" s="261"/>
      <c r="AD295" s="261"/>
      <c r="AE295" s="261"/>
      <c r="AF295" s="261"/>
      <c r="AG295" s="261"/>
      <c r="AH295" s="261"/>
      <c r="AI295" s="261"/>
      <c r="AJ295" s="261"/>
      <c r="AK295" s="261"/>
      <c r="AL295" s="261"/>
      <c r="AM295" s="261"/>
      <c r="AN295" s="261"/>
      <c r="AO295" s="261"/>
      <c r="AP295" s="261"/>
      <c r="AQ295" s="261"/>
      <c r="AR295" s="261"/>
      <c r="AS295" s="261"/>
      <c r="AT295" s="261"/>
      <c r="AU295" s="261"/>
      <c r="AV295" s="261"/>
      <c r="AW295" s="261"/>
      <c r="AX295" s="261"/>
      <c r="AY295" s="261"/>
      <c r="AZ295" s="261"/>
      <c r="BA295" s="261"/>
      <c r="BB295" s="261"/>
      <c r="BC295" s="261"/>
      <c r="BD295" s="261"/>
      <c r="BE295" s="261"/>
      <c r="BF295" s="261"/>
      <c r="BG295" s="261"/>
      <c r="BH295" s="261"/>
      <c r="BI295" s="261"/>
      <c r="BJ295" s="261"/>
      <c r="BK295" s="261"/>
      <c r="BL295" s="261"/>
    </row>
    <row r="296" spans="1:64">
      <c r="A296" s="152" t="s">
        <v>2212</v>
      </c>
      <c r="B296" s="152">
        <v>3</v>
      </c>
      <c r="C296" t="s">
        <v>1847</v>
      </c>
      <c r="D296" s="152" t="str">
        <f t="shared" si="9"/>
        <v>AZ2-3</v>
      </c>
      <c r="E296" s="152">
        <v>5</v>
      </c>
      <c r="F296" s="152" t="str">
        <f t="shared" si="10"/>
        <v>AZ2-3-5</v>
      </c>
      <c r="G296" s="152" t="s">
        <v>2188</v>
      </c>
      <c r="H296" s="152">
        <v>50</v>
      </c>
      <c r="I296" s="152">
        <v>80</v>
      </c>
      <c r="J296" s="286" t="s">
        <v>1461</v>
      </c>
      <c r="K296" s="152">
        <v>0</v>
      </c>
      <c r="L296" s="152">
        <v>24</v>
      </c>
      <c r="M296" s="152" t="s">
        <v>565</v>
      </c>
      <c r="N296" s="152">
        <v>3</v>
      </c>
      <c r="O296" s="152">
        <v>1</v>
      </c>
      <c r="P296" s="152" t="s">
        <v>565</v>
      </c>
      <c r="Q296" s="152">
        <v>4</v>
      </c>
      <c r="R296" s="152">
        <v>1</v>
      </c>
      <c r="S296" s="261"/>
      <c r="T296" s="261"/>
      <c r="U296" s="261"/>
      <c r="V296" s="261"/>
      <c r="W296" s="261"/>
      <c r="X296" s="285"/>
      <c r="Y296" s="261"/>
      <c r="Z296" s="261"/>
      <c r="AA296" s="285"/>
      <c r="AB296" s="261"/>
      <c r="AC296" s="261"/>
      <c r="AD296" s="261"/>
      <c r="AE296" s="261"/>
      <c r="AF296" s="261"/>
      <c r="AG296" s="261"/>
      <c r="AH296" s="261"/>
      <c r="AI296" s="261"/>
      <c r="AJ296" s="261"/>
      <c r="AK296" s="261"/>
      <c r="AL296" s="261"/>
      <c r="AM296" s="261"/>
      <c r="AN296" s="261"/>
      <c r="AO296" s="261"/>
      <c r="AP296" s="261"/>
      <c r="AQ296" s="261"/>
      <c r="AR296" s="261"/>
      <c r="AS296" s="261"/>
      <c r="AT296" s="261"/>
      <c r="AU296" s="261"/>
      <c r="AV296" s="261"/>
      <c r="AW296" s="261"/>
      <c r="AX296" s="261"/>
      <c r="AY296" s="261"/>
      <c r="AZ296" s="261"/>
      <c r="BA296" s="261"/>
      <c r="BB296" s="261"/>
      <c r="BC296" s="261"/>
      <c r="BD296" s="261"/>
      <c r="BE296" s="261"/>
      <c r="BF296" s="261"/>
      <c r="BG296" s="261"/>
      <c r="BH296" s="261"/>
      <c r="BI296" s="261"/>
      <c r="BJ296" s="261"/>
      <c r="BK296" s="261"/>
      <c r="BL296" s="261"/>
    </row>
    <row r="297" spans="1:64">
      <c r="A297" s="152" t="s">
        <v>2212</v>
      </c>
      <c r="B297" s="152">
        <v>3</v>
      </c>
      <c r="C297" t="s">
        <v>1847</v>
      </c>
      <c r="D297" s="152" t="str">
        <f t="shared" si="9"/>
        <v>AZ2-3</v>
      </c>
      <c r="E297" s="152">
        <v>6</v>
      </c>
      <c r="F297" s="152" t="str">
        <f t="shared" si="10"/>
        <v>AZ2-3-6</v>
      </c>
      <c r="G297" s="152" t="s">
        <v>2189</v>
      </c>
      <c r="H297" s="152">
        <v>80</v>
      </c>
      <c r="I297" s="152">
        <v>100</v>
      </c>
      <c r="J297" s="286" t="s">
        <v>1461</v>
      </c>
      <c r="K297" s="152">
        <v>0</v>
      </c>
      <c r="L297" s="152">
        <v>24</v>
      </c>
      <c r="M297" s="152" t="s">
        <v>2050</v>
      </c>
      <c r="N297" s="152">
        <v>3</v>
      </c>
      <c r="O297" s="152">
        <v>1</v>
      </c>
      <c r="P297" s="152" t="s">
        <v>2050</v>
      </c>
      <c r="Q297" s="152">
        <v>5</v>
      </c>
      <c r="R297" s="152">
        <v>1</v>
      </c>
      <c r="S297" s="261"/>
      <c r="T297" s="261"/>
      <c r="U297" s="261"/>
      <c r="V297" s="261"/>
      <c r="W297" s="261"/>
      <c r="X297" s="285"/>
      <c r="Y297" s="261"/>
      <c r="Z297" s="261"/>
      <c r="AA297" s="285"/>
      <c r="AB297" s="261"/>
      <c r="AC297" s="261"/>
      <c r="AD297" s="261"/>
      <c r="AE297" s="261"/>
      <c r="AF297" s="261"/>
      <c r="AG297" s="261"/>
      <c r="AH297" s="261"/>
      <c r="AI297" s="261"/>
      <c r="AJ297" s="261"/>
      <c r="AK297" s="261"/>
      <c r="AL297" s="261"/>
      <c r="AM297" s="261"/>
      <c r="AN297" s="261"/>
      <c r="AO297" s="261"/>
      <c r="AP297" s="261"/>
      <c r="AQ297" s="261"/>
      <c r="AR297" s="261"/>
      <c r="AS297" s="261"/>
      <c r="AT297" s="261"/>
      <c r="AU297" s="261"/>
      <c r="AV297" s="261"/>
      <c r="AW297" s="261"/>
      <c r="AX297" s="261"/>
      <c r="AY297" s="261"/>
      <c r="AZ297" s="261"/>
      <c r="BA297" s="261"/>
      <c r="BB297" s="261"/>
      <c r="BC297" s="261"/>
      <c r="BD297" s="261"/>
      <c r="BE297" s="261"/>
      <c r="BF297" s="261"/>
      <c r="BG297" s="261"/>
      <c r="BH297" s="261"/>
      <c r="BI297" s="261"/>
      <c r="BJ297" s="261"/>
      <c r="BK297" s="261"/>
      <c r="BL297" s="261"/>
    </row>
    <row r="298" spans="1:64">
      <c r="A298" s="152" t="s">
        <v>2213</v>
      </c>
      <c r="B298" s="152">
        <v>1</v>
      </c>
      <c r="C298" t="s">
        <v>1850</v>
      </c>
      <c r="D298" s="152" t="str">
        <f t="shared" si="9"/>
        <v>AZ3-1</v>
      </c>
      <c r="E298" s="152">
        <v>1</v>
      </c>
      <c r="F298" s="152" t="str">
        <f>CONCATENATE(D298,"-",E298)</f>
        <v>AZ3-1-1</v>
      </c>
      <c r="G298" s="152" t="s">
        <v>591</v>
      </c>
      <c r="H298" s="152">
        <v>0</v>
      </c>
      <c r="I298" s="152">
        <v>5</v>
      </c>
      <c r="J298" s="286" t="s">
        <v>1450</v>
      </c>
      <c r="K298" s="152">
        <v>0</v>
      </c>
      <c r="L298" s="152">
        <v>9</v>
      </c>
      <c r="M298" s="152" t="s">
        <v>2050</v>
      </c>
      <c r="N298" s="152">
        <v>3</v>
      </c>
      <c r="O298" s="152">
        <v>2</v>
      </c>
      <c r="P298" s="152" t="s">
        <v>565</v>
      </c>
      <c r="Q298" s="152">
        <v>4</v>
      </c>
      <c r="R298" s="152">
        <v>1</v>
      </c>
      <c r="S298" s="261"/>
      <c r="T298" s="261"/>
      <c r="U298" s="261"/>
      <c r="V298" s="261"/>
      <c r="W298" s="261"/>
      <c r="X298" s="285"/>
      <c r="Y298" s="261"/>
      <c r="Z298" s="261"/>
      <c r="AA298" s="285"/>
      <c r="AB298" s="261"/>
      <c r="AC298" s="261"/>
      <c r="AD298" s="261"/>
      <c r="AE298" s="261"/>
      <c r="AF298" s="261"/>
      <c r="AG298" s="261"/>
      <c r="AH298" s="261"/>
      <c r="AI298" s="261"/>
      <c r="AJ298" s="261"/>
      <c r="AK298" s="261"/>
      <c r="AL298" s="261"/>
      <c r="AM298" s="261"/>
      <c r="AN298" s="261"/>
      <c r="AO298" s="261"/>
      <c r="AP298" s="261"/>
      <c r="AQ298" s="261"/>
      <c r="AR298" s="261"/>
      <c r="AS298" s="261"/>
      <c r="AT298" s="261"/>
      <c r="AU298" s="261"/>
      <c r="AV298" s="261"/>
      <c r="AW298" s="261"/>
      <c r="AX298" s="261"/>
      <c r="AY298" s="261"/>
      <c r="AZ298" s="261"/>
      <c r="BA298" s="261"/>
      <c r="BB298" s="261"/>
      <c r="BC298" s="261"/>
      <c r="BD298" s="261"/>
      <c r="BE298" s="261"/>
      <c r="BF298" s="261"/>
      <c r="BG298" s="261"/>
      <c r="BH298" s="261"/>
      <c r="BI298" s="261"/>
      <c r="BJ298" s="261"/>
      <c r="BK298" s="261"/>
      <c r="BL298" s="261"/>
    </row>
    <row r="299" spans="1:64">
      <c r="A299" s="152" t="s">
        <v>2213</v>
      </c>
      <c r="B299" s="152">
        <v>1</v>
      </c>
      <c r="C299" t="s">
        <v>1850</v>
      </c>
      <c r="D299" s="152" t="str">
        <f t="shared" si="9"/>
        <v>AZ3-1</v>
      </c>
      <c r="E299" s="152">
        <v>2</v>
      </c>
      <c r="F299" s="152" t="str">
        <f t="shared" si="10"/>
        <v>AZ3-1-2</v>
      </c>
      <c r="G299" s="152" t="s">
        <v>591</v>
      </c>
      <c r="H299" s="152">
        <v>5</v>
      </c>
      <c r="I299" s="152">
        <v>10</v>
      </c>
      <c r="J299" s="286" t="s">
        <v>1450</v>
      </c>
      <c r="K299" s="152">
        <v>0</v>
      </c>
      <c r="L299" s="152">
        <v>11</v>
      </c>
      <c r="M299" s="152" t="s">
        <v>565</v>
      </c>
      <c r="N299" s="152">
        <v>4</v>
      </c>
      <c r="O299" s="152">
        <v>1</v>
      </c>
      <c r="P299" s="152" t="s">
        <v>565</v>
      </c>
      <c r="Q299" s="152">
        <v>4</v>
      </c>
      <c r="R299" s="152">
        <v>2</v>
      </c>
      <c r="S299" s="261"/>
      <c r="T299" s="261"/>
      <c r="U299" s="261"/>
      <c r="V299" s="261"/>
      <c r="W299" s="261"/>
      <c r="X299" s="261"/>
      <c r="Y299" s="261"/>
      <c r="Z299" s="261"/>
      <c r="AA299" s="261"/>
      <c r="AB299" s="261"/>
      <c r="AC299" s="261"/>
      <c r="AD299" s="261"/>
      <c r="AE299" s="261"/>
      <c r="AF299" s="261"/>
      <c r="AG299" s="261"/>
      <c r="AH299" s="261"/>
      <c r="AI299" s="261"/>
      <c r="AJ299" s="261"/>
      <c r="AK299" s="261"/>
      <c r="AL299" s="261"/>
      <c r="AM299" s="261"/>
      <c r="AN299" s="261"/>
      <c r="AO299" s="261"/>
      <c r="AP299" s="261"/>
      <c r="AQ299" s="261"/>
      <c r="AR299" s="261"/>
      <c r="AS299" s="261"/>
      <c r="AT299" s="261"/>
      <c r="AU299" s="261"/>
      <c r="AV299" s="261"/>
      <c r="AW299" s="261"/>
      <c r="AX299" s="261"/>
      <c r="AY299" s="261"/>
      <c r="AZ299" s="261"/>
      <c r="BA299" s="261"/>
      <c r="BB299" s="261"/>
      <c r="BC299" s="261"/>
      <c r="BD299" s="261"/>
      <c r="BE299" s="261"/>
      <c r="BF299" s="261"/>
      <c r="BG299" s="261"/>
      <c r="BH299" s="261"/>
      <c r="BI299" s="261"/>
      <c r="BJ299" s="261"/>
      <c r="BK299" s="261"/>
      <c r="BL299" s="261"/>
    </row>
    <row r="300" spans="1:64">
      <c r="A300" s="152" t="s">
        <v>2213</v>
      </c>
      <c r="B300" s="152">
        <v>1</v>
      </c>
      <c r="C300" t="s">
        <v>1850</v>
      </c>
      <c r="D300" s="152" t="str">
        <f t="shared" si="9"/>
        <v>AZ3-1</v>
      </c>
      <c r="E300" s="152">
        <v>3</v>
      </c>
      <c r="F300" s="152" t="str">
        <f t="shared" si="10"/>
        <v>AZ3-1-3</v>
      </c>
      <c r="G300" s="152" t="s">
        <v>591</v>
      </c>
      <c r="H300" s="152">
        <v>10</v>
      </c>
      <c r="I300" s="152">
        <v>30</v>
      </c>
      <c r="J300" s="286" t="s">
        <v>1450</v>
      </c>
      <c r="K300" s="152">
        <v>0</v>
      </c>
      <c r="L300" s="152">
        <v>15</v>
      </c>
      <c r="M300" s="152" t="s">
        <v>565</v>
      </c>
      <c r="N300" s="152">
        <v>4</v>
      </c>
      <c r="O300" s="152">
        <v>1</v>
      </c>
      <c r="P300" s="152" t="s">
        <v>565</v>
      </c>
      <c r="Q300" s="152">
        <v>4</v>
      </c>
      <c r="R300" s="152">
        <v>2</v>
      </c>
      <c r="S300" s="261"/>
      <c r="T300" s="261"/>
      <c r="U300" s="261"/>
      <c r="V300" s="261"/>
      <c r="W300" s="261"/>
      <c r="X300" s="261"/>
      <c r="Y300" s="261"/>
      <c r="Z300" s="261"/>
      <c r="AA300" s="261"/>
      <c r="AB300" s="261"/>
      <c r="AC300" s="261"/>
      <c r="AD300" s="261"/>
      <c r="AE300" s="261"/>
      <c r="AF300" s="261"/>
      <c r="AG300" s="261"/>
      <c r="AH300" s="261"/>
      <c r="AI300" s="261"/>
      <c r="AJ300" s="261"/>
      <c r="AK300" s="261"/>
      <c r="AL300" s="261"/>
      <c r="AM300" s="261"/>
      <c r="AN300" s="261"/>
      <c r="AO300" s="261"/>
      <c r="AP300" s="261"/>
      <c r="AQ300" s="261"/>
      <c r="AR300" s="261"/>
      <c r="AS300" s="261"/>
      <c r="AT300" s="261"/>
      <c r="AU300" s="261"/>
      <c r="AV300" s="261"/>
      <c r="AW300" s="261"/>
      <c r="AX300" s="261"/>
      <c r="AY300" s="261"/>
      <c r="AZ300" s="261"/>
      <c r="BA300" s="261"/>
      <c r="BB300" s="261"/>
      <c r="BC300" s="261"/>
      <c r="BD300" s="261"/>
      <c r="BE300" s="261"/>
      <c r="BF300" s="261"/>
      <c r="BG300" s="261"/>
      <c r="BH300" s="261"/>
      <c r="BI300" s="261"/>
      <c r="BJ300" s="261"/>
      <c r="BK300" s="261"/>
      <c r="BL300" s="261"/>
    </row>
    <row r="301" spans="1:64">
      <c r="A301" s="152" t="s">
        <v>2213</v>
      </c>
      <c r="B301" s="152">
        <v>1</v>
      </c>
      <c r="C301" t="s">
        <v>1850</v>
      </c>
      <c r="D301" s="152" t="str">
        <f t="shared" si="9"/>
        <v>AZ3-1</v>
      </c>
      <c r="E301" s="152">
        <v>4</v>
      </c>
      <c r="F301" s="152" t="str">
        <f t="shared" si="10"/>
        <v>AZ3-1-4</v>
      </c>
      <c r="G301" s="152" t="s">
        <v>588</v>
      </c>
      <c r="H301" s="152">
        <v>30</v>
      </c>
      <c r="I301" s="152">
        <v>50</v>
      </c>
      <c r="J301" s="286" t="s">
        <v>1461</v>
      </c>
      <c r="K301" s="152">
        <v>0</v>
      </c>
      <c r="L301" s="152">
        <v>20</v>
      </c>
      <c r="M301" s="152" t="s">
        <v>565</v>
      </c>
      <c r="N301" s="152">
        <v>4</v>
      </c>
      <c r="O301" s="152">
        <v>2</v>
      </c>
      <c r="P301" s="152" t="s">
        <v>565</v>
      </c>
      <c r="Q301" s="152">
        <v>5</v>
      </c>
      <c r="R301" s="152">
        <v>2</v>
      </c>
      <c r="S301" s="261"/>
      <c r="T301" s="261"/>
      <c r="U301" s="261"/>
      <c r="V301" s="261"/>
      <c r="W301" s="261"/>
      <c r="X301" s="261"/>
      <c r="Y301" s="261"/>
      <c r="Z301" s="261"/>
      <c r="AA301" s="261"/>
      <c r="AB301" s="261"/>
      <c r="AC301" s="261"/>
      <c r="AD301" s="261"/>
      <c r="AE301" s="261"/>
      <c r="AF301" s="261"/>
      <c r="AG301" s="261"/>
      <c r="AH301" s="261"/>
      <c r="AI301" s="261"/>
      <c r="AJ301" s="261"/>
      <c r="AK301" s="261"/>
      <c r="AL301" s="261"/>
      <c r="AM301" s="261"/>
      <c r="AN301" s="261"/>
      <c r="AO301" s="261"/>
      <c r="AP301" s="261"/>
      <c r="AQ301" s="261"/>
      <c r="AR301" s="261"/>
      <c r="AS301" s="261"/>
      <c r="AT301" s="261"/>
      <c r="AU301" s="261"/>
      <c r="AV301" s="261"/>
      <c r="AW301" s="261"/>
      <c r="AX301" s="261"/>
      <c r="AY301" s="261"/>
      <c r="AZ301" s="261"/>
      <c r="BA301" s="261"/>
      <c r="BB301" s="261"/>
      <c r="BC301" s="261"/>
      <c r="BD301" s="261"/>
      <c r="BE301" s="261"/>
      <c r="BF301" s="261"/>
      <c r="BG301" s="261"/>
      <c r="BH301" s="261"/>
      <c r="BI301" s="261"/>
      <c r="BJ301" s="261"/>
      <c r="BK301" s="261"/>
      <c r="BL301" s="261"/>
    </row>
    <row r="302" spans="1:64">
      <c r="A302" s="152" t="s">
        <v>2213</v>
      </c>
      <c r="B302" s="152">
        <v>1</v>
      </c>
      <c r="C302" t="s">
        <v>1850</v>
      </c>
      <c r="D302" s="152" t="str">
        <f t="shared" si="9"/>
        <v>AZ3-1</v>
      </c>
      <c r="E302" s="152">
        <v>5</v>
      </c>
      <c r="F302" s="152" t="str">
        <f t="shared" si="10"/>
        <v>AZ3-1-5</v>
      </c>
      <c r="G302" s="152" t="s">
        <v>2188</v>
      </c>
      <c r="H302" s="152">
        <v>50</v>
      </c>
      <c r="I302" s="152">
        <v>80</v>
      </c>
      <c r="J302" s="286" t="s">
        <v>1461</v>
      </c>
      <c r="K302" s="152">
        <v>0</v>
      </c>
      <c r="L302" s="152">
        <v>20</v>
      </c>
      <c r="M302" s="152" t="s">
        <v>565</v>
      </c>
      <c r="N302" s="152">
        <v>5</v>
      </c>
      <c r="O302" s="152">
        <v>2</v>
      </c>
      <c r="P302" s="152" t="s">
        <v>2050</v>
      </c>
      <c r="Q302" s="152">
        <v>6</v>
      </c>
      <c r="R302" s="152">
        <v>3</v>
      </c>
      <c r="S302" s="261"/>
      <c r="T302" s="261"/>
      <c r="U302" s="261"/>
      <c r="V302" s="261"/>
      <c r="W302" s="261"/>
      <c r="X302" s="261"/>
      <c r="Y302" s="261"/>
      <c r="Z302" s="261"/>
      <c r="AA302" s="261"/>
      <c r="AB302" s="261"/>
      <c r="AC302" s="261"/>
      <c r="AD302" s="261"/>
      <c r="AE302" s="261"/>
      <c r="AF302" s="261"/>
      <c r="AG302" s="261"/>
      <c r="AH302" s="261"/>
      <c r="AI302" s="261"/>
      <c r="AJ302" s="261"/>
      <c r="AK302" s="261"/>
      <c r="AL302" s="261"/>
      <c r="AM302" s="261"/>
      <c r="AN302" s="261"/>
      <c r="AO302" s="261"/>
      <c r="AP302" s="261"/>
      <c r="AQ302" s="261"/>
      <c r="AR302" s="261"/>
      <c r="AS302" s="261"/>
      <c r="AT302" s="261"/>
      <c r="AU302" s="261"/>
      <c r="AV302" s="261"/>
      <c r="AW302" s="261"/>
      <c r="AX302" s="261"/>
      <c r="AY302" s="261"/>
      <c r="AZ302" s="261"/>
      <c r="BA302" s="261"/>
      <c r="BB302" s="261"/>
      <c r="BC302" s="261"/>
      <c r="BD302" s="261"/>
      <c r="BE302" s="261"/>
      <c r="BF302" s="261"/>
      <c r="BG302" s="261"/>
      <c r="BH302" s="261"/>
      <c r="BI302" s="261"/>
      <c r="BJ302" s="261"/>
      <c r="BK302" s="261"/>
      <c r="BL302" s="261"/>
    </row>
    <row r="303" spans="1:64">
      <c r="A303" s="152" t="s">
        <v>2213</v>
      </c>
      <c r="B303" s="152">
        <v>1</v>
      </c>
      <c r="C303" t="s">
        <v>1850</v>
      </c>
      <c r="D303" s="152" t="str">
        <f t="shared" si="9"/>
        <v>AZ3-1</v>
      </c>
      <c r="E303" s="152">
        <v>6</v>
      </c>
      <c r="F303" s="152" t="str">
        <f t="shared" si="10"/>
        <v>AZ3-1-6</v>
      </c>
      <c r="G303" s="152" t="s">
        <v>2189</v>
      </c>
      <c r="H303" s="152">
        <v>80</v>
      </c>
      <c r="I303" s="152">
        <v>100</v>
      </c>
      <c r="J303" s="286" t="s">
        <v>1461</v>
      </c>
      <c r="K303" s="152">
        <v>0</v>
      </c>
      <c r="L303" s="152">
        <v>24</v>
      </c>
      <c r="M303" s="152" t="s">
        <v>2050</v>
      </c>
      <c r="N303" s="152">
        <v>5</v>
      </c>
      <c r="O303" s="152">
        <v>2</v>
      </c>
      <c r="P303" s="152" t="s">
        <v>565</v>
      </c>
      <c r="Q303" s="152">
        <v>6</v>
      </c>
      <c r="R303" s="152">
        <v>3</v>
      </c>
      <c r="S303" s="261"/>
      <c r="T303" s="261"/>
      <c r="U303" s="261"/>
      <c r="V303" s="261"/>
      <c r="W303" s="261"/>
      <c r="X303" s="261"/>
      <c r="Y303" s="261"/>
      <c r="Z303" s="261"/>
      <c r="AA303" s="261"/>
      <c r="AB303" s="261"/>
      <c r="AC303" s="261"/>
      <c r="AD303" s="261"/>
      <c r="AE303" s="261"/>
      <c r="AF303" s="261"/>
      <c r="AG303" s="261"/>
      <c r="AH303" s="261"/>
      <c r="AI303" s="261"/>
      <c r="AJ303" s="261"/>
      <c r="AK303" s="261"/>
      <c r="AL303" s="261"/>
      <c r="AM303" s="261"/>
      <c r="AN303" s="261"/>
      <c r="AO303" s="261"/>
      <c r="AP303" s="261"/>
      <c r="AQ303" s="261"/>
      <c r="AR303" s="261"/>
      <c r="AS303" s="261"/>
      <c r="AT303" s="261"/>
      <c r="AU303" s="261"/>
      <c r="AV303" s="261"/>
      <c r="AW303" s="261"/>
      <c r="AX303" s="261"/>
      <c r="AY303" s="261"/>
      <c r="AZ303" s="261"/>
      <c r="BA303" s="261"/>
      <c r="BB303" s="261"/>
      <c r="BC303" s="261"/>
      <c r="BD303" s="261"/>
      <c r="BE303" s="261"/>
      <c r="BF303" s="261"/>
      <c r="BG303" s="261"/>
      <c r="BH303" s="261"/>
      <c r="BI303" s="261"/>
      <c r="BJ303" s="261"/>
      <c r="BK303" s="261"/>
      <c r="BL303" s="261"/>
    </row>
    <row r="304" spans="1:64">
      <c r="A304" s="152" t="s">
        <v>2214</v>
      </c>
      <c r="B304" s="152">
        <v>2</v>
      </c>
      <c r="C304" t="s">
        <v>1850</v>
      </c>
      <c r="D304" s="152" t="str">
        <f t="shared" si="9"/>
        <v>AZ3-2</v>
      </c>
      <c r="E304" s="152">
        <v>1</v>
      </c>
      <c r="F304" s="152" t="str">
        <f t="shared" si="10"/>
        <v>AZ3-2-1</v>
      </c>
      <c r="G304" s="152" t="s">
        <v>591</v>
      </c>
      <c r="H304" s="152">
        <v>0</v>
      </c>
      <c r="I304" s="152">
        <v>5</v>
      </c>
      <c r="J304" s="286" t="s">
        <v>1450</v>
      </c>
      <c r="K304" s="152">
        <v>0</v>
      </c>
      <c r="L304" s="152">
        <v>9</v>
      </c>
      <c r="M304" s="152" t="s">
        <v>565</v>
      </c>
      <c r="N304" s="152">
        <v>4</v>
      </c>
      <c r="O304" s="152">
        <v>1</v>
      </c>
      <c r="P304" s="152" t="s">
        <v>565</v>
      </c>
      <c r="Q304" s="152">
        <v>5</v>
      </c>
      <c r="R304" s="152">
        <v>2</v>
      </c>
      <c r="S304" s="261"/>
      <c r="T304" s="261"/>
      <c r="U304" s="261"/>
      <c r="V304" s="261"/>
      <c r="W304" s="261"/>
      <c r="X304" s="261"/>
      <c r="Y304" s="261"/>
      <c r="Z304" s="261"/>
      <c r="AA304" s="261"/>
      <c r="AB304" s="261"/>
      <c r="AC304" s="261"/>
      <c r="AD304" s="261"/>
      <c r="AE304" s="261"/>
      <c r="AF304" s="261"/>
      <c r="AG304" s="261"/>
      <c r="AH304" s="261"/>
      <c r="AI304" s="261"/>
      <c r="AJ304" s="261"/>
      <c r="AK304" s="261"/>
      <c r="AL304" s="261"/>
      <c r="AM304" s="261"/>
      <c r="AN304" s="261"/>
      <c r="AO304" s="261"/>
      <c r="AP304" s="261"/>
      <c r="AQ304" s="261"/>
      <c r="AR304" s="261"/>
      <c r="AS304" s="261"/>
      <c r="AT304" s="261"/>
      <c r="AU304" s="261"/>
      <c r="AV304" s="261"/>
      <c r="AW304" s="261"/>
      <c r="AX304" s="261"/>
      <c r="AY304" s="261"/>
      <c r="AZ304" s="261"/>
      <c r="BA304" s="261"/>
      <c r="BB304" s="261"/>
      <c r="BC304" s="261"/>
      <c r="BD304" s="261"/>
      <c r="BE304" s="261"/>
      <c r="BF304" s="261"/>
      <c r="BG304" s="261"/>
      <c r="BH304" s="261"/>
      <c r="BI304" s="261"/>
      <c r="BJ304" s="261"/>
      <c r="BK304" s="261"/>
      <c r="BL304" s="261"/>
    </row>
    <row r="305" spans="1:64">
      <c r="A305" s="152" t="s">
        <v>2214</v>
      </c>
      <c r="B305" s="152">
        <v>2</v>
      </c>
      <c r="C305" t="s">
        <v>1850</v>
      </c>
      <c r="D305" s="152" t="str">
        <f t="shared" si="9"/>
        <v>AZ3-2</v>
      </c>
      <c r="E305" s="152">
        <v>2</v>
      </c>
      <c r="F305" s="152" t="str">
        <f t="shared" si="10"/>
        <v>AZ3-2-2</v>
      </c>
      <c r="G305" s="152" t="s">
        <v>591</v>
      </c>
      <c r="H305" s="152">
        <v>5</v>
      </c>
      <c r="I305" s="152">
        <v>10</v>
      </c>
      <c r="J305" s="286" t="s">
        <v>1450</v>
      </c>
      <c r="K305" s="152">
        <v>0</v>
      </c>
      <c r="L305" s="152">
        <v>10</v>
      </c>
      <c r="M305" s="152" t="s">
        <v>565</v>
      </c>
      <c r="N305" s="152">
        <v>4</v>
      </c>
      <c r="O305" s="152">
        <v>1</v>
      </c>
      <c r="P305" s="152" t="s">
        <v>2050</v>
      </c>
      <c r="Q305" s="152">
        <v>5</v>
      </c>
      <c r="R305" s="152">
        <v>1</v>
      </c>
      <c r="S305" s="261"/>
      <c r="T305" s="261"/>
      <c r="U305" s="261"/>
      <c r="V305" s="261"/>
      <c r="W305" s="261"/>
      <c r="X305" s="261"/>
      <c r="Y305" s="261"/>
      <c r="Z305" s="261"/>
      <c r="AA305" s="285"/>
      <c r="AB305" s="261"/>
      <c r="AC305" s="261"/>
      <c r="AD305" s="261"/>
      <c r="AE305" s="261"/>
      <c r="AF305" s="261"/>
      <c r="AG305" s="261"/>
      <c r="AH305" s="261"/>
      <c r="AI305" s="261"/>
      <c r="AJ305" s="261"/>
      <c r="AK305" s="261"/>
      <c r="AL305" s="261"/>
      <c r="AM305" s="261"/>
      <c r="AN305" s="261"/>
      <c r="AO305" s="261"/>
      <c r="AP305" s="261"/>
      <c r="AQ305" s="261"/>
      <c r="AR305" s="261"/>
      <c r="AS305" s="261"/>
      <c r="AT305" s="261"/>
      <c r="AU305" s="261"/>
      <c r="AV305" s="261"/>
      <c r="AW305" s="261"/>
      <c r="AX305" s="261"/>
      <c r="AY305" s="261"/>
      <c r="AZ305" s="261"/>
      <c r="BA305" s="261"/>
      <c r="BB305" s="261"/>
      <c r="BC305" s="261"/>
      <c r="BD305" s="261"/>
      <c r="BE305" s="261"/>
      <c r="BF305" s="261"/>
      <c r="BG305" s="261"/>
      <c r="BH305" s="261"/>
      <c r="BI305" s="261"/>
      <c r="BJ305" s="261"/>
      <c r="BK305" s="261"/>
      <c r="BL305" s="261"/>
    </row>
    <row r="306" spans="1:64">
      <c r="A306" s="152" t="s">
        <v>2214</v>
      </c>
      <c r="B306" s="152">
        <v>2</v>
      </c>
      <c r="C306" t="s">
        <v>1850</v>
      </c>
      <c r="D306" s="152" t="str">
        <f t="shared" si="9"/>
        <v>AZ3-2</v>
      </c>
      <c r="E306" s="152">
        <v>3</v>
      </c>
      <c r="F306" s="152" t="str">
        <f t="shared" si="10"/>
        <v>AZ3-2-3</v>
      </c>
      <c r="G306" s="152" t="s">
        <v>591</v>
      </c>
      <c r="H306" s="152">
        <v>10</v>
      </c>
      <c r="I306" s="152">
        <v>30</v>
      </c>
      <c r="J306" s="286" t="s">
        <v>1450</v>
      </c>
      <c r="K306" s="152">
        <v>0</v>
      </c>
      <c r="L306" s="152">
        <v>12</v>
      </c>
      <c r="M306" s="152" t="s">
        <v>565</v>
      </c>
      <c r="N306" s="152">
        <v>4</v>
      </c>
      <c r="O306" s="152">
        <v>1</v>
      </c>
      <c r="P306" s="152" t="s">
        <v>565</v>
      </c>
      <c r="Q306" s="152">
        <v>4</v>
      </c>
      <c r="R306" s="152">
        <v>2</v>
      </c>
      <c r="S306" s="261"/>
      <c r="T306" s="261"/>
      <c r="U306" s="261"/>
      <c r="V306" s="261"/>
      <c r="W306" s="261"/>
      <c r="X306" s="261"/>
      <c r="Y306" s="261"/>
      <c r="Z306" s="261"/>
      <c r="AA306" s="285"/>
      <c r="AB306" s="261"/>
      <c r="AC306" s="261"/>
      <c r="AD306" s="261"/>
      <c r="AE306" s="261"/>
      <c r="AF306" s="261"/>
      <c r="AG306" s="261"/>
      <c r="AH306" s="261"/>
      <c r="AI306" s="261"/>
      <c r="AJ306" s="261"/>
      <c r="AK306" s="261"/>
      <c r="AL306" s="261"/>
      <c r="AM306" s="261"/>
      <c r="AN306" s="261"/>
      <c r="AO306" s="261"/>
      <c r="AP306" s="261"/>
      <c r="AQ306" s="261"/>
      <c r="AR306" s="261"/>
      <c r="AS306" s="261"/>
      <c r="AT306" s="261"/>
      <c r="AU306" s="261"/>
      <c r="AV306" s="261"/>
      <c r="AW306" s="261"/>
      <c r="AX306" s="261"/>
      <c r="AY306" s="261"/>
      <c r="AZ306" s="261"/>
      <c r="BA306" s="261"/>
      <c r="BB306" s="261"/>
      <c r="BC306" s="261"/>
      <c r="BD306" s="261"/>
      <c r="BE306" s="261"/>
      <c r="BF306" s="261"/>
      <c r="BG306" s="261"/>
      <c r="BH306" s="261"/>
      <c r="BI306" s="261"/>
      <c r="BJ306" s="261"/>
      <c r="BK306" s="261"/>
      <c r="BL306" s="261"/>
    </row>
    <row r="307" spans="1:64">
      <c r="A307" s="152" t="s">
        <v>2214</v>
      </c>
      <c r="B307" s="152">
        <v>2</v>
      </c>
      <c r="C307" t="s">
        <v>1850</v>
      </c>
      <c r="D307" s="152" t="str">
        <f t="shared" si="9"/>
        <v>AZ3-2</v>
      </c>
      <c r="E307" s="152">
        <v>4</v>
      </c>
      <c r="F307" s="152" t="str">
        <f t="shared" si="10"/>
        <v>AZ3-2-4</v>
      </c>
      <c r="G307" s="152" t="s">
        <v>588</v>
      </c>
      <c r="H307" s="152">
        <v>30</v>
      </c>
      <c r="I307" s="152">
        <v>50</v>
      </c>
      <c r="J307" s="286" t="s">
        <v>1450</v>
      </c>
      <c r="K307" s="152">
        <v>0</v>
      </c>
      <c r="L307" s="152">
        <v>16</v>
      </c>
      <c r="M307" s="152" t="s">
        <v>565</v>
      </c>
      <c r="N307" s="152">
        <v>4</v>
      </c>
      <c r="O307" s="152">
        <v>1</v>
      </c>
      <c r="P307" s="152" t="s">
        <v>565</v>
      </c>
      <c r="Q307" s="152">
        <v>4</v>
      </c>
      <c r="R307" s="152">
        <v>1</v>
      </c>
      <c r="S307" s="261"/>
      <c r="T307" s="261"/>
      <c r="U307" s="261"/>
      <c r="V307" s="261"/>
      <c r="W307" s="261"/>
      <c r="X307" s="261"/>
      <c r="Y307" s="261"/>
      <c r="Z307" s="261"/>
      <c r="AA307" s="261"/>
      <c r="AB307" s="261"/>
      <c r="AC307" s="261"/>
      <c r="AD307" s="261"/>
      <c r="AE307" s="261"/>
      <c r="AF307" s="261"/>
      <c r="AG307" s="261"/>
      <c r="AH307" s="261"/>
      <c r="AI307" s="261"/>
      <c r="AJ307" s="261"/>
      <c r="AK307" s="261"/>
      <c r="AL307" s="261"/>
      <c r="AM307" s="261"/>
      <c r="AN307" s="261"/>
      <c r="AO307" s="261"/>
      <c r="AP307" s="261"/>
      <c r="AQ307" s="261"/>
      <c r="AR307" s="261"/>
      <c r="AS307" s="261"/>
      <c r="AT307" s="261"/>
      <c r="AU307" s="261"/>
      <c r="AV307" s="261"/>
      <c r="AW307" s="261"/>
      <c r="AX307" s="261"/>
      <c r="AY307" s="261"/>
      <c r="AZ307" s="261"/>
      <c r="BA307" s="261"/>
      <c r="BB307" s="261"/>
      <c r="BC307" s="261"/>
      <c r="BD307" s="261"/>
      <c r="BE307" s="261"/>
      <c r="BF307" s="261"/>
      <c r="BG307" s="261"/>
      <c r="BH307" s="261"/>
      <c r="BI307" s="261"/>
      <c r="BJ307" s="261"/>
      <c r="BK307" s="261"/>
      <c r="BL307" s="261"/>
    </row>
    <row r="308" spans="1:64">
      <c r="A308" s="152" t="s">
        <v>2214</v>
      </c>
      <c r="B308" s="152">
        <v>2</v>
      </c>
      <c r="C308" t="s">
        <v>1850</v>
      </c>
      <c r="D308" s="152" t="str">
        <f t="shared" si="9"/>
        <v>AZ3-2</v>
      </c>
      <c r="E308" s="152">
        <v>5</v>
      </c>
      <c r="F308" s="152" t="str">
        <f t="shared" si="10"/>
        <v>AZ3-2-5</v>
      </c>
      <c r="G308" s="152" t="s">
        <v>2188</v>
      </c>
      <c r="H308" s="152">
        <v>50</v>
      </c>
      <c r="I308" s="152">
        <v>80</v>
      </c>
      <c r="J308" s="286" t="s">
        <v>1461</v>
      </c>
      <c r="K308" s="152">
        <v>0</v>
      </c>
      <c r="L308" s="152">
        <v>22</v>
      </c>
      <c r="M308" s="152" t="s">
        <v>565</v>
      </c>
      <c r="N308" s="152">
        <v>5</v>
      </c>
      <c r="O308" s="152">
        <v>2</v>
      </c>
      <c r="P308" s="152" t="s">
        <v>565</v>
      </c>
      <c r="Q308" s="152">
        <v>5</v>
      </c>
      <c r="R308" s="152">
        <v>2</v>
      </c>
      <c r="S308" s="261"/>
      <c r="T308" s="261"/>
      <c r="U308" s="261"/>
      <c r="V308" s="261"/>
      <c r="W308" s="261"/>
      <c r="X308" s="261"/>
      <c r="Y308" s="261"/>
      <c r="Z308" s="261"/>
      <c r="AA308" s="261"/>
      <c r="AB308" s="261"/>
      <c r="AC308" s="261"/>
      <c r="AD308" s="261"/>
      <c r="AE308" s="261"/>
      <c r="AF308" s="261"/>
      <c r="AG308" s="261"/>
      <c r="AH308" s="261"/>
      <c r="AI308" s="261"/>
      <c r="AJ308" s="261"/>
      <c r="AK308" s="261"/>
      <c r="AL308" s="261"/>
      <c r="AM308" s="261"/>
      <c r="AN308" s="261"/>
      <c r="AO308" s="261"/>
      <c r="AP308" s="261"/>
      <c r="AQ308" s="261"/>
      <c r="AR308" s="261"/>
      <c r="AS308" s="261"/>
      <c r="AT308" s="261"/>
      <c r="AU308" s="261"/>
      <c r="AV308" s="261"/>
      <c r="AW308" s="261"/>
      <c r="AX308" s="261"/>
      <c r="AY308" s="261"/>
      <c r="AZ308" s="261"/>
      <c r="BA308" s="261"/>
      <c r="BB308" s="261"/>
      <c r="BC308" s="261"/>
      <c r="BD308" s="261"/>
      <c r="BE308" s="261"/>
      <c r="BF308" s="261"/>
      <c r="BG308" s="261"/>
      <c r="BH308" s="261"/>
      <c r="BI308" s="261"/>
      <c r="BJ308" s="261"/>
      <c r="BK308" s="261"/>
      <c r="BL308" s="261"/>
    </row>
    <row r="309" spans="1:64">
      <c r="A309" s="152" t="s">
        <v>2214</v>
      </c>
      <c r="B309" s="152">
        <v>2</v>
      </c>
      <c r="C309" t="s">
        <v>1850</v>
      </c>
      <c r="D309" s="152" t="str">
        <f t="shared" si="9"/>
        <v>AZ3-2</v>
      </c>
      <c r="E309" s="152">
        <v>6</v>
      </c>
      <c r="F309" s="152" t="str">
        <f t="shared" si="10"/>
        <v>AZ3-2-6</v>
      </c>
      <c r="G309" s="152" t="s">
        <v>2189</v>
      </c>
      <c r="H309" s="152">
        <v>80</v>
      </c>
      <c r="I309" s="152">
        <v>100</v>
      </c>
      <c r="J309" s="286" t="s">
        <v>1461</v>
      </c>
      <c r="K309" s="152">
        <v>0</v>
      </c>
      <c r="L309" s="152">
        <v>20</v>
      </c>
      <c r="M309" s="152" t="s">
        <v>565</v>
      </c>
      <c r="N309" s="152">
        <v>5</v>
      </c>
      <c r="O309" s="152">
        <v>3</v>
      </c>
      <c r="P309" s="152" t="s">
        <v>565</v>
      </c>
      <c r="Q309" s="152">
        <v>6</v>
      </c>
      <c r="R309" s="152">
        <v>3</v>
      </c>
      <c r="S309" s="261"/>
      <c r="T309" s="261"/>
      <c r="U309" s="261"/>
      <c r="V309" s="261"/>
      <c r="W309" s="261"/>
      <c r="X309" s="285"/>
      <c r="Y309" s="261"/>
      <c r="Z309" s="261"/>
      <c r="AA309" s="261"/>
      <c r="AB309" s="261"/>
      <c r="AC309" s="261"/>
      <c r="AD309" s="261"/>
      <c r="AE309" s="261"/>
      <c r="AF309" s="261"/>
      <c r="AG309" s="261"/>
      <c r="AH309" s="261"/>
      <c r="AI309" s="261"/>
      <c r="AJ309" s="261"/>
      <c r="AK309" s="261"/>
      <c r="AL309" s="261"/>
      <c r="AM309" s="261"/>
      <c r="AN309" s="261"/>
      <c r="AO309" s="261"/>
      <c r="AP309" s="261"/>
      <c r="AQ309" s="261"/>
      <c r="AR309" s="261"/>
      <c r="AS309" s="261"/>
      <c r="AT309" s="261"/>
      <c r="AU309" s="261"/>
      <c r="AV309" s="261"/>
      <c r="AW309" s="261"/>
      <c r="AX309" s="261"/>
      <c r="AY309" s="261"/>
      <c r="AZ309" s="261"/>
      <c r="BA309" s="261"/>
      <c r="BB309" s="261"/>
      <c r="BC309" s="261"/>
      <c r="BD309" s="261"/>
      <c r="BE309" s="261"/>
      <c r="BF309" s="261"/>
      <c r="BG309" s="261"/>
      <c r="BH309" s="261"/>
      <c r="BI309" s="261"/>
      <c r="BJ309" s="261"/>
      <c r="BK309" s="261"/>
      <c r="BL309" s="261"/>
    </row>
    <row r="310" spans="1:64">
      <c r="A310" s="152" t="s">
        <v>2215</v>
      </c>
      <c r="B310" s="152">
        <v>3</v>
      </c>
      <c r="C310" t="s">
        <v>1850</v>
      </c>
      <c r="D310" s="152" t="str">
        <f t="shared" si="9"/>
        <v>AZ3-3</v>
      </c>
      <c r="E310" s="152">
        <v>1</v>
      </c>
      <c r="F310" s="152" t="str">
        <f t="shared" si="10"/>
        <v>AZ3-3-1</v>
      </c>
      <c r="G310" s="152" t="s">
        <v>591</v>
      </c>
      <c r="H310" s="152">
        <v>0</v>
      </c>
      <c r="I310" s="152">
        <v>5</v>
      </c>
      <c r="J310" s="286" t="s">
        <v>1450</v>
      </c>
      <c r="K310" s="152">
        <v>0</v>
      </c>
      <c r="L310" s="152">
        <v>9</v>
      </c>
      <c r="M310" s="152" t="s">
        <v>565</v>
      </c>
      <c r="N310" s="152">
        <v>2</v>
      </c>
      <c r="O310" s="152">
        <v>2</v>
      </c>
      <c r="P310" s="152" t="s">
        <v>565</v>
      </c>
      <c r="Q310" s="152">
        <v>5</v>
      </c>
      <c r="R310" s="152">
        <v>1</v>
      </c>
      <c r="S310" s="261"/>
      <c r="T310" s="261"/>
      <c r="U310" s="261"/>
      <c r="V310" s="261"/>
      <c r="W310" s="261"/>
      <c r="X310" s="285"/>
      <c r="Y310" s="261"/>
      <c r="Z310" s="261"/>
      <c r="AA310" s="261"/>
      <c r="AB310" s="261"/>
      <c r="AC310" s="261"/>
      <c r="AD310" s="261"/>
      <c r="AE310" s="261"/>
      <c r="AF310" s="261"/>
      <c r="AG310" s="261"/>
      <c r="AH310" s="261"/>
      <c r="AI310" s="261"/>
      <c r="AJ310" s="261"/>
      <c r="AK310" s="261"/>
      <c r="AL310" s="261"/>
      <c r="AM310" s="261"/>
      <c r="AN310" s="261"/>
      <c r="AO310" s="261"/>
      <c r="AP310" s="261"/>
      <c r="AQ310" s="261"/>
      <c r="AR310" s="261"/>
      <c r="AS310" s="261"/>
      <c r="AT310" s="261"/>
      <c r="AU310" s="261"/>
      <c r="AV310" s="261"/>
      <c r="AW310" s="261"/>
      <c r="AX310" s="261"/>
      <c r="AY310" s="261"/>
      <c r="AZ310" s="261"/>
      <c r="BA310" s="261"/>
      <c r="BB310" s="261"/>
      <c r="BC310" s="261"/>
      <c r="BD310" s="261"/>
      <c r="BE310" s="261"/>
      <c r="BF310" s="261"/>
      <c r="BG310" s="261"/>
      <c r="BH310" s="261"/>
      <c r="BI310" s="261"/>
      <c r="BJ310" s="261"/>
      <c r="BK310" s="261"/>
      <c r="BL310" s="261"/>
    </row>
    <row r="311" spans="1:64">
      <c r="A311" s="152" t="s">
        <v>2215</v>
      </c>
      <c r="B311" s="152">
        <v>3</v>
      </c>
      <c r="C311" t="s">
        <v>1850</v>
      </c>
      <c r="D311" s="152" t="str">
        <f t="shared" si="9"/>
        <v>AZ3-3</v>
      </c>
      <c r="E311" s="152">
        <v>2</v>
      </c>
      <c r="F311" s="152" t="str">
        <f t="shared" si="10"/>
        <v>AZ3-3-2</v>
      </c>
      <c r="G311" s="152" t="s">
        <v>591</v>
      </c>
      <c r="H311" s="152">
        <v>5</v>
      </c>
      <c r="I311" s="152">
        <v>10</v>
      </c>
      <c r="J311" s="286" t="s">
        <v>1450</v>
      </c>
      <c r="K311" s="152">
        <v>0</v>
      </c>
      <c r="L311" s="152">
        <v>10</v>
      </c>
      <c r="M311" s="152" t="s">
        <v>565</v>
      </c>
      <c r="N311" s="152">
        <v>4</v>
      </c>
      <c r="O311" s="152">
        <v>1</v>
      </c>
      <c r="P311" s="152" t="s">
        <v>565</v>
      </c>
      <c r="Q311" s="152">
        <v>4</v>
      </c>
      <c r="R311" s="152">
        <v>1</v>
      </c>
      <c r="S311" s="261"/>
      <c r="T311" s="261"/>
      <c r="U311" s="261"/>
      <c r="V311" s="261"/>
      <c r="W311" s="261"/>
      <c r="X311" s="285"/>
      <c r="Y311" s="261"/>
      <c r="Z311" s="261"/>
      <c r="AA311" s="261"/>
      <c r="AB311" s="261"/>
      <c r="AC311" s="261"/>
      <c r="AD311" s="261"/>
      <c r="AE311" s="261"/>
      <c r="AF311" s="261"/>
      <c r="AG311" s="261"/>
      <c r="AH311" s="261"/>
      <c r="AI311" s="261"/>
      <c r="AJ311" s="261"/>
      <c r="AK311" s="261"/>
      <c r="AL311" s="261"/>
      <c r="AM311" s="261"/>
      <c r="AN311" s="261"/>
      <c r="AO311" s="261"/>
      <c r="AP311" s="261"/>
      <c r="AQ311" s="261"/>
      <c r="AR311" s="261"/>
      <c r="AS311" s="261"/>
      <c r="AT311" s="261"/>
      <c r="AU311" s="261"/>
      <c r="AV311" s="261"/>
      <c r="AW311" s="261"/>
      <c r="AX311" s="261"/>
      <c r="AY311" s="261"/>
      <c r="AZ311" s="261"/>
      <c r="BA311" s="261"/>
      <c r="BB311" s="261"/>
      <c r="BC311" s="261"/>
      <c r="BD311" s="261"/>
      <c r="BE311" s="261"/>
      <c r="BF311" s="261"/>
      <c r="BG311" s="261"/>
      <c r="BH311" s="261"/>
      <c r="BI311" s="261"/>
      <c r="BJ311" s="261"/>
      <c r="BK311" s="261"/>
      <c r="BL311" s="261"/>
    </row>
    <row r="312" spans="1:64">
      <c r="A312" s="152" t="s">
        <v>2215</v>
      </c>
      <c r="B312" s="152">
        <v>3</v>
      </c>
      <c r="C312" t="s">
        <v>1850</v>
      </c>
      <c r="D312" s="152" t="str">
        <f t="shared" si="9"/>
        <v>AZ3-3</v>
      </c>
      <c r="E312" s="152">
        <v>3</v>
      </c>
      <c r="F312" s="152" t="str">
        <f t="shared" si="10"/>
        <v>AZ3-3-3</v>
      </c>
      <c r="G312" s="152" t="s">
        <v>591</v>
      </c>
      <c r="H312" s="152">
        <v>10</v>
      </c>
      <c r="I312" s="152">
        <v>30</v>
      </c>
      <c r="J312" s="286" t="s">
        <v>1450</v>
      </c>
      <c r="K312" s="152">
        <v>0</v>
      </c>
      <c r="L312" s="152">
        <v>12</v>
      </c>
      <c r="M312" s="152" t="s">
        <v>565</v>
      </c>
      <c r="N312" s="152">
        <v>4</v>
      </c>
      <c r="O312" s="152">
        <v>1</v>
      </c>
      <c r="P312" s="152" t="s">
        <v>565</v>
      </c>
      <c r="Q312" s="152">
        <v>4</v>
      </c>
      <c r="R312" s="152">
        <v>2</v>
      </c>
      <c r="S312" s="261"/>
      <c r="T312" s="261"/>
      <c r="U312" s="261"/>
      <c r="V312" s="261"/>
      <c r="W312" s="261"/>
      <c r="X312" s="285"/>
      <c r="Y312" s="261"/>
      <c r="Z312" s="261"/>
      <c r="AA312" s="261"/>
      <c r="AB312" s="261"/>
      <c r="AC312" s="261"/>
      <c r="AD312" s="261"/>
      <c r="AE312" s="261"/>
      <c r="AF312" s="261"/>
      <c r="AG312" s="261"/>
      <c r="AH312" s="261"/>
      <c r="AI312" s="261"/>
      <c r="AJ312" s="261"/>
      <c r="AK312" s="261"/>
      <c r="AL312" s="261"/>
      <c r="AM312" s="261"/>
      <c r="AN312" s="261"/>
      <c r="AO312" s="261"/>
      <c r="AP312" s="261"/>
      <c r="AQ312" s="261"/>
      <c r="AR312" s="261"/>
      <c r="AS312" s="261"/>
      <c r="AT312" s="261"/>
      <c r="AU312" s="261"/>
      <c r="AV312" s="261"/>
      <c r="AW312" s="261"/>
      <c r="AX312" s="261"/>
      <c r="AY312" s="261"/>
      <c r="AZ312" s="261"/>
      <c r="BA312" s="261"/>
      <c r="BB312" s="261"/>
      <c r="BC312" s="261"/>
      <c r="BD312" s="261"/>
      <c r="BE312" s="261"/>
      <c r="BF312" s="261"/>
      <c r="BG312" s="261"/>
      <c r="BH312" s="261"/>
      <c r="BI312" s="261"/>
      <c r="BJ312" s="261"/>
      <c r="BK312" s="261"/>
      <c r="BL312" s="261"/>
    </row>
    <row r="313" spans="1:64">
      <c r="A313" s="152" t="s">
        <v>2215</v>
      </c>
      <c r="B313" s="152">
        <v>3</v>
      </c>
      <c r="C313" t="s">
        <v>1850</v>
      </c>
      <c r="D313" s="152" t="str">
        <f t="shared" si="9"/>
        <v>AZ3-3</v>
      </c>
      <c r="E313" s="152">
        <v>4</v>
      </c>
      <c r="F313" s="152" t="str">
        <f t="shared" si="10"/>
        <v>AZ3-3-4</v>
      </c>
      <c r="G313" s="152" t="s">
        <v>588</v>
      </c>
      <c r="H313" s="152">
        <v>30</v>
      </c>
      <c r="I313" s="152">
        <v>50</v>
      </c>
      <c r="J313" s="286" t="s">
        <v>1450</v>
      </c>
      <c r="K313" s="152">
        <v>0</v>
      </c>
      <c r="L313" s="152">
        <v>16</v>
      </c>
      <c r="M313" s="152" t="s">
        <v>565</v>
      </c>
      <c r="N313" s="152">
        <v>4</v>
      </c>
      <c r="O313" s="152">
        <v>2</v>
      </c>
      <c r="P313" s="152" t="s">
        <v>565</v>
      </c>
      <c r="Q313" s="152">
        <v>5</v>
      </c>
      <c r="R313" s="152">
        <v>2</v>
      </c>
      <c r="S313" s="261"/>
      <c r="T313" s="261"/>
      <c r="U313" s="261"/>
      <c r="V313" s="261"/>
      <c r="W313" s="261"/>
      <c r="X313" s="285"/>
      <c r="Y313" s="261"/>
      <c r="Z313" s="261"/>
      <c r="AA313" s="285"/>
      <c r="AB313" s="261"/>
      <c r="AC313" s="261"/>
      <c r="AD313" s="261"/>
      <c r="AE313" s="261"/>
      <c r="AF313" s="261"/>
      <c r="AG313" s="261"/>
      <c r="AH313" s="261"/>
      <c r="AI313" s="261"/>
      <c r="AJ313" s="261"/>
      <c r="AK313" s="261"/>
      <c r="AL313" s="261"/>
      <c r="AM313" s="261"/>
      <c r="AN313" s="261"/>
      <c r="AO313" s="261"/>
      <c r="AP313" s="261"/>
      <c r="AQ313" s="261"/>
      <c r="AR313" s="261"/>
      <c r="AS313" s="261"/>
      <c r="AT313" s="261"/>
      <c r="AU313" s="261"/>
      <c r="AV313" s="261"/>
      <c r="AW313" s="261"/>
      <c r="AX313" s="261"/>
      <c r="AY313" s="261"/>
      <c r="AZ313" s="261"/>
      <c r="BA313" s="261"/>
      <c r="BB313" s="261"/>
      <c r="BC313" s="261"/>
      <c r="BD313" s="261"/>
      <c r="BE313" s="261"/>
      <c r="BF313" s="261"/>
      <c r="BG313" s="261"/>
      <c r="BH313" s="261"/>
      <c r="BI313" s="261"/>
      <c r="BJ313" s="261"/>
      <c r="BK313" s="261"/>
      <c r="BL313" s="261"/>
    </row>
    <row r="314" spans="1:64">
      <c r="A314" s="152" t="s">
        <v>2215</v>
      </c>
      <c r="B314" s="152">
        <v>3</v>
      </c>
      <c r="C314" t="s">
        <v>1850</v>
      </c>
      <c r="D314" s="152" t="str">
        <f t="shared" si="9"/>
        <v>AZ3-3</v>
      </c>
      <c r="E314" s="152">
        <v>5</v>
      </c>
      <c r="F314" s="152" t="str">
        <f t="shared" si="10"/>
        <v>AZ3-3-5</v>
      </c>
      <c r="G314" s="152" t="s">
        <v>2188</v>
      </c>
      <c r="H314" s="152">
        <v>50</v>
      </c>
      <c r="I314" s="152">
        <v>80</v>
      </c>
      <c r="J314" s="286" t="s">
        <v>1461</v>
      </c>
      <c r="K314" s="152">
        <v>0</v>
      </c>
      <c r="L314" s="152">
        <v>20</v>
      </c>
      <c r="M314" s="152" t="s">
        <v>565</v>
      </c>
      <c r="N314" s="152">
        <v>5</v>
      </c>
      <c r="O314" s="152">
        <v>2</v>
      </c>
      <c r="P314" s="152" t="s">
        <v>2050</v>
      </c>
      <c r="Q314" s="152">
        <v>6</v>
      </c>
      <c r="R314" s="152">
        <v>2</v>
      </c>
      <c r="S314" s="261"/>
      <c r="T314" s="261"/>
      <c r="U314" s="261"/>
      <c r="V314" s="261"/>
      <c r="W314" s="261"/>
      <c r="X314" s="261"/>
      <c r="Y314" s="261"/>
      <c r="Z314" s="261"/>
      <c r="AA314" s="261"/>
      <c r="AB314" s="261"/>
      <c r="AC314" s="261"/>
      <c r="AD314" s="261"/>
      <c r="AE314" s="261"/>
      <c r="AF314" s="261"/>
      <c r="AG314" s="261"/>
      <c r="AH314" s="261"/>
      <c r="AI314" s="261"/>
      <c r="AJ314" s="261"/>
      <c r="AK314" s="261"/>
      <c r="AL314" s="261"/>
      <c r="AM314" s="261"/>
      <c r="AN314" s="261"/>
      <c r="AO314" s="261"/>
      <c r="AP314" s="261"/>
      <c r="AQ314" s="261"/>
      <c r="AR314" s="261"/>
      <c r="AS314" s="261"/>
      <c r="AT314" s="261"/>
      <c r="AU314" s="261"/>
      <c r="AV314" s="261"/>
      <c r="AW314" s="261"/>
      <c r="AX314" s="261"/>
      <c r="AY314" s="261"/>
      <c r="AZ314" s="261"/>
      <c r="BA314" s="261"/>
      <c r="BB314" s="261"/>
      <c r="BC314" s="261"/>
      <c r="BD314" s="261"/>
      <c r="BE314" s="261"/>
      <c r="BF314" s="261"/>
      <c r="BG314" s="261"/>
      <c r="BH314" s="261"/>
      <c r="BI314" s="261"/>
      <c r="BJ314" s="261"/>
      <c r="BK314" s="261"/>
      <c r="BL314" s="261"/>
    </row>
    <row r="315" spans="1:64">
      <c r="A315" s="152" t="s">
        <v>2215</v>
      </c>
      <c r="B315" s="152">
        <v>3</v>
      </c>
      <c r="C315" t="s">
        <v>1850</v>
      </c>
      <c r="D315" s="152" t="str">
        <f t="shared" si="9"/>
        <v>AZ3-3</v>
      </c>
      <c r="E315" s="152">
        <v>6</v>
      </c>
      <c r="F315" s="152" t="str">
        <f t="shared" si="10"/>
        <v>AZ3-3-6</v>
      </c>
      <c r="G315" s="152" t="s">
        <v>2189</v>
      </c>
      <c r="H315" s="152">
        <v>80</v>
      </c>
      <c r="I315" s="152">
        <v>100</v>
      </c>
      <c r="J315" s="286" t="s">
        <v>1450</v>
      </c>
      <c r="K315" s="152">
        <v>0</v>
      </c>
      <c r="L315" s="152">
        <v>18</v>
      </c>
      <c r="M315" s="152" t="s">
        <v>2050</v>
      </c>
      <c r="N315" s="152">
        <v>5</v>
      </c>
      <c r="O315" s="152">
        <v>2</v>
      </c>
      <c r="P315" s="152" t="s">
        <v>2050</v>
      </c>
      <c r="Q315" s="152">
        <v>6</v>
      </c>
      <c r="R315" s="152">
        <v>3</v>
      </c>
      <c r="S315" s="261"/>
      <c r="T315" s="261"/>
      <c r="U315" s="261"/>
      <c r="V315" s="261"/>
      <c r="W315" s="261"/>
      <c r="X315" s="261"/>
      <c r="Y315" s="261"/>
      <c r="Z315" s="261"/>
      <c r="AA315" s="261"/>
      <c r="AB315" s="261"/>
      <c r="AC315" s="261"/>
      <c r="AD315" s="261"/>
      <c r="AE315" s="261"/>
      <c r="AF315" s="261"/>
      <c r="AG315" s="261"/>
      <c r="AH315" s="261"/>
      <c r="AI315" s="261"/>
      <c r="AJ315" s="261"/>
      <c r="AK315" s="261"/>
      <c r="AL315" s="261"/>
      <c r="AM315" s="261"/>
      <c r="AN315" s="261"/>
      <c r="AO315" s="261"/>
      <c r="AP315" s="261"/>
      <c r="AQ315" s="261"/>
      <c r="AR315" s="261"/>
      <c r="AS315" s="261"/>
      <c r="AT315" s="261"/>
      <c r="AU315" s="261"/>
      <c r="AV315" s="261"/>
      <c r="AW315" s="261"/>
      <c r="AX315" s="261"/>
      <c r="AY315" s="261"/>
      <c r="AZ315" s="261"/>
      <c r="BA315" s="261"/>
      <c r="BB315" s="261"/>
      <c r="BC315" s="261"/>
      <c r="BD315" s="261"/>
      <c r="BE315" s="261"/>
      <c r="BF315" s="261"/>
      <c r="BG315" s="261"/>
      <c r="BH315" s="261"/>
      <c r="BI315" s="261"/>
      <c r="BJ315" s="261"/>
      <c r="BK315" s="261"/>
      <c r="BL315" s="261"/>
    </row>
    <row r="316" spans="1:64">
      <c r="A316" s="152" t="s">
        <v>2216</v>
      </c>
      <c r="B316" s="152">
        <v>1</v>
      </c>
      <c r="C316" t="s">
        <v>1853</v>
      </c>
      <c r="D316" s="152" t="str">
        <f t="shared" si="9"/>
        <v>AR2-1</v>
      </c>
      <c r="E316" s="152">
        <v>1</v>
      </c>
      <c r="F316" s="152" t="str">
        <f t="shared" si="10"/>
        <v>AR2-1-1</v>
      </c>
      <c r="G316" s="152" t="s">
        <v>588</v>
      </c>
      <c r="H316" s="152">
        <v>0</v>
      </c>
      <c r="I316" s="152">
        <v>5</v>
      </c>
      <c r="J316" s="286" t="s">
        <v>1450</v>
      </c>
      <c r="K316" s="152">
        <v>0</v>
      </c>
      <c r="L316" s="152">
        <v>10</v>
      </c>
      <c r="M316" s="152" t="s">
        <v>565</v>
      </c>
      <c r="N316" s="152">
        <v>4</v>
      </c>
      <c r="O316" s="152">
        <v>2</v>
      </c>
      <c r="P316" s="152" t="s">
        <v>565</v>
      </c>
      <c r="Q316" s="152">
        <v>5</v>
      </c>
      <c r="R316" s="152">
        <v>2</v>
      </c>
      <c r="S316" s="261"/>
      <c r="T316" s="261"/>
      <c r="U316" s="261"/>
      <c r="V316" s="261"/>
      <c r="W316" s="261"/>
      <c r="X316" s="261"/>
      <c r="Y316" s="261"/>
      <c r="Z316" s="261"/>
      <c r="AA316" s="261"/>
      <c r="AB316" s="261"/>
      <c r="AC316" s="261"/>
      <c r="AD316" s="261"/>
      <c r="AE316" s="261"/>
      <c r="AF316" s="261"/>
      <c r="AG316" s="261"/>
      <c r="AH316" s="261"/>
      <c r="AI316" s="261"/>
      <c r="AJ316" s="261"/>
      <c r="AK316" s="261"/>
      <c r="AL316" s="261"/>
      <c r="AM316" s="261"/>
      <c r="AN316" s="261"/>
      <c r="AO316" s="261"/>
      <c r="AP316" s="261"/>
      <c r="AQ316" s="261"/>
      <c r="AR316" s="261"/>
      <c r="AS316" s="261"/>
      <c r="AT316" s="261"/>
      <c r="AU316" s="261"/>
      <c r="AV316" s="261"/>
      <c r="AW316" s="261"/>
      <c r="AX316" s="261"/>
      <c r="AY316" s="261"/>
      <c r="AZ316" s="261"/>
      <c r="BA316" s="261"/>
      <c r="BB316" s="261"/>
      <c r="BC316" s="261"/>
      <c r="BD316" s="261"/>
      <c r="BE316" s="261"/>
      <c r="BF316" s="261"/>
      <c r="BG316" s="261"/>
      <c r="BH316" s="261"/>
      <c r="BI316" s="261"/>
      <c r="BJ316" s="261"/>
      <c r="BK316" s="261"/>
      <c r="BL316" s="261"/>
    </row>
    <row r="317" spans="1:64">
      <c r="A317" s="152" t="s">
        <v>2216</v>
      </c>
      <c r="B317" s="152">
        <v>1</v>
      </c>
      <c r="C317" t="s">
        <v>1853</v>
      </c>
      <c r="D317" s="152" t="str">
        <f t="shared" si="9"/>
        <v>AR2-1</v>
      </c>
      <c r="E317" s="152">
        <v>2</v>
      </c>
      <c r="F317" s="152" t="str">
        <f t="shared" si="10"/>
        <v>AR2-1-2</v>
      </c>
      <c r="G317" s="152" t="s">
        <v>588</v>
      </c>
      <c r="H317" s="152">
        <v>5</v>
      </c>
      <c r="I317" s="152">
        <v>10</v>
      </c>
      <c r="J317" s="286" t="s">
        <v>1450</v>
      </c>
      <c r="K317" s="152">
        <v>0</v>
      </c>
      <c r="L317" s="152">
        <v>10</v>
      </c>
      <c r="S317" s="261"/>
      <c r="T317" s="261"/>
      <c r="U317" s="261"/>
      <c r="V317" s="261"/>
      <c r="W317" s="261"/>
      <c r="X317" s="261"/>
      <c r="Y317" s="261"/>
      <c r="Z317" s="261"/>
      <c r="AA317" s="261"/>
      <c r="AB317" s="261"/>
      <c r="AC317" s="261"/>
      <c r="AD317" s="261"/>
      <c r="AE317" s="261"/>
      <c r="AF317" s="261"/>
      <c r="AG317" s="261"/>
      <c r="AH317" s="261"/>
      <c r="AI317" s="261"/>
      <c r="AJ317" s="261"/>
      <c r="AK317" s="261"/>
      <c r="AL317" s="261"/>
      <c r="AM317" s="261"/>
      <c r="AN317" s="261"/>
      <c r="AO317" s="261"/>
      <c r="AP317" s="261"/>
      <c r="AQ317" s="261"/>
      <c r="AR317" s="261"/>
      <c r="AS317" s="261"/>
      <c r="AT317" s="261"/>
      <c r="AU317" s="261"/>
      <c r="AV317" s="261"/>
      <c r="AW317" s="261"/>
      <c r="AX317" s="261"/>
      <c r="AY317" s="261"/>
      <c r="AZ317" s="261"/>
      <c r="BA317" s="261"/>
      <c r="BB317" s="261"/>
      <c r="BC317" s="261"/>
      <c r="BD317" s="261"/>
      <c r="BE317" s="261"/>
      <c r="BF317" s="261"/>
      <c r="BG317" s="261"/>
      <c r="BH317" s="261"/>
      <c r="BI317" s="261"/>
      <c r="BJ317" s="261"/>
      <c r="BK317" s="261"/>
      <c r="BL317" s="261"/>
    </row>
    <row r="318" spans="1:64">
      <c r="A318" s="152" t="s">
        <v>2216</v>
      </c>
      <c r="B318" s="152">
        <v>1</v>
      </c>
      <c r="C318" t="s">
        <v>1853</v>
      </c>
      <c r="D318" s="152" t="str">
        <f t="shared" si="9"/>
        <v>AR2-1</v>
      </c>
      <c r="E318" s="152">
        <v>3</v>
      </c>
      <c r="F318" s="152" t="str">
        <f t="shared" si="10"/>
        <v>AR2-1-3</v>
      </c>
      <c r="G318" s="152" t="s">
        <v>588</v>
      </c>
      <c r="H318" s="152">
        <v>10</v>
      </c>
      <c r="I318" s="152">
        <v>30</v>
      </c>
      <c r="J318" s="286" t="s">
        <v>1450</v>
      </c>
      <c r="K318" s="152">
        <v>0</v>
      </c>
      <c r="L318" s="152">
        <v>12</v>
      </c>
      <c r="M318" s="152" t="s">
        <v>565</v>
      </c>
      <c r="N318" s="152">
        <v>4</v>
      </c>
      <c r="O318" s="152">
        <v>2</v>
      </c>
      <c r="P318" s="152" t="s">
        <v>565</v>
      </c>
      <c r="Q318" s="152">
        <v>4</v>
      </c>
      <c r="R318" s="152">
        <v>2</v>
      </c>
      <c r="S318" s="261"/>
      <c r="T318" s="261"/>
      <c r="U318" s="261"/>
      <c r="V318" s="261"/>
      <c r="W318" s="261"/>
      <c r="X318" s="261"/>
      <c r="Y318" s="261"/>
      <c r="Z318" s="261"/>
      <c r="AA318" s="261"/>
      <c r="AB318" s="261"/>
      <c r="AC318" s="261"/>
      <c r="AD318" s="261"/>
      <c r="AE318" s="261"/>
      <c r="AF318" s="261"/>
      <c r="AG318" s="261"/>
      <c r="AH318" s="261"/>
      <c r="AI318" s="261"/>
      <c r="AJ318" s="261"/>
      <c r="AK318" s="261"/>
      <c r="AL318" s="261"/>
      <c r="AM318" s="261"/>
      <c r="AN318" s="261"/>
      <c r="AO318" s="261"/>
      <c r="AP318" s="261"/>
      <c r="AQ318" s="261"/>
      <c r="AR318" s="261"/>
      <c r="AS318" s="261"/>
      <c r="AT318" s="261"/>
      <c r="AU318" s="261"/>
      <c r="AV318" s="261"/>
      <c r="AW318" s="261"/>
      <c r="AX318" s="261"/>
      <c r="AY318" s="261"/>
      <c r="AZ318" s="261"/>
      <c r="BA318" s="261"/>
      <c r="BB318" s="261"/>
      <c r="BC318" s="261"/>
      <c r="BD318" s="261"/>
      <c r="BE318" s="261"/>
      <c r="BF318" s="261"/>
      <c r="BG318" s="261"/>
      <c r="BH318" s="261"/>
      <c r="BI318" s="261"/>
      <c r="BJ318" s="261"/>
      <c r="BK318" s="261"/>
      <c r="BL318" s="261"/>
    </row>
    <row r="319" spans="1:64">
      <c r="A319" s="152" t="s">
        <v>2216</v>
      </c>
      <c r="B319" s="152">
        <v>1</v>
      </c>
      <c r="C319" t="s">
        <v>1853</v>
      </c>
      <c r="D319" s="152" t="str">
        <f t="shared" si="9"/>
        <v>AR2-1</v>
      </c>
      <c r="E319" s="152">
        <v>4</v>
      </c>
      <c r="F319" s="152" t="str">
        <f t="shared" si="10"/>
        <v>AR2-1-4</v>
      </c>
      <c r="G319" s="152" t="s">
        <v>588</v>
      </c>
      <c r="H319" s="152">
        <v>30</v>
      </c>
      <c r="I319" s="152">
        <v>50</v>
      </c>
      <c r="J319" s="286" t="s">
        <v>1450</v>
      </c>
      <c r="K319" s="152">
        <v>0</v>
      </c>
      <c r="L319" s="152">
        <v>12</v>
      </c>
      <c r="M319" s="152" t="s">
        <v>565</v>
      </c>
      <c r="N319" s="152">
        <v>4</v>
      </c>
      <c r="O319" s="152">
        <v>2</v>
      </c>
      <c r="P319" s="152" t="s">
        <v>565</v>
      </c>
      <c r="Q319" s="152">
        <v>4</v>
      </c>
      <c r="R319" s="152">
        <v>3</v>
      </c>
      <c r="S319" s="261"/>
      <c r="T319" s="261"/>
      <c r="U319" s="261"/>
      <c r="V319" s="261"/>
      <c r="W319" s="261"/>
      <c r="X319" s="261"/>
      <c r="Y319" s="261"/>
      <c r="Z319" s="261"/>
      <c r="AA319" s="261"/>
      <c r="AB319" s="261"/>
      <c r="AC319" s="261"/>
      <c r="AD319" s="261"/>
      <c r="AE319" s="261"/>
      <c r="AF319" s="261"/>
      <c r="AG319" s="261"/>
      <c r="AH319" s="261"/>
      <c r="AI319" s="261"/>
      <c r="AJ319" s="261"/>
      <c r="AK319" s="261"/>
      <c r="AL319" s="261"/>
      <c r="AM319" s="261"/>
      <c r="AN319" s="261"/>
      <c r="AO319" s="261"/>
      <c r="AP319" s="261"/>
      <c r="AQ319" s="261"/>
      <c r="AR319" s="261"/>
      <c r="AS319" s="261"/>
      <c r="AT319" s="261"/>
      <c r="AU319" s="261"/>
      <c r="AV319" s="261"/>
      <c r="AW319" s="261"/>
      <c r="AX319" s="261"/>
      <c r="AY319" s="261"/>
      <c r="AZ319" s="261"/>
      <c r="BA319" s="261"/>
      <c r="BB319" s="261"/>
      <c r="BC319" s="261"/>
      <c r="BD319" s="261"/>
      <c r="BE319" s="261"/>
      <c r="BF319" s="261"/>
      <c r="BG319" s="261"/>
      <c r="BH319" s="261"/>
      <c r="BI319" s="261"/>
      <c r="BJ319" s="261"/>
      <c r="BK319" s="261"/>
      <c r="BL319" s="261"/>
    </row>
    <row r="320" spans="1:64">
      <c r="A320" s="152" t="s">
        <v>2216</v>
      </c>
      <c r="B320" s="152">
        <v>1</v>
      </c>
      <c r="C320" t="s">
        <v>1853</v>
      </c>
      <c r="D320" s="152" t="str">
        <f t="shared" si="9"/>
        <v>AR2-1</v>
      </c>
      <c r="E320" s="152">
        <v>5</v>
      </c>
      <c r="F320" s="152" t="str">
        <f t="shared" si="10"/>
        <v>AR2-1-5</v>
      </c>
      <c r="G320" s="152" t="s">
        <v>2188</v>
      </c>
      <c r="H320" s="152">
        <v>50</v>
      </c>
      <c r="I320" s="152">
        <v>80</v>
      </c>
      <c r="J320" s="286" t="s">
        <v>1450</v>
      </c>
      <c r="K320" s="152">
        <v>0</v>
      </c>
      <c r="L320" s="152">
        <v>16</v>
      </c>
      <c r="M320" s="152" t="s">
        <v>565</v>
      </c>
      <c r="N320" s="152">
        <v>4</v>
      </c>
      <c r="O320" s="152">
        <v>2</v>
      </c>
      <c r="P320" s="152" t="s">
        <v>565</v>
      </c>
      <c r="Q320" s="152">
        <v>4</v>
      </c>
      <c r="R320" s="152">
        <v>2</v>
      </c>
      <c r="S320" s="261"/>
      <c r="T320" s="261"/>
      <c r="U320" s="261"/>
      <c r="V320" s="261"/>
      <c r="W320" s="261"/>
      <c r="X320" s="261"/>
      <c r="Y320" s="261"/>
      <c r="Z320" s="261"/>
      <c r="AA320" s="285"/>
      <c r="AB320" s="261"/>
      <c r="AC320" s="261"/>
      <c r="AD320" s="261"/>
      <c r="AE320" s="261"/>
      <c r="AF320" s="261"/>
      <c r="AG320" s="261"/>
      <c r="AH320" s="261"/>
      <c r="AI320" s="261"/>
      <c r="AJ320" s="261"/>
      <c r="AK320" s="261"/>
      <c r="AL320" s="261"/>
      <c r="AM320" s="261"/>
      <c r="AN320" s="261"/>
      <c r="AO320" s="261"/>
      <c r="AP320" s="261"/>
      <c r="AQ320" s="261"/>
      <c r="AR320" s="261"/>
      <c r="AS320" s="261"/>
      <c r="AT320" s="261"/>
      <c r="AU320" s="261"/>
      <c r="AV320" s="261"/>
      <c r="AW320" s="261"/>
      <c r="AX320" s="261"/>
      <c r="AY320" s="261"/>
      <c r="AZ320" s="261"/>
      <c r="BA320" s="261"/>
      <c r="BB320" s="261"/>
      <c r="BC320" s="261"/>
      <c r="BD320" s="261"/>
      <c r="BE320" s="261"/>
      <c r="BF320" s="261"/>
      <c r="BG320" s="261"/>
      <c r="BH320" s="261"/>
      <c r="BI320" s="261"/>
      <c r="BJ320" s="261"/>
      <c r="BK320" s="261"/>
      <c r="BL320" s="261"/>
    </row>
    <row r="321" spans="1:64">
      <c r="A321" s="152" t="s">
        <v>2216</v>
      </c>
      <c r="B321" s="152">
        <v>1</v>
      </c>
      <c r="C321" t="s">
        <v>1853</v>
      </c>
      <c r="D321" s="152" t="str">
        <f t="shared" si="9"/>
        <v>AR2-1</v>
      </c>
      <c r="E321" s="152">
        <v>6</v>
      </c>
      <c r="F321" s="152" t="str">
        <f t="shared" si="10"/>
        <v>AR2-1-6</v>
      </c>
      <c r="G321" s="152" t="s">
        <v>2189</v>
      </c>
      <c r="H321" s="152">
        <v>80</v>
      </c>
      <c r="I321" s="152">
        <v>100</v>
      </c>
      <c r="J321" s="286" t="s">
        <v>1450</v>
      </c>
      <c r="K321" s="152">
        <v>0</v>
      </c>
      <c r="L321" s="152">
        <v>16</v>
      </c>
      <c r="M321" s="152" t="s">
        <v>565</v>
      </c>
      <c r="N321" s="152">
        <v>5</v>
      </c>
      <c r="O321" s="152">
        <v>3</v>
      </c>
      <c r="P321" s="152" t="s">
        <v>565</v>
      </c>
      <c r="Q321" s="152">
        <v>5</v>
      </c>
      <c r="R321" s="152">
        <v>3</v>
      </c>
      <c r="S321" s="261"/>
      <c r="T321" s="261"/>
      <c r="U321" s="261"/>
      <c r="V321" s="261"/>
      <c r="W321" s="261"/>
      <c r="X321" s="261"/>
      <c r="Y321" s="261"/>
      <c r="Z321" s="261"/>
      <c r="AA321" s="261"/>
      <c r="AB321" s="261"/>
      <c r="AC321" s="261"/>
      <c r="AD321" s="261"/>
      <c r="AE321" s="261"/>
      <c r="AF321" s="261"/>
      <c r="AG321" s="261"/>
      <c r="AH321" s="261"/>
      <c r="AI321" s="261"/>
      <c r="AJ321" s="261"/>
      <c r="AK321" s="261"/>
      <c r="AL321" s="261"/>
      <c r="AM321" s="261"/>
      <c r="AN321" s="261"/>
      <c r="AO321" s="261"/>
      <c r="AP321" s="261"/>
      <c r="AQ321" s="261"/>
      <c r="AR321" s="261"/>
      <c r="AS321" s="261"/>
      <c r="AT321" s="261"/>
      <c r="AU321" s="261"/>
      <c r="AV321" s="261"/>
      <c r="AW321" s="261"/>
      <c r="AX321" s="261"/>
      <c r="AY321" s="261"/>
      <c r="AZ321" s="261"/>
      <c r="BA321" s="261"/>
      <c r="BB321" s="261"/>
      <c r="BC321" s="261"/>
      <c r="BD321" s="261"/>
      <c r="BE321" s="261"/>
      <c r="BF321" s="261"/>
      <c r="BG321" s="261"/>
      <c r="BH321" s="261"/>
      <c r="BI321" s="261"/>
      <c r="BJ321" s="261"/>
      <c r="BK321" s="261"/>
      <c r="BL321" s="261"/>
    </row>
    <row r="322" spans="1:64">
      <c r="A322" s="152" t="s">
        <v>2217</v>
      </c>
      <c r="B322" s="152">
        <v>2</v>
      </c>
      <c r="C322" t="s">
        <v>1853</v>
      </c>
      <c r="D322" s="152" t="str">
        <f t="shared" si="9"/>
        <v>AR2-2</v>
      </c>
      <c r="E322" s="152">
        <v>1</v>
      </c>
      <c r="F322" s="152" t="str">
        <f t="shared" si="10"/>
        <v>AR2-2-1</v>
      </c>
      <c r="G322" s="152" t="s">
        <v>588</v>
      </c>
      <c r="H322" s="152">
        <v>0</v>
      </c>
      <c r="I322" s="152">
        <v>5</v>
      </c>
      <c r="J322" s="286" t="s">
        <v>1450</v>
      </c>
      <c r="K322" s="152">
        <v>0</v>
      </c>
      <c r="L322" s="152">
        <v>10</v>
      </c>
      <c r="S322" s="261"/>
      <c r="T322" s="261"/>
      <c r="U322" s="261"/>
      <c r="V322" s="261"/>
      <c r="W322" s="261"/>
      <c r="X322" s="261"/>
      <c r="Y322" s="261"/>
      <c r="Z322" s="261"/>
      <c r="AA322" s="261"/>
      <c r="AB322" s="261"/>
      <c r="AC322" s="261"/>
      <c r="AD322" s="261"/>
      <c r="AE322" s="261"/>
      <c r="AF322" s="261"/>
      <c r="AG322" s="261"/>
      <c r="AH322" s="261"/>
      <c r="AI322" s="261"/>
      <c r="AJ322" s="261"/>
      <c r="AK322" s="261"/>
      <c r="AL322" s="261"/>
      <c r="AM322" s="261"/>
      <c r="AN322" s="261"/>
      <c r="AO322" s="261"/>
      <c r="AP322" s="261"/>
      <c r="AQ322" s="261"/>
      <c r="AR322" s="261"/>
      <c r="AS322" s="261"/>
      <c r="AT322" s="261"/>
      <c r="AU322" s="261"/>
      <c r="AV322" s="261"/>
      <c r="AW322" s="261"/>
      <c r="AX322" s="261"/>
      <c r="AY322" s="261"/>
      <c r="AZ322" s="261"/>
      <c r="BA322" s="261"/>
      <c r="BB322" s="261"/>
      <c r="BC322" s="261"/>
      <c r="BD322" s="261"/>
      <c r="BE322" s="261"/>
      <c r="BF322" s="261"/>
      <c r="BG322" s="261"/>
      <c r="BH322" s="261"/>
      <c r="BI322" s="261"/>
      <c r="BJ322" s="261"/>
      <c r="BK322" s="261"/>
      <c r="BL322" s="261"/>
    </row>
    <row r="323" spans="1:64">
      <c r="A323" s="152" t="s">
        <v>2217</v>
      </c>
      <c r="B323" s="152">
        <v>2</v>
      </c>
      <c r="C323" t="s">
        <v>1853</v>
      </c>
      <c r="D323" s="152" t="str">
        <f t="shared" si="9"/>
        <v>AR2-2</v>
      </c>
      <c r="E323" s="152">
        <v>2</v>
      </c>
      <c r="F323" s="152" t="str">
        <f t="shared" si="10"/>
        <v>AR2-2-2</v>
      </c>
      <c r="G323" s="152" t="s">
        <v>588</v>
      </c>
      <c r="H323" s="152">
        <v>5</v>
      </c>
      <c r="I323" s="152">
        <v>10</v>
      </c>
      <c r="J323" s="286" t="s">
        <v>1450</v>
      </c>
      <c r="K323" s="152">
        <v>0</v>
      </c>
      <c r="L323" s="152">
        <v>12</v>
      </c>
      <c r="M323" s="152" t="s">
        <v>565</v>
      </c>
      <c r="N323" s="152">
        <v>4</v>
      </c>
      <c r="O323" s="152">
        <v>2</v>
      </c>
      <c r="P323" s="152" t="s">
        <v>2050</v>
      </c>
      <c r="Q323" s="152">
        <v>5</v>
      </c>
      <c r="R323" s="152">
        <v>2</v>
      </c>
      <c r="S323" s="261"/>
      <c r="T323" s="261"/>
      <c r="U323" s="261"/>
      <c r="V323" s="261"/>
      <c r="W323" s="261"/>
      <c r="X323" s="261"/>
      <c r="Y323" s="261"/>
      <c r="Z323" s="261"/>
      <c r="AA323" s="261"/>
      <c r="AB323" s="261"/>
      <c r="AC323" s="261"/>
      <c r="AD323" s="261"/>
      <c r="AE323" s="261"/>
      <c r="AF323" s="261"/>
      <c r="AG323" s="261"/>
      <c r="AH323" s="261"/>
      <c r="AI323" s="261"/>
      <c r="AJ323" s="261"/>
      <c r="AK323" s="261"/>
      <c r="AL323" s="261"/>
      <c r="AM323" s="261"/>
      <c r="AN323" s="261"/>
      <c r="AO323" s="261"/>
      <c r="AP323" s="261"/>
      <c r="AQ323" s="261"/>
      <c r="AR323" s="261"/>
      <c r="AS323" s="261"/>
      <c r="AT323" s="261"/>
      <c r="AU323" s="261"/>
      <c r="AV323" s="261"/>
      <c r="AW323" s="261"/>
      <c r="AX323" s="261"/>
      <c r="AY323" s="261"/>
      <c r="AZ323" s="261"/>
      <c r="BA323" s="261"/>
      <c r="BB323" s="261"/>
      <c r="BC323" s="261"/>
      <c r="BD323" s="261"/>
      <c r="BE323" s="261"/>
      <c r="BF323" s="261"/>
      <c r="BG323" s="261"/>
      <c r="BH323" s="261"/>
      <c r="BI323" s="261"/>
      <c r="BJ323" s="261"/>
      <c r="BK323" s="261"/>
      <c r="BL323" s="261"/>
    </row>
    <row r="324" spans="1:64">
      <c r="A324" s="152" t="s">
        <v>2217</v>
      </c>
      <c r="B324" s="152">
        <v>2</v>
      </c>
      <c r="C324" t="s">
        <v>1853</v>
      </c>
      <c r="D324" s="152" t="str">
        <f t="shared" si="9"/>
        <v>AR2-2</v>
      </c>
      <c r="E324" s="152">
        <v>3</v>
      </c>
      <c r="F324" s="152" t="str">
        <f t="shared" si="10"/>
        <v>AR2-2-3</v>
      </c>
      <c r="G324" s="152" t="s">
        <v>588</v>
      </c>
      <c r="H324" s="152">
        <v>10</v>
      </c>
      <c r="I324" s="152">
        <v>30</v>
      </c>
      <c r="J324" s="286" t="s">
        <v>1450</v>
      </c>
      <c r="K324" s="152">
        <v>0</v>
      </c>
      <c r="L324" s="152">
        <v>11</v>
      </c>
      <c r="M324" s="152" t="s">
        <v>565</v>
      </c>
      <c r="N324" s="152">
        <v>2</v>
      </c>
      <c r="O324" s="152">
        <v>2</v>
      </c>
      <c r="P324" s="152" t="s">
        <v>2050</v>
      </c>
      <c r="Q324" s="152">
        <v>4</v>
      </c>
      <c r="R324" s="152">
        <v>2</v>
      </c>
      <c r="S324" s="261"/>
      <c r="T324" s="261"/>
      <c r="U324" s="261"/>
      <c r="V324" s="261"/>
      <c r="W324" s="261"/>
      <c r="X324" s="261"/>
      <c r="Y324" s="261"/>
      <c r="Z324" s="261"/>
      <c r="AA324" s="261"/>
      <c r="AB324" s="261"/>
      <c r="AC324" s="261"/>
      <c r="AD324" s="261"/>
      <c r="AE324" s="261"/>
      <c r="AF324" s="261"/>
      <c r="AG324" s="261"/>
      <c r="AH324" s="261"/>
      <c r="AI324" s="261"/>
      <c r="AJ324" s="261"/>
      <c r="AK324" s="261"/>
      <c r="AL324" s="261"/>
      <c r="AM324" s="261"/>
      <c r="AN324" s="261"/>
      <c r="AO324" s="261"/>
      <c r="AP324" s="261"/>
      <c r="AQ324" s="261"/>
      <c r="AR324" s="261"/>
      <c r="AS324" s="261"/>
      <c r="AT324" s="261"/>
      <c r="AU324" s="261"/>
      <c r="AV324" s="261"/>
      <c r="AW324" s="261"/>
      <c r="AX324" s="261"/>
      <c r="AY324" s="261"/>
      <c r="AZ324" s="261"/>
      <c r="BA324" s="261"/>
      <c r="BB324" s="261"/>
      <c r="BC324" s="261"/>
      <c r="BD324" s="261"/>
      <c r="BE324" s="261"/>
      <c r="BF324" s="261"/>
      <c r="BG324" s="261"/>
      <c r="BH324" s="261"/>
      <c r="BI324" s="261"/>
      <c r="BJ324" s="261"/>
      <c r="BK324" s="261"/>
      <c r="BL324" s="261"/>
    </row>
    <row r="325" spans="1:64">
      <c r="A325" s="152" t="s">
        <v>2217</v>
      </c>
      <c r="B325" s="152">
        <v>2</v>
      </c>
      <c r="C325" t="s">
        <v>1853</v>
      </c>
      <c r="D325" s="152" t="str">
        <f t="shared" si="9"/>
        <v>AR2-2</v>
      </c>
      <c r="E325" s="152">
        <v>4</v>
      </c>
      <c r="F325" s="152" t="str">
        <f t="shared" si="10"/>
        <v>AR2-2-4</v>
      </c>
      <c r="G325" s="152" t="s">
        <v>588</v>
      </c>
      <c r="H325" s="152">
        <v>30</v>
      </c>
      <c r="I325" s="152">
        <v>50</v>
      </c>
      <c r="J325" s="286" t="s">
        <v>1450</v>
      </c>
      <c r="K325" s="152">
        <v>0</v>
      </c>
      <c r="L325" s="152">
        <v>12</v>
      </c>
      <c r="M325" s="152" t="s">
        <v>565</v>
      </c>
      <c r="N325" s="152">
        <v>4</v>
      </c>
      <c r="O325" s="152">
        <v>2</v>
      </c>
      <c r="P325" s="152" t="s">
        <v>565</v>
      </c>
      <c r="Q325" s="152">
        <v>4</v>
      </c>
      <c r="R325" s="152">
        <v>3</v>
      </c>
      <c r="S325" s="261"/>
      <c r="T325" s="261"/>
      <c r="U325" s="261"/>
      <c r="V325" s="261"/>
      <c r="W325" s="261"/>
      <c r="X325" s="261"/>
      <c r="Y325" s="261"/>
      <c r="Z325" s="261"/>
      <c r="AA325" s="261"/>
      <c r="AB325" s="261"/>
      <c r="AC325" s="261"/>
      <c r="AD325" s="261"/>
      <c r="AE325" s="261"/>
      <c r="AF325" s="261"/>
      <c r="AG325" s="261"/>
      <c r="AH325" s="261"/>
      <c r="AI325" s="261"/>
      <c r="AJ325" s="261"/>
      <c r="AK325" s="261"/>
      <c r="AL325" s="261"/>
      <c r="AM325" s="261"/>
      <c r="AN325" s="261"/>
      <c r="AO325" s="261"/>
      <c r="AP325" s="261"/>
      <c r="AQ325" s="261"/>
      <c r="AR325" s="261"/>
      <c r="AS325" s="261"/>
      <c r="AT325" s="261"/>
      <c r="AU325" s="261"/>
      <c r="AV325" s="261"/>
      <c r="AW325" s="261"/>
      <c r="AX325" s="261"/>
      <c r="AY325" s="261"/>
      <c r="AZ325" s="261"/>
      <c r="BA325" s="261"/>
      <c r="BB325" s="261"/>
      <c r="BC325" s="261"/>
      <c r="BD325" s="261"/>
      <c r="BE325" s="261"/>
      <c r="BF325" s="261"/>
      <c r="BG325" s="261"/>
      <c r="BH325" s="261"/>
      <c r="BI325" s="261"/>
      <c r="BJ325" s="261"/>
      <c r="BK325" s="261"/>
      <c r="BL325" s="261"/>
    </row>
    <row r="326" spans="1:64">
      <c r="A326" s="152" t="s">
        <v>2217</v>
      </c>
      <c r="B326" s="152">
        <v>2</v>
      </c>
      <c r="C326" t="s">
        <v>1853</v>
      </c>
      <c r="D326" s="152" t="str">
        <f t="shared" si="9"/>
        <v>AR2-2</v>
      </c>
      <c r="E326" s="152">
        <v>5</v>
      </c>
      <c r="F326" s="152" t="str">
        <f t="shared" si="10"/>
        <v>AR2-2-5</v>
      </c>
      <c r="G326" s="152" t="s">
        <v>2188</v>
      </c>
      <c r="H326" s="152">
        <v>50</v>
      </c>
      <c r="I326" s="152">
        <v>80</v>
      </c>
      <c r="J326" s="286" t="s">
        <v>1450</v>
      </c>
      <c r="K326" s="152">
        <v>0</v>
      </c>
      <c r="L326" s="152">
        <v>16</v>
      </c>
      <c r="M326" s="152" t="s">
        <v>565</v>
      </c>
      <c r="N326" s="152">
        <v>4</v>
      </c>
      <c r="O326" s="152">
        <v>2</v>
      </c>
      <c r="P326" s="152" t="s">
        <v>2050</v>
      </c>
      <c r="Q326" s="152">
        <v>5</v>
      </c>
      <c r="R326" s="152">
        <v>2</v>
      </c>
      <c r="S326" s="261"/>
      <c r="T326" s="261"/>
      <c r="U326" s="261"/>
      <c r="V326" s="261"/>
      <c r="W326" s="261"/>
      <c r="X326" s="261"/>
      <c r="Y326" s="261"/>
      <c r="Z326" s="261"/>
      <c r="AA326" s="261"/>
      <c r="AB326" s="261"/>
      <c r="AC326" s="261"/>
      <c r="AD326" s="261"/>
      <c r="AE326" s="261"/>
      <c r="AF326" s="261"/>
      <c r="AG326" s="261"/>
      <c r="AH326" s="261"/>
      <c r="AI326" s="261"/>
      <c r="AJ326" s="261"/>
      <c r="AK326" s="261"/>
      <c r="AL326" s="261"/>
      <c r="AM326" s="261"/>
      <c r="AN326" s="261"/>
      <c r="AO326" s="261"/>
      <c r="AP326" s="261"/>
      <c r="AQ326" s="261"/>
      <c r="AR326" s="261"/>
      <c r="AS326" s="261"/>
      <c r="AT326" s="261"/>
      <c r="AU326" s="261"/>
      <c r="AV326" s="261"/>
      <c r="AW326" s="261"/>
      <c r="AX326" s="261"/>
      <c r="AY326" s="261"/>
      <c r="AZ326" s="261"/>
      <c r="BA326" s="261"/>
      <c r="BB326" s="261"/>
      <c r="BC326" s="261"/>
      <c r="BD326" s="261"/>
      <c r="BE326" s="261"/>
      <c r="BF326" s="261"/>
      <c r="BG326" s="261"/>
      <c r="BH326" s="261"/>
      <c r="BI326" s="261"/>
      <c r="BJ326" s="261"/>
      <c r="BK326" s="261"/>
      <c r="BL326" s="261"/>
    </row>
    <row r="327" spans="1:64">
      <c r="A327" s="152" t="s">
        <v>2217</v>
      </c>
      <c r="B327" s="152">
        <v>2</v>
      </c>
      <c r="C327" t="s">
        <v>1853</v>
      </c>
      <c r="D327" s="152" t="str">
        <f t="shared" si="9"/>
        <v>AR2-2</v>
      </c>
      <c r="E327" s="152">
        <v>6</v>
      </c>
      <c r="F327" s="152" t="str">
        <f t="shared" si="10"/>
        <v>AR2-2-6</v>
      </c>
      <c r="G327" s="152" t="s">
        <v>2189</v>
      </c>
      <c r="H327" s="152">
        <v>80</v>
      </c>
      <c r="I327" s="152">
        <v>100</v>
      </c>
      <c r="J327" s="286" t="s">
        <v>1450</v>
      </c>
      <c r="K327" s="152">
        <v>0</v>
      </c>
      <c r="L327" s="152">
        <v>18</v>
      </c>
      <c r="M327" s="152" t="s">
        <v>565</v>
      </c>
      <c r="N327" s="152">
        <v>4</v>
      </c>
      <c r="O327" s="152">
        <v>2</v>
      </c>
      <c r="P327" s="152" t="s">
        <v>2050</v>
      </c>
      <c r="Q327" s="152">
        <v>6</v>
      </c>
      <c r="R327" s="152">
        <v>2</v>
      </c>
      <c r="S327" s="261"/>
      <c r="T327" s="261"/>
      <c r="U327" s="261"/>
      <c r="V327" s="261"/>
      <c r="W327" s="261"/>
      <c r="X327" s="261"/>
      <c r="Y327" s="261"/>
      <c r="Z327" s="261"/>
      <c r="AA327" s="261"/>
      <c r="AB327" s="261"/>
      <c r="AC327" s="261"/>
      <c r="AD327" s="261"/>
      <c r="AE327" s="261"/>
      <c r="AF327" s="261"/>
      <c r="AG327" s="261"/>
      <c r="AH327" s="261"/>
      <c r="AI327" s="261"/>
      <c r="AJ327" s="261"/>
      <c r="AK327" s="261"/>
      <c r="AL327" s="261"/>
      <c r="AM327" s="261"/>
      <c r="AN327" s="261"/>
      <c r="AO327" s="261"/>
      <c r="AP327" s="261"/>
      <c r="AQ327" s="261"/>
      <c r="AR327" s="261"/>
      <c r="AS327" s="261"/>
      <c r="AT327" s="261"/>
      <c r="AU327" s="261"/>
      <c r="AV327" s="261"/>
      <c r="AW327" s="261"/>
      <c r="AX327" s="261"/>
      <c r="AY327" s="261"/>
      <c r="AZ327" s="261"/>
      <c r="BA327" s="261"/>
      <c r="BB327" s="261"/>
      <c r="BC327" s="261"/>
      <c r="BD327" s="261"/>
      <c r="BE327" s="261"/>
      <c r="BF327" s="261"/>
      <c r="BG327" s="261"/>
      <c r="BH327" s="261"/>
      <c r="BI327" s="261"/>
      <c r="BJ327" s="261"/>
      <c r="BK327" s="261"/>
      <c r="BL327" s="261"/>
    </row>
    <row r="328" spans="1:64">
      <c r="A328" s="152" t="s">
        <v>2218</v>
      </c>
      <c r="B328" s="152">
        <v>3</v>
      </c>
      <c r="C328" t="s">
        <v>1853</v>
      </c>
      <c r="D328" s="152" t="str">
        <f t="shared" si="9"/>
        <v>AR2-3</v>
      </c>
      <c r="E328" s="152">
        <v>1</v>
      </c>
      <c r="F328" s="152" t="str">
        <f t="shared" si="10"/>
        <v>AR2-3-1</v>
      </c>
      <c r="G328" s="152" t="s">
        <v>588</v>
      </c>
      <c r="H328" s="152">
        <v>0</v>
      </c>
      <c r="I328" s="152">
        <v>5</v>
      </c>
      <c r="J328" s="286" t="s">
        <v>1450</v>
      </c>
      <c r="K328" s="152">
        <v>0</v>
      </c>
      <c r="L328" s="152">
        <v>8</v>
      </c>
      <c r="M328" s="152" t="s">
        <v>565</v>
      </c>
      <c r="N328" s="152">
        <v>4</v>
      </c>
      <c r="O328" s="152">
        <v>2</v>
      </c>
      <c r="P328" s="152" t="s">
        <v>565</v>
      </c>
      <c r="Q328" s="152">
        <v>5</v>
      </c>
      <c r="R328" s="152">
        <v>2</v>
      </c>
    </row>
    <row r="329" spans="1:64">
      <c r="A329" s="152" t="s">
        <v>2218</v>
      </c>
      <c r="B329" s="152">
        <v>3</v>
      </c>
      <c r="C329" t="s">
        <v>1853</v>
      </c>
      <c r="D329" s="152" t="str">
        <f t="shared" si="9"/>
        <v>AR2-3</v>
      </c>
      <c r="E329" s="152">
        <v>2</v>
      </c>
      <c r="F329" s="152" t="str">
        <f t="shared" si="10"/>
        <v>AR2-3-2</v>
      </c>
      <c r="G329" s="152" t="s">
        <v>588</v>
      </c>
      <c r="H329" s="152">
        <v>5</v>
      </c>
      <c r="I329" s="152">
        <v>10</v>
      </c>
      <c r="J329" s="286" t="s">
        <v>1450</v>
      </c>
      <c r="K329" s="152">
        <v>0</v>
      </c>
      <c r="L329" s="152">
        <v>8</v>
      </c>
      <c r="M329" s="152" t="s">
        <v>565</v>
      </c>
      <c r="N329" s="152">
        <v>4</v>
      </c>
      <c r="O329" s="152">
        <v>2</v>
      </c>
      <c r="P329" s="152" t="s">
        <v>565</v>
      </c>
      <c r="Q329" s="152">
        <v>5</v>
      </c>
      <c r="R329" s="152">
        <v>3</v>
      </c>
    </row>
    <row r="330" spans="1:64">
      <c r="A330" s="152" t="s">
        <v>2218</v>
      </c>
      <c r="B330" s="152">
        <v>3</v>
      </c>
      <c r="C330" t="s">
        <v>1853</v>
      </c>
      <c r="D330" s="152" t="str">
        <f t="shared" si="9"/>
        <v>AR2-3</v>
      </c>
      <c r="E330" s="152">
        <v>3</v>
      </c>
      <c r="F330" s="152" t="str">
        <f t="shared" si="10"/>
        <v>AR2-3-3</v>
      </c>
      <c r="G330" s="152" t="s">
        <v>588</v>
      </c>
      <c r="H330" s="152">
        <v>10</v>
      </c>
      <c r="I330" s="152">
        <v>30</v>
      </c>
      <c r="J330" s="286" t="s">
        <v>1450</v>
      </c>
      <c r="K330" s="152">
        <v>0</v>
      </c>
      <c r="L330" s="152">
        <v>12</v>
      </c>
      <c r="M330" s="152" t="s">
        <v>565</v>
      </c>
      <c r="N330" s="152">
        <v>4</v>
      </c>
      <c r="O330" s="152">
        <v>2</v>
      </c>
      <c r="P330" s="152" t="s">
        <v>2050</v>
      </c>
      <c r="Q330" s="152">
        <v>4</v>
      </c>
      <c r="R330" s="152">
        <v>2</v>
      </c>
    </row>
    <row r="331" spans="1:64">
      <c r="A331" s="152" t="s">
        <v>2218</v>
      </c>
      <c r="B331" s="152">
        <v>3</v>
      </c>
      <c r="C331" t="s">
        <v>1853</v>
      </c>
      <c r="D331" s="152" t="str">
        <f t="shared" si="9"/>
        <v>AR2-3</v>
      </c>
      <c r="E331" s="152">
        <v>4</v>
      </c>
      <c r="F331" s="152" t="str">
        <f t="shared" si="10"/>
        <v>AR2-3-4</v>
      </c>
      <c r="G331" s="152" t="s">
        <v>588</v>
      </c>
      <c r="H331" s="152">
        <v>30</v>
      </c>
      <c r="I331" s="152">
        <v>50</v>
      </c>
      <c r="J331" s="286" t="s">
        <v>1450</v>
      </c>
      <c r="K331" s="152">
        <v>0</v>
      </c>
      <c r="L331" s="152">
        <v>14</v>
      </c>
      <c r="M331" s="152" t="s">
        <v>565</v>
      </c>
      <c r="N331" s="152">
        <v>4</v>
      </c>
      <c r="O331" s="152">
        <v>2</v>
      </c>
      <c r="P331" s="152" t="s">
        <v>2050</v>
      </c>
      <c r="Q331" s="152">
        <v>6</v>
      </c>
      <c r="R331" s="152">
        <v>3</v>
      </c>
    </row>
    <row r="332" spans="1:64">
      <c r="A332" s="152" t="s">
        <v>2218</v>
      </c>
      <c r="B332" s="152">
        <v>3</v>
      </c>
      <c r="C332" t="s">
        <v>1853</v>
      </c>
      <c r="D332" s="152" t="str">
        <f t="shared" si="9"/>
        <v>AR2-3</v>
      </c>
      <c r="E332" s="152">
        <v>5</v>
      </c>
      <c r="F332" s="152" t="str">
        <f t="shared" si="10"/>
        <v>AR2-3-5</v>
      </c>
      <c r="G332" s="152" t="s">
        <v>2188</v>
      </c>
      <c r="H332" s="152">
        <v>50</v>
      </c>
      <c r="I332" s="152">
        <v>80</v>
      </c>
      <c r="J332" s="286" t="s">
        <v>1450</v>
      </c>
      <c r="K332" s="152">
        <v>0</v>
      </c>
      <c r="L332" s="152">
        <v>18</v>
      </c>
      <c r="M332" s="152" t="s">
        <v>565</v>
      </c>
      <c r="N332" s="152">
        <v>5</v>
      </c>
      <c r="O332" s="152">
        <v>2</v>
      </c>
      <c r="P332" s="152" t="s">
        <v>2050</v>
      </c>
      <c r="Q332" s="152">
        <v>7</v>
      </c>
      <c r="R332" s="152">
        <v>3</v>
      </c>
    </row>
    <row r="333" spans="1:64">
      <c r="A333" s="152" t="s">
        <v>2218</v>
      </c>
      <c r="B333" s="152">
        <v>3</v>
      </c>
      <c r="C333" t="s">
        <v>1853</v>
      </c>
      <c r="D333" s="152" t="str">
        <f t="shared" si="9"/>
        <v>AR2-3</v>
      </c>
      <c r="E333" s="152">
        <v>6</v>
      </c>
      <c r="F333" s="152" t="str">
        <f t="shared" si="10"/>
        <v>AR2-3-6</v>
      </c>
      <c r="G333" s="152" t="s">
        <v>2189</v>
      </c>
      <c r="H333" s="152">
        <v>80</v>
      </c>
      <c r="I333" s="152">
        <v>100</v>
      </c>
      <c r="J333" s="286" t="s">
        <v>1450</v>
      </c>
      <c r="K333" s="152">
        <v>0</v>
      </c>
      <c r="L333" s="152">
        <v>17</v>
      </c>
      <c r="M333" s="152" t="s">
        <v>565</v>
      </c>
      <c r="N333" s="152">
        <v>5</v>
      </c>
      <c r="O333" s="152">
        <v>2</v>
      </c>
      <c r="P333" s="152" t="s">
        <v>2050</v>
      </c>
      <c r="Q333" s="152">
        <v>7</v>
      </c>
      <c r="R333" s="152">
        <v>2</v>
      </c>
    </row>
    <row r="334" spans="1:64">
      <c r="A334" s="152" t="s">
        <v>2219</v>
      </c>
      <c r="B334" s="152">
        <v>1</v>
      </c>
      <c r="C334" t="s">
        <v>1860</v>
      </c>
      <c r="D334" s="152" t="str">
        <f t="shared" si="9"/>
        <v>AR3-1</v>
      </c>
      <c r="E334" s="152">
        <v>1</v>
      </c>
      <c r="F334" s="152" t="str">
        <f t="shared" si="10"/>
        <v>AR3-1-1</v>
      </c>
      <c r="G334" s="152" t="s">
        <v>588</v>
      </c>
      <c r="H334" s="152">
        <v>0</v>
      </c>
      <c r="I334" s="152">
        <v>5</v>
      </c>
      <c r="J334" s="286" t="s">
        <v>593</v>
      </c>
      <c r="K334" s="152">
        <v>0</v>
      </c>
      <c r="L334" s="152">
        <v>3</v>
      </c>
      <c r="M334" s="152" t="s">
        <v>565</v>
      </c>
      <c r="N334" s="152">
        <v>3</v>
      </c>
      <c r="O334" s="152">
        <v>1</v>
      </c>
      <c r="P334" s="152" t="s">
        <v>2050</v>
      </c>
      <c r="Q334" s="152">
        <v>2.5</v>
      </c>
      <c r="R334" s="152">
        <v>2</v>
      </c>
    </row>
    <row r="335" spans="1:64">
      <c r="A335" s="152" t="s">
        <v>2219</v>
      </c>
      <c r="B335" s="152">
        <v>1</v>
      </c>
      <c r="C335" t="s">
        <v>1860</v>
      </c>
      <c r="D335" s="152" t="str">
        <f t="shared" si="9"/>
        <v>AR3-1</v>
      </c>
      <c r="E335" s="152">
        <v>2</v>
      </c>
      <c r="F335" s="152" t="str">
        <f t="shared" si="10"/>
        <v>AR3-1-2</v>
      </c>
      <c r="G335" s="152" t="s">
        <v>588</v>
      </c>
      <c r="H335" s="152">
        <v>5</v>
      </c>
      <c r="I335" s="152">
        <v>10</v>
      </c>
      <c r="J335" s="286" t="s">
        <v>593</v>
      </c>
      <c r="K335" s="152">
        <v>0</v>
      </c>
      <c r="L335" s="152">
        <v>4</v>
      </c>
      <c r="M335" s="152" t="s">
        <v>565</v>
      </c>
      <c r="N335" s="152">
        <v>2</v>
      </c>
      <c r="O335" s="152">
        <v>2</v>
      </c>
      <c r="P335" s="152" t="s">
        <v>565</v>
      </c>
      <c r="Q335" s="152">
        <v>3</v>
      </c>
      <c r="R335" s="152">
        <v>3</v>
      </c>
    </row>
    <row r="336" spans="1:64">
      <c r="A336" s="152" t="s">
        <v>2219</v>
      </c>
      <c r="B336" s="152">
        <v>1</v>
      </c>
      <c r="C336" t="s">
        <v>1860</v>
      </c>
      <c r="D336" s="152" t="str">
        <f t="shared" si="9"/>
        <v>AR3-1</v>
      </c>
      <c r="E336" s="152">
        <v>3</v>
      </c>
      <c r="F336" s="152" t="str">
        <f t="shared" si="10"/>
        <v>AR3-1-3</v>
      </c>
      <c r="G336" s="152" t="s">
        <v>588</v>
      </c>
      <c r="H336" s="152">
        <v>10</v>
      </c>
      <c r="I336" s="152">
        <v>30</v>
      </c>
      <c r="J336" s="286" t="s">
        <v>1441</v>
      </c>
      <c r="K336" s="152">
        <v>0</v>
      </c>
      <c r="L336" s="152">
        <v>6</v>
      </c>
      <c r="M336" s="152" t="s">
        <v>565</v>
      </c>
      <c r="N336" s="152">
        <v>2</v>
      </c>
      <c r="O336" s="152">
        <v>2</v>
      </c>
      <c r="P336" s="152" t="s">
        <v>565</v>
      </c>
      <c r="Q336" s="152">
        <v>4</v>
      </c>
      <c r="R336" s="152">
        <v>1</v>
      </c>
    </row>
    <row r="337" spans="1:64">
      <c r="A337" s="152" t="s">
        <v>2219</v>
      </c>
      <c r="B337" s="152">
        <v>1</v>
      </c>
      <c r="C337" t="s">
        <v>1860</v>
      </c>
      <c r="D337" s="152" t="str">
        <f t="shared" si="9"/>
        <v>AR3-1</v>
      </c>
      <c r="E337" s="152">
        <v>4</v>
      </c>
      <c r="F337" s="152" t="str">
        <f t="shared" si="10"/>
        <v>AR3-1-4</v>
      </c>
      <c r="G337" s="152" t="s">
        <v>588</v>
      </c>
      <c r="H337" s="152">
        <v>30</v>
      </c>
      <c r="I337" s="152">
        <v>50</v>
      </c>
      <c r="J337" s="286" t="s">
        <v>1441</v>
      </c>
      <c r="K337" s="152">
        <v>0</v>
      </c>
      <c r="L337" s="152">
        <v>8</v>
      </c>
      <c r="M337" s="152" t="s">
        <v>565</v>
      </c>
      <c r="N337" s="152">
        <v>2</v>
      </c>
      <c r="O337" s="152">
        <v>2</v>
      </c>
      <c r="P337" s="152" t="s">
        <v>565</v>
      </c>
      <c r="Q337" s="152">
        <v>4</v>
      </c>
      <c r="R337" s="152">
        <v>2</v>
      </c>
    </row>
    <row r="338" spans="1:64">
      <c r="A338" s="152" t="s">
        <v>2219</v>
      </c>
      <c r="B338" s="152">
        <v>1</v>
      </c>
      <c r="C338" t="s">
        <v>1860</v>
      </c>
      <c r="D338" s="152" t="str">
        <f t="shared" si="9"/>
        <v>AR3-1</v>
      </c>
      <c r="E338" s="152">
        <v>5</v>
      </c>
      <c r="F338" s="152" t="str">
        <f t="shared" si="10"/>
        <v>AR3-1-5</v>
      </c>
      <c r="G338" s="152" t="s">
        <v>2188</v>
      </c>
      <c r="H338" s="152">
        <v>50</v>
      </c>
      <c r="I338" s="152">
        <v>80</v>
      </c>
      <c r="J338" s="286" t="s">
        <v>1441</v>
      </c>
      <c r="K338" s="152">
        <v>0</v>
      </c>
      <c r="L338" s="152">
        <v>6</v>
      </c>
      <c r="M338" s="152" t="s">
        <v>2050</v>
      </c>
      <c r="N338" s="152">
        <v>2.5</v>
      </c>
      <c r="O338" s="152">
        <v>2</v>
      </c>
      <c r="P338" s="152" t="s">
        <v>565</v>
      </c>
      <c r="Q338" s="152">
        <v>4</v>
      </c>
      <c r="R338" s="152">
        <v>2</v>
      </c>
    </row>
    <row r="339" spans="1:64">
      <c r="A339" s="152" t="s">
        <v>2219</v>
      </c>
      <c r="B339" s="152">
        <v>1</v>
      </c>
      <c r="C339" t="s">
        <v>1860</v>
      </c>
      <c r="D339" s="152" t="str">
        <f t="shared" si="9"/>
        <v>AR3-1</v>
      </c>
      <c r="E339" s="152">
        <v>6</v>
      </c>
      <c r="F339" s="152" t="str">
        <f t="shared" si="10"/>
        <v>AR3-1-6</v>
      </c>
      <c r="G339" s="152" t="s">
        <v>2189</v>
      </c>
      <c r="H339" s="152">
        <v>80</v>
      </c>
      <c r="I339" s="152">
        <v>100</v>
      </c>
      <c r="J339" s="286" t="s">
        <v>1441</v>
      </c>
      <c r="K339" s="152">
        <v>0</v>
      </c>
      <c r="L339" s="152">
        <v>10</v>
      </c>
      <c r="M339" s="152" t="s">
        <v>565</v>
      </c>
      <c r="N339" s="152">
        <v>2</v>
      </c>
      <c r="O339" s="152">
        <v>2</v>
      </c>
      <c r="P339" s="152" t="s">
        <v>565</v>
      </c>
      <c r="Q339" s="152">
        <v>5</v>
      </c>
      <c r="R339" s="152">
        <v>2</v>
      </c>
    </row>
    <row r="340" spans="1:64">
      <c r="A340" s="152" t="s">
        <v>2220</v>
      </c>
      <c r="B340" s="152">
        <v>2</v>
      </c>
      <c r="C340" t="s">
        <v>1860</v>
      </c>
      <c r="D340" s="152" t="str">
        <f t="shared" si="9"/>
        <v>AR3-2</v>
      </c>
      <c r="E340" s="152">
        <v>1</v>
      </c>
      <c r="F340" s="152" t="str">
        <f t="shared" si="10"/>
        <v>AR3-2-1</v>
      </c>
      <c r="G340" s="152" t="s">
        <v>588</v>
      </c>
      <c r="H340" s="152">
        <v>0</v>
      </c>
      <c r="I340" s="152">
        <v>5</v>
      </c>
      <c r="J340" s="286" t="s">
        <v>593</v>
      </c>
      <c r="K340" s="152">
        <v>0</v>
      </c>
      <c r="L340" s="152">
        <v>3</v>
      </c>
      <c r="M340" s="152" t="s">
        <v>565</v>
      </c>
      <c r="N340" s="152">
        <v>3</v>
      </c>
      <c r="O340" s="152">
        <v>1</v>
      </c>
      <c r="P340" s="152" t="s">
        <v>2050</v>
      </c>
      <c r="Q340" s="152">
        <v>3</v>
      </c>
      <c r="R340" s="152">
        <v>2</v>
      </c>
    </row>
    <row r="341" spans="1:64">
      <c r="A341" s="152" t="s">
        <v>2220</v>
      </c>
      <c r="B341" s="152">
        <v>2</v>
      </c>
      <c r="C341" t="s">
        <v>1860</v>
      </c>
      <c r="D341" s="152" t="str">
        <f t="shared" si="9"/>
        <v>AR3-2</v>
      </c>
      <c r="E341" s="152">
        <v>2</v>
      </c>
      <c r="F341" s="152" t="str">
        <f t="shared" si="10"/>
        <v>AR3-2-2</v>
      </c>
      <c r="G341" s="152" t="s">
        <v>588</v>
      </c>
      <c r="H341" s="152">
        <v>5</v>
      </c>
      <c r="I341" s="152">
        <v>10</v>
      </c>
      <c r="J341" s="286" t="s">
        <v>593</v>
      </c>
      <c r="K341" s="152">
        <v>0</v>
      </c>
      <c r="L341" s="152">
        <v>4</v>
      </c>
      <c r="M341" s="152" t="s">
        <v>565</v>
      </c>
      <c r="N341" s="152">
        <v>2</v>
      </c>
      <c r="O341" s="152">
        <v>2</v>
      </c>
      <c r="P341" s="152" t="s">
        <v>565</v>
      </c>
      <c r="Q341" s="152">
        <v>4</v>
      </c>
      <c r="R341" s="152">
        <v>1</v>
      </c>
    </row>
    <row r="342" spans="1:64">
      <c r="A342" s="152" t="s">
        <v>2220</v>
      </c>
      <c r="B342" s="152">
        <v>2</v>
      </c>
      <c r="C342" t="s">
        <v>1860</v>
      </c>
      <c r="D342" s="152" t="str">
        <f t="shared" si="9"/>
        <v>AR3-2</v>
      </c>
      <c r="E342" s="152">
        <v>3</v>
      </c>
      <c r="F342" s="152" t="str">
        <f t="shared" si="10"/>
        <v>AR3-2-3</v>
      </c>
      <c r="G342" s="152" t="s">
        <v>588</v>
      </c>
      <c r="H342" s="152">
        <v>10</v>
      </c>
      <c r="I342" s="152">
        <v>30</v>
      </c>
      <c r="J342" s="286" t="s">
        <v>593</v>
      </c>
      <c r="K342" s="152">
        <v>0</v>
      </c>
      <c r="L342" s="152">
        <v>4</v>
      </c>
      <c r="M342" s="152" t="s">
        <v>565</v>
      </c>
      <c r="N342" s="152">
        <v>2</v>
      </c>
      <c r="O342" s="152">
        <v>2</v>
      </c>
      <c r="P342" s="152" t="s">
        <v>565</v>
      </c>
      <c r="Q342" s="152">
        <v>4</v>
      </c>
      <c r="R342" s="152">
        <v>1</v>
      </c>
    </row>
    <row r="343" spans="1:64">
      <c r="A343" s="152" t="s">
        <v>2220</v>
      </c>
      <c r="B343" s="152">
        <v>2</v>
      </c>
      <c r="C343" t="s">
        <v>1860</v>
      </c>
      <c r="D343" s="152" t="str">
        <f t="shared" si="9"/>
        <v>AR3-2</v>
      </c>
      <c r="E343" s="152">
        <v>4</v>
      </c>
      <c r="F343" s="152" t="str">
        <f t="shared" si="10"/>
        <v>AR3-2-4</v>
      </c>
      <c r="G343" s="152" t="s">
        <v>588</v>
      </c>
      <c r="H343" s="152">
        <v>30</v>
      </c>
      <c r="I343" s="152">
        <v>50</v>
      </c>
      <c r="J343" s="286" t="s">
        <v>1441</v>
      </c>
      <c r="K343" s="152">
        <v>0</v>
      </c>
      <c r="L343" s="152">
        <v>8</v>
      </c>
      <c r="M343" s="152" t="s">
        <v>565</v>
      </c>
      <c r="N343" s="152">
        <v>2</v>
      </c>
      <c r="O343" s="152">
        <v>2</v>
      </c>
      <c r="P343" s="152" t="s">
        <v>565</v>
      </c>
      <c r="Q343" s="152">
        <v>3</v>
      </c>
      <c r="R343" s="152">
        <v>2</v>
      </c>
    </row>
    <row r="344" spans="1:64">
      <c r="A344" s="152" t="s">
        <v>2220</v>
      </c>
      <c r="B344" s="152">
        <v>2</v>
      </c>
      <c r="C344" t="s">
        <v>1860</v>
      </c>
      <c r="D344" s="152" t="str">
        <f t="shared" si="9"/>
        <v>AR3-2</v>
      </c>
      <c r="E344" s="152">
        <v>5</v>
      </c>
      <c r="F344" s="152" t="str">
        <f t="shared" si="10"/>
        <v>AR3-2-5</v>
      </c>
      <c r="G344" s="152" t="s">
        <v>2188</v>
      </c>
      <c r="H344" s="152">
        <v>50</v>
      </c>
      <c r="I344" s="152">
        <v>80</v>
      </c>
      <c r="J344" s="286" t="s">
        <v>1441</v>
      </c>
      <c r="K344" s="152">
        <v>0</v>
      </c>
      <c r="L344" s="152">
        <v>8</v>
      </c>
      <c r="M344" s="152" t="s">
        <v>565</v>
      </c>
      <c r="N344" s="152">
        <v>2</v>
      </c>
      <c r="O344" s="152">
        <v>2</v>
      </c>
      <c r="P344" s="152" t="s">
        <v>2050</v>
      </c>
      <c r="Q344" s="152">
        <v>4</v>
      </c>
      <c r="R344" s="152">
        <v>1</v>
      </c>
    </row>
    <row r="345" spans="1:64">
      <c r="A345" s="152" t="s">
        <v>2220</v>
      </c>
      <c r="B345" s="152">
        <v>2</v>
      </c>
      <c r="C345" t="s">
        <v>1860</v>
      </c>
      <c r="D345" s="152" t="str">
        <f t="shared" si="9"/>
        <v>AR3-2</v>
      </c>
      <c r="E345" s="152">
        <v>6</v>
      </c>
      <c r="F345" s="152" t="str">
        <f t="shared" si="10"/>
        <v>AR3-2-6</v>
      </c>
      <c r="G345" s="152" t="s">
        <v>2189</v>
      </c>
      <c r="H345" s="152">
        <v>80</v>
      </c>
      <c r="I345" s="152">
        <v>100</v>
      </c>
      <c r="J345" s="286" t="s">
        <v>1450</v>
      </c>
      <c r="K345" s="152">
        <v>0</v>
      </c>
      <c r="L345" s="152">
        <v>13</v>
      </c>
      <c r="M345" s="152" t="s">
        <v>565</v>
      </c>
      <c r="N345" s="152">
        <v>4</v>
      </c>
      <c r="O345" s="152">
        <v>2</v>
      </c>
      <c r="P345" s="152" t="s">
        <v>565</v>
      </c>
      <c r="Q345" s="152">
        <v>6</v>
      </c>
      <c r="R345" s="152">
        <v>2</v>
      </c>
    </row>
    <row r="346" spans="1:64">
      <c r="A346" s="152" t="s">
        <v>2221</v>
      </c>
      <c r="B346" s="152">
        <v>3</v>
      </c>
      <c r="C346" t="s">
        <v>1860</v>
      </c>
      <c r="D346" s="152" t="str">
        <f t="shared" si="9"/>
        <v>AR3-3</v>
      </c>
      <c r="E346" s="152">
        <v>1</v>
      </c>
      <c r="F346" s="152" t="str">
        <f t="shared" si="10"/>
        <v>AR3-3-1</v>
      </c>
      <c r="G346" s="152" t="s">
        <v>588</v>
      </c>
      <c r="H346" s="152">
        <v>0</v>
      </c>
      <c r="I346" s="152">
        <v>5</v>
      </c>
      <c r="J346" s="286" t="s">
        <v>1450</v>
      </c>
      <c r="K346" s="152">
        <v>0</v>
      </c>
      <c r="L346" s="152">
        <v>10</v>
      </c>
      <c r="M346" s="152" t="s">
        <v>565</v>
      </c>
      <c r="N346" s="152">
        <v>2</v>
      </c>
      <c r="O346" s="152">
        <v>1</v>
      </c>
      <c r="P346" s="152" t="s">
        <v>2050</v>
      </c>
      <c r="Q346" s="152">
        <v>2.5</v>
      </c>
      <c r="R346" s="152">
        <v>1</v>
      </c>
    </row>
    <row r="347" spans="1:64">
      <c r="A347" s="152" t="s">
        <v>2221</v>
      </c>
      <c r="B347" s="152">
        <v>3</v>
      </c>
      <c r="C347" t="s">
        <v>1860</v>
      </c>
      <c r="D347" s="152" t="str">
        <f>_xlfn.CONCAT(C347, "-", B347)</f>
        <v>AR3-3</v>
      </c>
      <c r="E347" s="152">
        <v>2</v>
      </c>
      <c r="F347" s="152" t="str">
        <f t="shared" si="10"/>
        <v>AR3-3-2</v>
      </c>
      <c r="G347" s="152" t="s">
        <v>588</v>
      </c>
      <c r="H347" s="152">
        <v>5</v>
      </c>
      <c r="I347" s="152">
        <v>10</v>
      </c>
      <c r="J347" s="286" t="s">
        <v>1450</v>
      </c>
      <c r="K347" s="152">
        <v>0</v>
      </c>
      <c r="L347" s="152">
        <v>20</v>
      </c>
      <c r="M347" s="152" t="s">
        <v>565</v>
      </c>
      <c r="N347" s="152">
        <v>2</v>
      </c>
      <c r="O347" s="152">
        <v>1</v>
      </c>
      <c r="P347" s="152" t="s">
        <v>2050</v>
      </c>
      <c r="Q347" s="152">
        <v>2.5</v>
      </c>
      <c r="R347" s="152">
        <v>1</v>
      </c>
    </row>
    <row r="348" spans="1:64">
      <c r="A348" s="152" t="s">
        <v>2221</v>
      </c>
      <c r="B348" s="152">
        <v>3</v>
      </c>
      <c r="C348" t="s">
        <v>1860</v>
      </c>
      <c r="D348" s="152" t="str">
        <f>_xlfn.CONCAT(C348, "-", B348)</f>
        <v>AR3-3</v>
      </c>
      <c r="E348" s="152">
        <v>3</v>
      </c>
      <c r="F348" s="152" t="str">
        <f t="shared" si="10"/>
        <v>AR3-3-3</v>
      </c>
      <c r="G348" s="152" t="s">
        <v>588</v>
      </c>
      <c r="H348" s="152">
        <v>10</v>
      </c>
      <c r="I348" s="152">
        <v>30</v>
      </c>
      <c r="J348" s="286" t="s">
        <v>1450</v>
      </c>
      <c r="K348" s="152">
        <v>0</v>
      </c>
      <c r="L348" s="152">
        <v>14</v>
      </c>
      <c r="M348" s="152" t="s">
        <v>565</v>
      </c>
      <c r="N348" s="152">
        <v>2</v>
      </c>
      <c r="O348" s="152">
        <v>1</v>
      </c>
      <c r="P348" s="152" t="s">
        <v>565</v>
      </c>
      <c r="Q348" s="152">
        <v>2</v>
      </c>
      <c r="R348" s="152">
        <v>2</v>
      </c>
    </row>
    <row r="349" spans="1:64">
      <c r="A349" s="152" t="s">
        <v>2221</v>
      </c>
      <c r="B349" s="152">
        <v>3</v>
      </c>
      <c r="C349" t="s">
        <v>1860</v>
      </c>
      <c r="D349" s="152" t="str">
        <f>_xlfn.CONCAT(C349, "-", B349)</f>
        <v>AR3-3</v>
      </c>
      <c r="E349" s="152">
        <v>4</v>
      </c>
      <c r="F349" s="152" t="str">
        <f t="shared" si="10"/>
        <v>AR3-3-4</v>
      </c>
      <c r="G349" s="152" t="s">
        <v>588</v>
      </c>
      <c r="H349" s="152">
        <v>30</v>
      </c>
      <c r="I349" s="152">
        <v>50</v>
      </c>
      <c r="J349" s="286" t="s">
        <v>1450</v>
      </c>
      <c r="K349" s="152">
        <v>0</v>
      </c>
      <c r="L349" s="152">
        <v>18</v>
      </c>
      <c r="M349" s="152" t="s">
        <v>565</v>
      </c>
      <c r="N349" s="152">
        <v>2</v>
      </c>
      <c r="O349" s="152">
        <v>1</v>
      </c>
      <c r="P349" s="152" t="s">
        <v>565</v>
      </c>
      <c r="Q349" s="152">
        <v>3</v>
      </c>
      <c r="R349" s="152">
        <v>1</v>
      </c>
    </row>
    <row r="350" spans="1:64">
      <c r="A350" s="152" t="s">
        <v>2221</v>
      </c>
      <c r="B350" s="152">
        <v>3</v>
      </c>
      <c r="C350" t="s">
        <v>1860</v>
      </c>
      <c r="D350" s="152" t="str">
        <f>_xlfn.CONCAT(C350, "-", B350)</f>
        <v>AR3-3</v>
      </c>
      <c r="E350" s="152">
        <v>5</v>
      </c>
      <c r="F350" s="152" t="str">
        <f t="shared" si="10"/>
        <v>AR3-3-5</v>
      </c>
      <c r="G350" s="152" t="s">
        <v>2188</v>
      </c>
      <c r="H350" s="152">
        <v>50</v>
      </c>
      <c r="I350" s="152">
        <v>80</v>
      </c>
      <c r="J350" s="286" t="s">
        <v>1450</v>
      </c>
      <c r="K350" s="152">
        <v>0</v>
      </c>
      <c r="L350" s="152">
        <v>18</v>
      </c>
      <c r="M350" s="152" t="s">
        <v>565</v>
      </c>
      <c r="N350" s="152">
        <v>2</v>
      </c>
      <c r="O350" s="152">
        <v>1</v>
      </c>
      <c r="P350" s="152" t="s">
        <v>565</v>
      </c>
      <c r="Q350" s="152">
        <v>4</v>
      </c>
      <c r="R350" s="152">
        <v>1</v>
      </c>
    </row>
    <row r="351" spans="1:64">
      <c r="A351" s="152" t="s">
        <v>2221</v>
      </c>
      <c r="B351" s="152">
        <v>3</v>
      </c>
      <c r="C351" t="s">
        <v>1860</v>
      </c>
      <c r="D351" s="152" t="str">
        <f>_xlfn.CONCAT(C351, "-", B351)</f>
        <v>AR3-3</v>
      </c>
      <c r="E351" s="152">
        <v>6</v>
      </c>
      <c r="F351" s="152" t="str">
        <f t="shared" si="10"/>
        <v>AR3-3-6</v>
      </c>
      <c r="G351" s="152" t="s">
        <v>2189</v>
      </c>
      <c r="H351" s="152">
        <v>80</v>
      </c>
      <c r="I351" s="152">
        <v>100</v>
      </c>
      <c r="J351" s="286" t="s">
        <v>1450</v>
      </c>
      <c r="K351" s="152">
        <v>0</v>
      </c>
      <c r="L351" s="152">
        <v>20</v>
      </c>
      <c r="M351" s="152" t="s">
        <v>565</v>
      </c>
      <c r="N351" s="152">
        <v>4</v>
      </c>
      <c r="O351" s="152">
        <v>1</v>
      </c>
      <c r="P351" s="152" t="s">
        <v>565</v>
      </c>
      <c r="Q351" s="152">
        <v>5</v>
      </c>
      <c r="R351" s="152">
        <v>1</v>
      </c>
    </row>
    <row r="352" spans="1:64" ht="15.75">
      <c r="A352" s="398" t="s">
        <v>1986</v>
      </c>
      <c r="B352" s="466" t="s">
        <v>747</v>
      </c>
      <c r="C352" s="400" t="s">
        <v>1884</v>
      </c>
      <c r="D352" s="400" t="s">
        <v>1985</v>
      </c>
      <c r="E352" s="467">
        <v>1</v>
      </c>
      <c r="F352" s="398" t="s">
        <v>2222</v>
      </c>
      <c r="G352" s="286" t="s">
        <v>564</v>
      </c>
      <c r="H352" s="286">
        <v>0</v>
      </c>
      <c r="I352" s="286">
        <v>5</v>
      </c>
      <c r="J352" s="403" t="s">
        <v>1454</v>
      </c>
      <c r="K352" s="468">
        <v>7</v>
      </c>
      <c r="L352" s="261"/>
      <c r="M352" s="468" t="s">
        <v>565</v>
      </c>
      <c r="N352" s="468">
        <v>2</v>
      </c>
      <c r="O352" s="468">
        <v>2</v>
      </c>
      <c r="P352" s="468" t="s">
        <v>565</v>
      </c>
      <c r="Q352" s="468">
        <v>4</v>
      </c>
      <c r="R352" s="468">
        <v>2</v>
      </c>
      <c r="S352" s="468"/>
      <c r="T352" s="468"/>
      <c r="U352" s="468"/>
      <c r="V352" s="468"/>
      <c r="W352" s="261"/>
      <c r="X352" s="261"/>
      <c r="Y352" s="261"/>
      <c r="Z352" s="261"/>
      <c r="AA352" s="261"/>
      <c r="AB352" s="261"/>
      <c r="AC352" s="261"/>
      <c r="AD352" s="261"/>
      <c r="AE352" s="261"/>
      <c r="AF352" s="261"/>
      <c r="AG352" s="261"/>
      <c r="AH352" s="261"/>
      <c r="AI352" s="261"/>
      <c r="AJ352" s="261"/>
      <c r="AK352" s="468" t="s">
        <v>566</v>
      </c>
      <c r="AL352" s="468" t="s">
        <v>589</v>
      </c>
      <c r="AM352" s="261"/>
      <c r="AN352" s="261"/>
      <c r="AO352" s="261"/>
      <c r="AP352" s="261"/>
      <c r="AQ352" s="468">
        <v>2</v>
      </c>
      <c r="AR352" s="468" t="s">
        <v>587</v>
      </c>
      <c r="AS352" s="398">
        <v>2</v>
      </c>
      <c r="AT352" s="398" t="s">
        <v>568</v>
      </c>
      <c r="AU352" s="398"/>
      <c r="AV352" s="398"/>
      <c r="AW352" s="398"/>
      <c r="AX352" s="398"/>
      <c r="AY352" s="398"/>
      <c r="AZ352" s="398"/>
      <c r="BA352" s="468" t="s">
        <v>569</v>
      </c>
      <c r="BB352" s="398"/>
      <c r="BC352" s="398"/>
      <c r="BD352" s="261"/>
      <c r="BE352" s="261"/>
      <c r="BF352" s="261"/>
      <c r="BG352" s="398"/>
      <c r="BH352" s="398"/>
      <c r="BI352" s="398"/>
      <c r="BJ352" s="398"/>
      <c r="BK352" s="398"/>
      <c r="BL352" s="468"/>
    </row>
    <row r="353" spans="1:64">
      <c r="A353" s="398" t="s">
        <v>1986</v>
      </c>
      <c r="B353" s="399" t="s">
        <v>747</v>
      </c>
      <c r="C353" s="400" t="s">
        <v>1884</v>
      </c>
      <c r="D353" s="400" t="s">
        <v>1985</v>
      </c>
      <c r="E353" s="467">
        <v>2</v>
      </c>
      <c r="F353" s="398" t="s">
        <v>2223</v>
      </c>
      <c r="G353" s="286" t="s">
        <v>564</v>
      </c>
      <c r="H353" s="286">
        <v>5</v>
      </c>
      <c r="I353" s="286">
        <v>10</v>
      </c>
      <c r="J353" s="403" t="s">
        <v>1454</v>
      </c>
      <c r="K353" s="468">
        <v>7</v>
      </c>
      <c r="L353" s="261"/>
      <c r="M353" s="468" t="s">
        <v>565</v>
      </c>
      <c r="N353" s="468">
        <v>2</v>
      </c>
      <c r="O353" s="468">
        <v>2</v>
      </c>
      <c r="P353" s="468" t="s">
        <v>565</v>
      </c>
      <c r="Q353" s="468">
        <v>4</v>
      </c>
      <c r="R353" s="468">
        <v>2</v>
      </c>
      <c r="S353" s="468"/>
      <c r="T353" s="468"/>
      <c r="U353" s="468"/>
      <c r="V353" s="468"/>
      <c r="W353" s="261"/>
      <c r="X353" s="261"/>
      <c r="Y353" s="261"/>
      <c r="Z353" s="261"/>
      <c r="AA353" s="261"/>
      <c r="AB353" s="261"/>
      <c r="AC353" s="261"/>
      <c r="AD353" s="261"/>
      <c r="AE353" s="261"/>
      <c r="AF353" s="261"/>
      <c r="AG353" s="261"/>
      <c r="AH353" s="261"/>
      <c r="AI353" s="261"/>
      <c r="AJ353" s="261"/>
      <c r="AK353" s="468" t="s">
        <v>566</v>
      </c>
      <c r="AL353" s="468" t="s">
        <v>589</v>
      </c>
      <c r="AM353" s="261"/>
      <c r="AN353" s="261"/>
      <c r="AO353" s="261"/>
      <c r="AP353" s="261"/>
      <c r="AQ353" s="468">
        <v>2</v>
      </c>
      <c r="AR353" s="468" t="s">
        <v>587</v>
      </c>
      <c r="AS353" s="398">
        <v>2</v>
      </c>
      <c r="AT353" s="398" t="s">
        <v>568</v>
      </c>
      <c r="AU353" s="398"/>
      <c r="AV353" s="398"/>
      <c r="AW353" s="398"/>
      <c r="AX353" s="398"/>
      <c r="AY353" s="398"/>
      <c r="AZ353" s="398"/>
      <c r="BA353" s="468" t="s">
        <v>569</v>
      </c>
      <c r="BB353" s="398"/>
      <c r="BC353" s="398"/>
      <c r="BD353" s="261"/>
      <c r="BE353" s="261"/>
      <c r="BF353" s="261"/>
      <c r="BG353" s="398"/>
      <c r="BH353" s="398"/>
      <c r="BI353" s="398"/>
      <c r="BJ353" s="398"/>
      <c r="BK353" s="398"/>
      <c r="BL353" s="468"/>
    </row>
    <row r="354" spans="1:64">
      <c r="A354" s="398" t="s">
        <v>1986</v>
      </c>
      <c r="B354" s="399" t="s">
        <v>747</v>
      </c>
      <c r="C354" s="400" t="s">
        <v>1884</v>
      </c>
      <c r="D354" s="400" t="s">
        <v>1985</v>
      </c>
      <c r="E354" s="467">
        <v>3</v>
      </c>
      <c r="F354" s="398" t="s">
        <v>2224</v>
      </c>
      <c r="G354" s="286" t="s">
        <v>2225</v>
      </c>
      <c r="H354" s="286">
        <v>13</v>
      </c>
      <c r="I354" s="286">
        <v>20</v>
      </c>
      <c r="J354" s="403" t="s">
        <v>1454</v>
      </c>
      <c r="K354" s="468">
        <v>7</v>
      </c>
      <c r="L354" s="261"/>
      <c r="M354" s="468" t="s">
        <v>565</v>
      </c>
      <c r="N354" s="468">
        <v>2</v>
      </c>
      <c r="O354" s="468">
        <v>2</v>
      </c>
      <c r="P354" s="468" t="s">
        <v>565</v>
      </c>
      <c r="Q354" s="468">
        <v>4</v>
      </c>
      <c r="R354" s="468">
        <v>2</v>
      </c>
      <c r="S354" s="468"/>
      <c r="T354" s="468"/>
      <c r="U354" s="468"/>
      <c r="V354" s="468"/>
      <c r="W354" s="261"/>
      <c r="X354" s="261"/>
      <c r="Y354" s="261"/>
      <c r="Z354" s="261"/>
      <c r="AA354" s="261"/>
      <c r="AB354" s="261"/>
      <c r="AC354" s="261"/>
      <c r="AD354" s="261"/>
      <c r="AE354" s="261"/>
      <c r="AF354" s="261"/>
      <c r="AG354" s="261"/>
      <c r="AH354" s="261"/>
      <c r="AI354" s="261"/>
      <c r="AJ354" s="261"/>
      <c r="AK354" s="468" t="s">
        <v>312</v>
      </c>
      <c r="AL354" s="468" t="s">
        <v>572</v>
      </c>
      <c r="AM354" s="261"/>
      <c r="AN354" s="261"/>
      <c r="AO354" s="261"/>
      <c r="AP354" s="261"/>
      <c r="AQ354" s="468">
        <v>2</v>
      </c>
      <c r="AR354" s="468" t="s">
        <v>587</v>
      </c>
      <c r="AS354" s="398">
        <v>2</v>
      </c>
      <c r="AT354" s="398" t="s">
        <v>568</v>
      </c>
      <c r="AU354" s="398"/>
      <c r="AV354" s="398"/>
      <c r="AW354" s="398"/>
      <c r="AX354" s="398"/>
      <c r="AY354" s="398"/>
      <c r="AZ354" s="398"/>
      <c r="BA354" s="468" t="s">
        <v>569</v>
      </c>
      <c r="BB354" s="398"/>
      <c r="BC354" s="398"/>
      <c r="BD354" s="261"/>
      <c r="BE354" s="261"/>
      <c r="BF354" s="261"/>
      <c r="BG354" s="398"/>
      <c r="BH354" s="398"/>
      <c r="BI354" s="398"/>
      <c r="BJ354" s="398"/>
      <c r="BK354" s="398"/>
      <c r="BL354" s="468"/>
    </row>
    <row r="355" spans="1:64">
      <c r="A355" s="398" t="s">
        <v>1986</v>
      </c>
      <c r="B355" s="399" t="s">
        <v>747</v>
      </c>
      <c r="C355" s="400" t="s">
        <v>1884</v>
      </c>
      <c r="D355" s="400" t="s">
        <v>1985</v>
      </c>
      <c r="E355" s="467">
        <v>4</v>
      </c>
      <c r="F355" s="398" t="s">
        <v>2226</v>
      </c>
      <c r="G355" s="286" t="s">
        <v>2227</v>
      </c>
      <c r="H355" s="286">
        <v>20</v>
      </c>
      <c r="I355" s="286">
        <v>52</v>
      </c>
      <c r="J355" s="403" t="s">
        <v>1454</v>
      </c>
      <c r="K355" s="468">
        <v>25</v>
      </c>
      <c r="L355" s="261"/>
      <c r="M355" s="468" t="s">
        <v>565</v>
      </c>
      <c r="N355" s="468">
        <v>4</v>
      </c>
      <c r="O355" s="468">
        <v>4</v>
      </c>
      <c r="P355" s="468"/>
      <c r="Q355" s="468"/>
      <c r="R355" s="468"/>
      <c r="S355" s="468"/>
      <c r="T355" s="468"/>
      <c r="U355" s="468"/>
      <c r="V355" s="468"/>
      <c r="W355" s="261"/>
      <c r="X355" s="261"/>
      <c r="Y355" s="261"/>
      <c r="Z355" s="261"/>
      <c r="AA355" s="261"/>
      <c r="AB355" s="261"/>
      <c r="AC355" s="261"/>
      <c r="AD355" s="261"/>
      <c r="AE355" s="261"/>
      <c r="AF355" s="261"/>
      <c r="AG355" s="261"/>
      <c r="AH355" s="261"/>
      <c r="AI355" s="261"/>
      <c r="AJ355" s="261"/>
      <c r="AK355" s="468" t="s">
        <v>566</v>
      </c>
      <c r="AL355" s="468" t="s">
        <v>572</v>
      </c>
      <c r="AM355" s="261"/>
      <c r="AN355" s="261"/>
      <c r="AO355" s="261"/>
      <c r="AP355" s="261"/>
      <c r="AQ355" s="468">
        <v>2</v>
      </c>
      <c r="AR355" s="468" t="s">
        <v>587</v>
      </c>
      <c r="AS355" s="398">
        <v>2</v>
      </c>
      <c r="AT355" s="398" t="s">
        <v>568</v>
      </c>
      <c r="AU355" s="398"/>
      <c r="AV355" s="398"/>
      <c r="AW355" s="398"/>
      <c r="AX355" s="398"/>
      <c r="AY355" s="398"/>
      <c r="AZ355" s="398"/>
      <c r="BA355" s="468" t="s">
        <v>569</v>
      </c>
      <c r="BB355" s="398">
        <v>2</v>
      </c>
      <c r="BC355" s="398" t="s">
        <v>587</v>
      </c>
      <c r="BD355" s="261"/>
      <c r="BE355" s="261"/>
      <c r="BF355" s="261"/>
      <c r="BG355" s="398"/>
      <c r="BH355" s="398"/>
      <c r="BI355" s="398"/>
      <c r="BJ355" s="398"/>
      <c r="BK355" s="398"/>
      <c r="BL355" s="468" t="s">
        <v>570</v>
      </c>
    </row>
    <row r="356" spans="1:64" ht="15.75">
      <c r="A356" s="398" t="s">
        <v>1986</v>
      </c>
      <c r="B356" s="466" t="s">
        <v>747</v>
      </c>
      <c r="C356" s="400" t="s">
        <v>1884</v>
      </c>
      <c r="D356" s="400" t="s">
        <v>1985</v>
      </c>
      <c r="E356" s="467">
        <v>5</v>
      </c>
      <c r="F356" s="398" t="s">
        <v>2228</v>
      </c>
      <c r="G356" s="286" t="s">
        <v>2229</v>
      </c>
      <c r="H356" s="286">
        <v>52</v>
      </c>
      <c r="I356" s="286">
        <v>73</v>
      </c>
      <c r="J356" s="403" t="s">
        <v>1454</v>
      </c>
      <c r="K356" s="468">
        <v>20</v>
      </c>
      <c r="L356" s="261"/>
      <c r="M356" s="468" t="s">
        <v>565</v>
      </c>
      <c r="N356" s="468">
        <v>4</v>
      </c>
      <c r="O356" s="468">
        <v>4</v>
      </c>
      <c r="P356" s="468"/>
      <c r="Q356" s="468"/>
      <c r="R356" s="468"/>
      <c r="S356" s="398" t="s">
        <v>2230</v>
      </c>
      <c r="T356" s="398" t="s">
        <v>2050</v>
      </c>
      <c r="U356" s="468">
        <v>4</v>
      </c>
      <c r="V356" s="398">
        <v>6</v>
      </c>
      <c r="W356" s="261"/>
      <c r="X356" s="261"/>
      <c r="Y356" s="261"/>
      <c r="Z356" s="261"/>
      <c r="AA356" s="261"/>
      <c r="AB356" s="261"/>
      <c r="AC356" s="261"/>
      <c r="AD356" s="261"/>
      <c r="AE356" s="261"/>
      <c r="AF356" s="261"/>
      <c r="AG356" s="261"/>
      <c r="AH356" s="261"/>
      <c r="AI356" s="261"/>
      <c r="AJ356" s="261"/>
      <c r="AK356" s="398" t="s">
        <v>566</v>
      </c>
      <c r="AL356" s="468" t="s">
        <v>572</v>
      </c>
      <c r="AM356" s="261"/>
      <c r="AN356" s="261"/>
      <c r="AO356" s="261"/>
      <c r="AP356" s="261"/>
      <c r="AQ356" s="468">
        <v>2</v>
      </c>
      <c r="AR356" s="468" t="s">
        <v>587</v>
      </c>
      <c r="AS356" s="398">
        <v>2</v>
      </c>
      <c r="AT356" s="398" t="s">
        <v>568</v>
      </c>
      <c r="AU356" s="398"/>
      <c r="AV356" s="398"/>
      <c r="AW356" s="398"/>
      <c r="AX356" s="398"/>
      <c r="AY356" s="398"/>
      <c r="AZ356" s="398"/>
      <c r="BA356" s="468" t="s">
        <v>569</v>
      </c>
      <c r="BB356" s="398"/>
      <c r="BC356" s="398"/>
      <c r="BD356" s="261"/>
      <c r="BE356" s="261"/>
      <c r="BF356" s="261"/>
      <c r="BG356" s="398"/>
      <c r="BH356" s="398"/>
      <c r="BI356" s="398"/>
      <c r="BJ356" s="398"/>
      <c r="BK356" s="398"/>
      <c r="BL356" s="468"/>
    </row>
    <row r="357" spans="1:64">
      <c r="A357" s="398" t="s">
        <v>1986</v>
      </c>
      <c r="B357" s="399" t="s">
        <v>747</v>
      </c>
      <c r="C357" s="400" t="s">
        <v>1884</v>
      </c>
      <c r="D357" s="400" t="s">
        <v>1985</v>
      </c>
      <c r="E357" s="467">
        <v>6</v>
      </c>
      <c r="F357" s="398" t="s">
        <v>2231</v>
      </c>
      <c r="G357" s="286" t="s">
        <v>2232</v>
      </c>
      <c r="H357" s="286">
        <v>73</v>
      </c>
      <c r="I357" s="286">
        <v>93</v>
      </c>
      <c r="J357" s="403" t="s">
        <v>1452</v>
      </c>
      <c r="K357" s="468">
        <v>12</v>
      </c>
      <c r="L357" s="261"/>
      <c r="M357" s="468" t="s">
        <v>2147</v>
      </c>
      <c r="N357" s="468">
        <v>4</v>
      </c>
      <c r="O357" s="468">
        <v>3</v>
      </c>
      <c r="P357" s="468"/>
      <c r="Q357" s="468"/>
      <c r="R357" s="468"/>
      <c r="S357" s="398" t="s">
        <v>2230</v>
      </c>
      <c r="T357" s="468" t="s">
        <v>2053</v>
      </c>
      <c r="U357" s="468">
        <v>4</v>
      </c>
      <c r="V357" s="468">
        <v>6</v>
      </c>
      <c r="W357" s="261"/>
      <c r="X357" s="261"/>
      <c r="Y357" s="261"/>
      <c r="Z357" s="261"/>
      <c r="AA357" s="285"/>
      <c r="AB357" s="261"/>
      <c r="AC357" s="261"/>
      <c r="AD357" s="261"/>
      <c r="AE357" s="261"/>
      <c r="AF357" s="261"/>
      <c r="AG357" s="261"/>
      <c r="AH357" s="261"/>
      <c r="AI357" s="261"/>
      <c r="AJ357" s="261"/>
      <c r="AK357" s="468"/>
      <c r="AL357" s="468"/>
      <c r="AM357" s="261"/>
      <c r="AN357" s="261"/>
      <c r="AO357" s="261"/>
      <c r="AP357" s="261"/>
      <c r="AQ357" s="468">
        <v>2</v>
      </c>
      <c r="AR357" s="468" t="s">
        <v>587</v>
      </c>
      <c r="AS357" s="398">
        <v>2</v>
      </c>
      <c r="AT357" s="398" t="s">
        <v>568</v>
      </c>
      <c r="AU357" s="398"/>
      <c r="AV357" s="398"/>
      <c r="AW357" s="398"/>
      <c r="AX357" s="398"/>
      <c r="AY357" s="398"/>
      <c r="AZ357" s="398"/>
      <c r="BA357" s="468" t="s">
        <v>569</v>
      </c>
      <c r="BB357" s="398"/>
      <c r="BC357" s="398"/>
      <c r="BD357" s="261"/>
      <c r="BE357" s="261"/>
      <c r="BF357" s="261"/>
      <c r="BG357" s="398"/>
      <c r="BH357" s="398"/>
      <c r="BI357" s="398"/>
      <c r="BJ357" s="398"/>
      <c r="BK357" s="398"/>
      <c r="BL357" s="468"/>
    </row>
    <row r="358" spans="1:64">
      <c r="A358" s="398" t="s">
        <v>1986</v>
      </c>
      <c r="B358" s="399" t="s">
        <v>747</v>
      </c>
      <c r="C358" s="400" t="s">
        <v>1884</v>
      </c>
      <c r="D358" s="400" t="s">
        <v>1985</v>
      </c>
      <c r="E358" s="467">
        <v>7</v>
      </c>
      <c r="F358" s="398" t="s">
        <v>2233</v>
      </c>
      <c r="G358" s="286" t="s">
        <v>2234</v>
      </c>
      <c r="H358" s="286">
        <v>93</v>
      </c>
      <c r="I358" s="286">
        <v>110</v>
      </c>
      <c r="J358" s="403" t="s">
        <v>1450</v>
      </c>
      <c r="K358" s="468">
        <v>17</v>
      </c>
      <c r="L358" s="261"/>
      <c r="M358" s="468" t="s">
        <v>2147</v>
      </c>
      <c r="N358" s="468">
        <v>4</v>
      </c>
      <c r="O358" s="468">
        <v>3</v>
      </c>
      <c r="P358" s="468"/>
      <c r="Q358" s="468"/>
      <c r="R358" s="468"/>
      <c r="S358" s="398" t="s">
        <v>2235</v>
      </c>
      <c r="T358" s="398" t="s">
        <v>2236</v>
      </c>
      <c r="U358" s="468">
        <v>5</v>
      </c>
      <c r="V358" s="398">
        <v>2</v>
      </c>
      <c r="W358" s="261"/>
      <c r="X358" s="261"/>
      <c r="Y358" s="261"/>
      <c r="Z358" s="261"/>
      <c r="AA358" s="285"/>
      <c r="AB358" s="261"/>
      <c r="AC358" s="261"/>
      <c r="AD358" s="261"/>
      <c r="AE358" s="261"/>
      <c r="AF358" s="261"/>
      <c r="AG358" s="261"/>
      <c r="AH358" s="261"/>
      <c r="AI358" s="261"/>
      <c r="AJ358" s="261"/>
      <c r="AK358" s="468"/>
      <c r="AL358" s="468"/>
      <c r="AM358" s="261"/>
      <c r="AN358" s="261"/>
      <c r="AO358" s="261"/>
      <c r="AP358" s="261"/>
      <c r="AQ358" s="468"/>
      <c r="AR358" s="468"/>
      <c r="AS358" s="398"/>
      <c r="AT358" s="398"/>
      <c r="AU358" s="398"/>
      <c r="AV358" s="398"/>
      <c r="AW358" s="398"/>
      <c r="AX358" s="398"/>
      <c r="AY358" s="398"/>
      <c r="AZ358" s="398"/>
      <c r="BA358" s="468"/>
      <c r="BB358" s="398"/>
      <c r="BC358" s="398"/>
      <c r="BD358" s="261"/>
      <c r="BE358" s="261"/>
      <c r="BF358" s="261"/>
      <c r="BG358" s="398"/>
      <c r="BH358" s="398"/>
      <c r="BI358" s="398"/>
      <c r="BJ358" s="398"/>
      <c r="BK358" s="398"/>
      <c r="BL358" s="468"/>
    </row>
    <row r="359" spans="1:64">
      <c r="A359" s="398" t="s">
        <v>1991</v>
      </c>
      <c r="B359" s="399" t="s">
        <v>747</v>
      </c>
      <c r="C359" s="400" t="s">
        <v>1870</v>
      </c>
      <c r="D359" s="400" t="s">
        <v>1990</v>
      </c>
      <c r="E359" s="467">
        <v>1</v>
      </c>
      <c r="F359" s="398" t="s">
        <v>2237</v>
      </c>
      <c r="G359" s="286" t="s">
        <v>564</v>
      </c>
      <c r="H359" s="286">
        <v>0</v>
      </c>
      <c r="I359" s="286">
        <v>5</v>
      </c>
      <c r="J359" s="403" t="s">
        <v>1452</v>
      </c>
      <c r="K359" s="468">
        <v>5</v>
      </c>
      <c r="L359" s="261"/>
      <c r="M359" s="468" t="s">
        <v>565</v>
      </c>
      <c r="N359" s="468">
        <v>3</v>
      </c>
      <c r="O359" s="468">
        <v>2</v>
      </c>
      <c r="P359" s="468" t="s">
        <v>565</v>
      </c>
      <c r="Q359" s="468">
        <v>5</v>
      </c>
      <c r="R359" s="468">
        <v>2</v>
      </c>
      <c r="S359" s="468" t="s">
        <v>2238</v>
      </c>
      <c r="T359" s="468" t="s">
        <v>2238</v>
      </c>
      <c r="U359" s="468" t="s">
        <v>2238</v>
      </c>
      <c r="V359" s="468" t="s">
        <v>2238</v>
      </c>
      <c r="W359" s="261"/>
      <c r="X359" s="261"/>
      <c r="Y359" s="261"/>
      <c r="Z359" s="261"/>
      <c r="AA359" s="261"/>
      <c r="AB359" s="261"/>
      <c r="AC359" s="261"/>
      <c r="AD359" s="261"/>
      <c r="AE359" s="261"/>
      <c r="AF359" s="261"/>
      <c r="AG359" s="261"/>
      <c r="AH359" s="261"/>
      <c r="AI359" s="261"/>
      <c r="AJ359" s="261"/>
      <c r="AK359" s="468" t="s">
        <v>568</v>
      </c>
      <c r="AL359" s="468" t="s">
        <v>589</v>
      </c>
      <c r="AM359" s="261"/>
      <c r="AN359" s="261"/>
      <c r="AO359" s="261"/>
      <c r="AP359" s="261"/>
      <c r="AQ359" s="468">
        <v>2</v>
      </c>
      <c r="AR359" s="468" t="s">
        <v>587</v>
      </c>
      <c r="AS359" s="398">
        <v>2</v>
      </c>
      <c r="AT359" s="398" t="s">
        <v>568</v>
      </c>
      <c r="AU359" s="398"/>
      <c r="AV359" s="398"/>
      <c r="AW359" s="398"/>
      <c r="AX359" s="398"/>
      <c r="AY359" s="398"/>
      <c r="AZ359" s="398"/>
      <c r="BA359" s="468" t="s">
        <v>569</v>
      </c>
      <c r="BB359" s="398">
        <v>2</v>
      </c>
      <c r="BC359" s="398" t="s">
        <v>587</v>
      </c>
      <c r="BD359" s="261"/>
      <c r="BE359" s="261"/>
      <c r="BF359" s="261"/>
      <c r="BG359" s="398"/>
      <c r="BH359" s="398"/>
      <c r="BI359" s="398"/>
      <c r="BJ359" s="398"/>
      <c r="BK359" s="398"/>
      <c r="BL359" s="468" t="s">
        <v>2239</v>
      </c>
    </row>
    <row r="360" spans="1:64" ht="15.75">
      <c r="A360" s="398" t="s">
        <v>1991</v>
      </c>
      <c r="B360" s="466" t="s">
        <v>747</v>
      </c>
      <c r="C360" s="400" t="s">
        <v>1870</v>
      </c>
      <c r="D360" s="400" t="s">
        <v>1990</v>
      </c>
      <c r="E360" s="467">
        <v>2</v>
      </c>
      <c r="F360" s="398" t="s">
        <v>2240</v>
      </c>
      <c r="G360" s="286" t="s">
        <v>564</v>
      </c>
      <c r="H360" s="286">
        <v>5</v>
      </c>
      <c r="I360" s="286">
        <v>10</v>
      </c>
      <c r="J360" s="403" t="s">
        <v>1452</v>
      </c>
      <c r="K360" s="468">
        <v>5</v>
      </c>
      <c r="L360" s="261"/>
      <c r="M360" s="468" t="s">
        <v>565</v>
      </c>
      <c r="N360" s="468">
        <v>3</v>
      </c>
      <c r="O360" s="468">
        <v>2</v>
      </c>
      <c r="P360" s="468" t="s">
        <v>565</v>
      </c>
      <c r="Q360" s="468">
        <v>5</v>
      </c>
      <c r="R360" s="468">
        <v>2</v>
      </c>
      <c r="S360" s="468" t="s">
        <v>2238</v>
      </c>
      <c r="T360" s="468" t="s">
        <v>2238</v>
      </c>
      <c r="U360" s="468" t="s">
        <v>2238</v>
      </c>
      <c r="V360" s="468" t="s">
        <v>2238</v>
      </c>
      <c r="W360" s="261"/>
      <c r="X360" s="261"/>
      <c r="Y360" s="261"/>
      <c r="Z360" s="261"/>
      <c r="AA360" s="261"/>
      <c r="AB360" s="261"/>
      <c r="AC360" s="261"/>
      <c r="AD360" s="261"/>
      <c r="AE360" s="261"/>
      <c r="AF360" s="261"/>
      <c r="AG360" s="261"/>
      <c r="AH360" s="261"/>
      <c r="AI360" s="261"/>
      <c r="AJ360" s="261"/>
      <c r="AK360" s="468" t="s">
        <v>568</v>
      </c>
      <c r="AL360" s="468" t="s">
        <v>572</v>
      </c>
      <c r="AM360" s="261"/>
      <c r="AN360" s="261"/>
      <c r="AO360" s="261"/>
      <c r="AP360" s="261"/>
      <c r="AQ360" s="468">
        <v>2</v>
      </c>
      <c r="AR360" s="468" t="s">
        <v>587</v>
      </c>
      <c r="AS360" s="398">
        <v>2</v>
      </c>
      <c r="AT360" s="398" t="s">
        <v>568</v>
      </c>
      <c r="AU360" s="398"/>
      <c r="AV360" s="398"/>
      <c r="AW360" s="398"/>
      <c r="AX360" s="398"/>
      <c r="AY360" s="398"/>
      <c r="AZ360" s="398"/>
      <c r="BA360" s="468" t="s">
        <v>569</v>
      </c>
      <c r="BB360" s="398"/>
      <c r="BC360" s="398"/>
      <c r="BD360" s="261"/>
      <c r="BE360" s="261"/>
      <c r="BF360" s="261"/>
      <c r="BG360" s="398"/>
      <c r="BH360" s="398"/>
      <c r="BI360" s="398"/>
      <c r="BJ360" s="398"/>
      <c r="BK360" s="398"/>
      <c r="BL360" s="468" t="s">
        <v>2238</v>
      </c>
    </row>
    <row r="361" spans="1:64">
      <c r="A361" s="398" t="s">
        <v>1991</v>
      </c>
      <c r="B361" s="399" t="s">
        <v>747</v>
      </c>
      <c r="C361" s="400" t="s">
        <v>1870</v>
      </c>
      <c r="D361" s="400" t="s">
        <v>1990</v>
      </c>
      <c r="E361" s="467">
        <v>3</v>
      </c>
      <c r="F361" s="398" t="s">
        <v>2241</v>
      </c>
      <c r="G361" s="286" t="s">
        <v>571</v>
      </c>
      <c r="H361" s="286">
        <v>11</v>
      </c>
      <c r="I361" s="286">
        <v>23</v>
      </c>
      <c r="J361" s="403" t="s">
        <v>1452</v>
      </c>
      <c r="K361" s="468">
        <v>10</v>
      </c>
      <c r="L361" s="261"/>
      <c r="M361" s="468" t="s">
        <v>565</v>
      </c>
      <c r="N361" s="468">
        <v>3</v>
      </c>
      <c r="O361" s="468">
        <v>2</v>
      </c>
      <c r="P361" s="468" t="s">
        <v>565</v>
      </c>
      <c r="Q361" s="468">
        <v>5</v>
      </c>
      <c r="R361" s="468">
        <v>2</v>
      </c>
      <c r="S361" s="468" t="s">
        <v>2238</v>
      </c>
      <c r="T361" s="468" t="s">
        <v>2238</v>
      </c>
      <c r="U361" s="468" t="s">
        <v>2238</v>
      </c>
      <c r="V361" s="468" t="s">
        <v>2238</v>
      </c>
      <c r="W361" s="261"/>
      <c r="X361" s="261"/>
      <c r="Y361" s="261"/>
      <c r="Z361" s="261"/>
      <c r="AA361" s="261"/>
      <c r="AB361" s="261"/>
      <c r="AC361" s="261"/>
      <c r="AD361" s="261"/>
      <c r="AE361" s="261"/>
      <c r="AF361" s="261"/>
      <c r="AG361" s="261"/>
      <c r="AH361" s="261"/>
      <c r="AI361" s="261"/>
      <c r="AJ361" s="261"/>
      <c r="AK361" s="468" t="s">
        <v>312</v>
      </c>
      <c r="AL361" s="468" t="s">
        <v>572</v>
      </c>
      <c r="AM361" s="261"/>
      <c r="AN361" s="261"/>
      <c r="AO361" s="261"/>
      <c r="AP361" s="261"/>
      <c r="AQ361" s="468">
        <v>2</v>
      </c>
      <c r="AR361" s="468" t="s">
        <v>587</v>
      </c>
      <c r="AS361" s="398">
        <v>2</v>
      </c>
      <c r="AT361" s="398" t="s">
        <v>568</v>
      </c>
      <c r="AU361" s="398"/>
      <c r="AV361" s="398"/>
      <c r="AW361" s="398"/>
      <c r="AX361" s="398"/>
      <c r="AY361" s="398"/>
      <c r="AZ361" s="398"/>
      <c r="BA361" s="468" t="s">
        <v>569</v>
      </c>
      <c r="BB361" s="398"/>
      <c r="BC361" s="398"/>
      <c r="BD361" s="261"/>
      <c r="BE361" s="261"/>
      <c r="BF361" s="261"/>
      <c r="BG361" s="398"/>
      <c r="BH361" s="398"/>
      <c r="BI361" s="398"/>
      <c r="BJ361" s="398"/>
      <c r="BK361" s="398"/>
      <c r="BL361" s="468" t="s">
        <v>2238</v>
      </c>
    </row>
    <row r="362" spans="1:64">
      <c r="A362" s="398" t="s">
        <v>1991</v>
      </c>
      <c r="B362" s="399" t="s">
        <v>747</v>
      </c>
      <c r="C362" s="400" t="s">
        <v>1870</v>
      </c>
      <c r="D362" s="400" t="s">
        <v>1990</v>
      </c>
      <c r="E362" s="467">
        <v>4</v>
      </c>
      <c r="F362" s="398" t="s">
        <v>2242</v>
      </c>
      <c r="G362" s="286" t="s">
        <v>2227</v>
      </c>
      <c r="H362" s="286">
        <v>23</v>
      </c>
      <c r="I362" s="286">
        <v>39</v>
      </c>
      <c r="J362" s="403" t="s">
        <v>1452</v>
      </c>
      <c r="K362" s="468">
        <v>13</v>
      </c>
      <c r="L362" s="261"/>
      <c r="M362" s="468" t="s">
        <v>565</v>
      </c>
      <c r="N362" s="468">
        <v>5</v>
      </c>
      <c r="O362" s="468">
        <v>6</v>
      </c>
      <c r="P362" s="468"/>
      <c r="Q362" s="468"/>
      <c r="R362" s="468"/>
      <c r="S362" s="398" t="s">
        <v>2235</v>
      </c>
      <c r="T362" s="398" t="s">
        <v>565</v>
      </c>
      <c r="U362" s="468">
        <v>5</v>
      </c>
      <c r="V362" s="398">
        <v>2</v>
      </c>
      <c r="W362" s="261"/>
      <c r="X362" s="261"/>
      <c r="Y362" s="261"/>
      <c r="Z362" s="261"/>
      <c r="AA362" s="261"/>
      <c r="AB362" s="261"/>
      <c r="AC362" s="261"/>
      <c r="AD362" s="261"/>
      <c r="AE362" s="261"/>
      <c r="AF362" s="261"/>
      <c r="AG362" s="261"/>
      <c r="AH362" s="261"/>
      <c r="AI362" s="261"/>
      <c r="AJ362" s="261"/>
      <c r="AK362" s="398" t="s">
        <v>312</v>
      </c>
      <c r="AL362" s="468" t="s">
        <v>572</v>
      </c>
      <c r="AM362" s="261"/>
      <c r="AN362" s="261"/>
      <c r="AO362" s="261"/>
      <c r="AP362" s="261"/>
      <c r="AQ362" s="468">
        <v>2</v>
      </c>
      <c r="AR362" s="468" t="s">
        <v>587</v>
      </c>
      <c r="AS362" s="398">
        <v>2</v>
      </c>
      <c r="AT362" s="398" t="s">
        <v>568</v>
      </c>
      <c r="AU362" s="398"/>
      <c r="AV362" s="398"/>
      <c r="AW362" s="398"/>
      <c r="AX362" s="398"/>
      <c r="AY362" s="398"/>
      <c r="AZ362" s="398"/>
      <c r="BA362" s="468" t="s">
        <v>569</v>
      </c>
      <c r="BB362" s="398"/>
      <c r="BC362" s="398"/>
      <c r="BD362" s="261"/>
      <c r="BE362" s="261"/>
      <c r="BF362" s="261"/>
      <c r="BG362" s="398"/>
      <c r="BH362" s="398"/>
      <c r="BI362" s="398"/>
      <c r="BJ362" s="398"/>
      <c r="BK362" s="398"/>
      <c r="BL362" s="468" t="s">
        <v>2238</v>
      </c>
    </row>
    <row r="363" spans="1:64">
      <c r="A363" s="398" t="s">
        <v>1991</v>
      </c>
      <c r="B363" s="399" t="s">
        <v>747</v>
      </c>
      <c r="C363" s="400" t="s">
        <v>1870</v>
      </c>
      <c r="D363" s="400" t="s">
        <v>1990</v>
      </c>
      <c r="E363" s="467">
        <v>5</v>
      </c>
      <c r="F363" s="398" t="s">
        <v>2243</v>
      </c>
      <c r="G363" s="286" t="s">
        <v>2229</v>
      </c>
      <c r="H363" s="286">
        <v>39</v>
      </c>
      <c r="I363" s="286">
        <v>51</v>
      </c>
      <c r="J363" s="403" t="s">
        <v>1452</v>
      </c>
      <c r="K363" s="468">
        <v>11</v>
      </c>
      <c r="L363" s="261"/>
      <c r="M363" s="468" t="s">
        <v>565</v>
      </c>
      <c r="N363" s="468">
        <v>5</v>
      </c>
      <c r="O363" s="468">
        <v>4</v>
      </c>
      <c r="P363" s="468"/>
      <c r="Q363" s="468"/>
      <c r="R363" s="468"/>
      <c r="S363" s="398" t="s">
        <v>2235</v>
      </c>
      <c r="T363" s="398" t="s">
        <v>565</v>
      </c>
      <c r="U363" s="468">
        <v>5</v>
      </c>
      <c r="V363" s="398">
        <v>2</v>
      </c>
      <c r="W363" s="261"/>
      <c r="X363" s="261"/>
      <c r="Y363" s="261"/>
      <c r="Z363" s="261"/>
      <c r="AA363" s="261"/>
      <c r="AB363" s="261"/>
      <c r="AC363" s="261"/>
      <c r="AD363" s="261"/>
      <c r="AE363" s="261"/>
      <c r="AF363" s="261"/>
      <c r="AG363" s="261"/>
      <c r="AH363" s="261"/>
      <c r="AI363" s="261"/>
      <c r="AJ363" s="261"/>
      <c r="AK363" s="398" t="s">
        <v>312</v>
      </c>
      <c r="AL363" s="468" t="s">
        <v>572</v>
      </c>
      <c r="AM363" s="261"/>
      <c r="AN363" s="261"/>
      <c r="AO363" s="261"/>
      <c r="AP363" s="261"/>
      <c r="AQ363" s="468">
        <v>2</v>
      </c>
      <c r="AR363" s="468" t="s">
        <v>587</v>
      </c>
      <c r="AS363" s="398">
        <v>2</v>
      </c>
      <c r="AT363" s="398" t="s">
        <v>568</v>
      </c>
      <c r="AU363" s="398"/>
      <c r="AV363" s="398"/>
      <c r="AW363" s="398"/>
      <c r="AX363" s="398"/>
      <c r="AY363" s="398"/>
      <c r="AZ363" s="398"/>
      <c r="BA363" s="468" t="s">
        <v>569</v>
      </c>
      <c r="BB363" s="398"/>
      <c r="BC363" s="398"/>
      <c r="BD363" s="261"/>
      <c r="BE363" s="261"/>
      <c r="BF363" s="261"/>
      <c r="BG363" s="398"/>
      <c r="BH363" s="398"/>
      <c r="BI363" s="398"/>
      <c r="BJ363" s="398"/>
      <c r="BK363" s="398"/>
      <c r="BL363" s="468" t="s">
        <v>2238</v>
      </c>
    </row>
    <row r="364" spans="1:64" ht="15.75">
      <c r="A364" s="398" t="s">
        <v>1991</v>
      </c>
      <c r="B364" s="466" t="s">
        <v>747</v>
      </c>
      <c r="C364" s="400" t="s">
        <v>1870</v>
      </c>
      <c r="D364" s="400" t="s">
        <v>1990</v>
      </c>
      <c r="E364" s="467">
        <v>6</v>
      </c>
      <c r="F364" s="398" t="s">
        <v>2244</v>
      </c>
      <c r="G364" s="286" t="s">
        <v>694</v>
      </c>
      <c r="H364" s="286">
        <v>51</v>
      </c>
      <c r="I364" s="286">
        <v>73</v>
      </c>
      <c r="J364" s="403" t="s">
        <v>1452</v>
      </c>
      <c r="K364" s="468">
        <v>26</v>
      </c>
      <c r="L364" s="261"/>
      <c r="M364" s="468" t="s">
        <v>565</v>
      </c>
      <c r="N364" s="468">
        <v>5</v>
      </c>
      <c r="O364" s="468">
        <v>4</v>
      </c>
      <c r="P364" s="468"/>
      <c r="Q364" s="468"/>
      <c r="R364" s="468"/>
      <c r="S364" s="398" t="s">
        <v>2235</v>
      </c>
      <c r="T364" s="398" t="s">
        <v>2147</v>
      </c>
      <c r="U364" s="468">
        <v>5</v>
      </c>
      <c r="V364" s="398">
        <v>2</v>
      </c>
      <c r="W364" s="261"/>
      <c r="X364" s="261"/>
      <c r="Y364" s="261"/>
      <c r="Z364" s="261"/>
      <c r="AA364" s="261"/>
      <c r="AB364" s="261"/>
      <c r="AC364" s="261"/>
      <c r="AD364" s="261"/>
      <c r="AE364" s="261"/>
      <c r="AF364" s="261"/>
      <c r="AG364" s="261"/>
      <c r="AH364" s="261"/>
      <c r="AI364" s="261"/>
      <c r="AJ364" s="261"/>
      <c r="AK364" s="398" t="s">
        <v>312</v>
      </c>
      <c r="AL364" s="468" t="s">
        <v>572</v>
      </c>
      <c r="AM364" s="261"/>
      <c r="AN364" s="261"/>
      <c r="AO364" s="261"/>
      <c r="AP364" s="261"/>
      <c r="AQ364" s="468">
        <v>2</v>
      </c>
      <c r="AR364" s="468" t="s">
        <v>587</v>
      </c>
      <c r="AS364" s="398">
        <v>2</v>
      </c>
      <c r="AT364" s="398" t="s">
        <v>568</v>
      </c>
      <c r="AU364" s="398"/>
      <c r="AV364" s="398"/>
      <c r="AW364" s="398"/>
      <c r="AX364" s="398"/>
      <c r="AY364" s="398"/>
      <c r="AZ364" s="398"/>
      <c r="BA364" s="468" t="s">
        <v>569</v>
      </c>
      <c r="BB364" s="398"/>
      <c r="BC364" s="398"/>
      <c r="BD364" s="261"/>
      <c r="BE364" s="261"/>
      <c r="BF364" s="261"/>
      <c r="BG364" s="398"/>
      <c r="BH364" s="398"/>
      <c r="BI364" s="398"/>
      <c r="BJ364" s="398"/>
      <c r="BK364" s="398"/>
      <c r="BL364" s="468" t="s">
        <v>2238</v>
      </c>
    </row>
    <row r="365" spans="1:64">
      <c r="A365" s="398" t="s">
        <v>1991</v>
      </c>
      <c r="B365" s="399" t="s">
        <v>747</v>
      </c>
      <c r="C365" s="400" t="s">
        <v>1870</v>
      </c>
      <c r="D365" s="400" t="s">
        <v>1990</v>
      </c>
      <c r="E365" s="467">
        <v>7</v>
      </c>
      <c r="F365" s="398" t="s">
        <v>2245</v>
      </c>
      <c r="G365" s="286" t="s">
        <v>2234</v>
      </c>
      <c r="H365" s="286">
        <v>73</v>
      </c>
      <c r="I365" s="286">
        <v>115</v>
      </c>
      <c r="J365" s="403" t="s">
        <v>1452</v>
      </c>
      <c r="K365" s="468">
        <v>20</v>
      </c>
      <c r="L365" s="261"/>
      <c r="M365" s="468" t="s">
        <v>2147</v>
      </c>
      <c r="N365" s="468">
        <v>4</v>
      </c>
      <c r="O365" s="468">
        <v>4</v>
      </c>
      <c r="P365" s="468"/>
      <c r="Q365" s="468"/>
      <c r="R365" s="468"/>
      <c r="S365" s="398" t="s">
        <v>2230</v>
      </c>
      <c r="T365" s="398" t="s">
        <v>2050</v>
      </c>
      <c r="U365" s="468">
        <v>4</v>
      </c>
      <c r="V365" s="398">
        <v>6</v>
      </c>
      <c r="W365" s="261"/>
      <c r="X365" s="261"/>
      <c r="Y365" s="261"/>
      <c r="Z365" s="261"/>
      <c r="AA365" s="285"/>
      <c r="AB365" s="261"/>
      <c r="AC365" s="261"/>
      <c r="AD365" s="261"/>
      <c r="AE365" s="261"/>
      <c r="AF365" s="261"/>
      <c r="AG365" s="261"/>
      <c r="AH365" s="261"/>
      <c r="AI365" s="261"/>
      <c r="AJ365" s="261"/>
      <c r="AK365" s="468" t="s">
        <v>2238</v>
      </c>
      <c r="AL365" s="468" t="s">
        <v>2238</v>
      </c>
      <c r="AM365" s="261"/>
      <c r="AN365" s="261"/>
      <c r="AO365" s="261"/>
      <c r="AP365" s="261"/>
      <c r="AQ365" s="468" t="s">
        <v>2238</v>
      </c>
      <c r="AR365" s="468" t="s">
        <v>2238</v>
      </c>
      <c r="AS365" s="398"/>
      <c r="AT365" s="398"/>
      <c r="AU365" s="398"/>
      <c r="AV365" s="398"/>
      <c r="AW365" s="398"/>
      <c r="AX365" s="398"/>
      <c r="AY365" s="398"/>
      <c r="AZ365" s="398"/>
      <c r="BA365" s="468" t="s">
        <v>2238</v>
      </c>
      <c r="BB365" s="398"/>
      <c r="BC365" s="398"/>
      <c r="BD365" s="261"/>
      <c r="BE365" s="261"/>
      <c r="BF365" s="261"/>
      <c r="BG365" s="398"/>
      <c r="BH365" s="398"/>
      <c r="BI365" s="398"/>
      <c r="BJ365" s="398"/>
      <c r="BK365" s="398"/>
      <c r="BL365" s="468" t="s">
        <v>2238</v>
      </c>
    </row>
    <row r="366" spans="1:64">
      <c r="A366" s="398" t="s">
        <v>1994</v>
      </c>
      <c r="B366" s="399" t="s">
        <v>750</v>
      </c>
      <c r="C366" s="400" t="s">
        <v>1870</v>
      </c>
      <c r="D366" s="400" t="s">
        <v>1993</v>
      </c>
      <c r="E366" s="467">
        <v>1</v>
      </c>
      <c r="F366" s="398" t="s">
        <v>2246</v>
      </c>
      <c r="G366" s="286" t="s">
        <v>564</v>
      </c>
      <c r="H366" s="286">
        <v>0</v>
      </c>
      <c r="I366" s="286">
        <v>5</v>
      </c>
      <c r="J366" s="403" t="s">
        <v>1454</v>
      </c>
      <c r="K366" s="468">
        <v>10</v>
      </c>
      <c r="L366" s="261"/>
      <c r="M366" s="468" t="s">
        <v>565</v>
      </c>
      <c r="N366" s="468">
        <v>3</v>
      </c>
      <c r="O366" s="468">
        <v>2</v>
      </c>
      <c r="P366" s="468" t="s">
        <v>565</v>
      </c>
      <c r="Q366" s="468">
        <v>6</v>
      </c>
      <c r="R366" s="468">
        <v>2</v>
      </c>
      <c r="S366" s="468"/>
      <c r="T366" s="468"/>
      <c r="U366" s="468"/>
      <c r="V366" s="468"/>
      <c r="W366" s="261"/>
      <c r="X366" s="261"/>
      <c r="Y366" s="261"/>
      <c r="Z366" s="261"/>
      <c r="AA366" s="261"/>
      <c r="AB366" s="261"/>
      <c r="AC366" s="261"/>
      <c r="AD366" s="261"/>
      <c r="AE366" s="261"/>
      <c r="AF366" s="261"/>
      <c r="AG366" s="261"/>
      <c r="AH366" s="261"/>
      <c r="AI366" s="261"/>
      <c r="AJ366" s="261"/>
      <c r="AK366" s="398" t="s">
        <v>566</v>
      </c>
      <c r="AL366" s="468" t="s">
        <v>572</v>
      </c>
      <c r="AM366" s="261"/>
      <c r="AN366" s="261"/>
      <c r="AO366" s="261"/>
      <c r="AP366" s="261"/>
      <c r="AQ366" s="468">
        <v>2</v>
      </c>
      <c r="AR366" s="468" t="s">
        <v>568</v>
      </c>
      <c r="AS366" s="398">
        <v>2</v>
      </c>
      <c r="AT366" s="398" t="s">
        <v>587</v>
      </c>
      <c r="AU366" s="398">
        <v>2</v>
      </c>
      <c r="AV366" s="398" t="s">
        <v>566</v>
      </c>
      <c r="AW366" s="398"/>
      <c r="AX366" s="398"/>
      <c r="AY366" s="398"/>
      <c r="AZ366" s="398"/>
      <c r="BA366" s="468" t="s">
        <v>569</v>
      </c>
      <c r="BB366" s="398"/>
      <c r="BC366" s="398"/>
      <c r="BD366" s="261"/>
      <c r="BE366" s="261"/>
      <c r="BF366" s="261"/>
      <c r="BG366" s="398"/>
      <c r="BH366" s="398"/>
      <c r="BI366" s="398"/>
      <c r="BJ366" s="398"/>
      <c r="BK366" s="398"/>
      <c r="BL366" s="468"/>
    </row>
    <row r="367" spans="1:64">
      <c r="A367" s="398" t="s">
        <v>1994</v>
      </c>
      <c r="B367" s="399" t="s">
        <v>750</v>
      </c>
      <c r="C367" s="400" t="s">
        <v>1870</v>
      </c>
      <c r="D367" s="400" t="s">
        <v>1993</v>
      </c>
      <c r="E367" s="467">
        <v>2</v>
      </c>
      <c r="F367" s="398" t="s">
        <v>2247</v>
      </c>
      <c r="G367" s="286" t="s">
        <v>564</v>
      </c>
      <c r="H367" s="286">
        <v>5</v>
      </c>
      <c r="I367" s="286">
        <v>10</v>
      </c>
      <c r="J367" s="403" t="s">
        <v>1454</v>
      </c>
      <c r="K367" s="468">
        <v>10</v>
      </c>
      <c r="L367" s="261"/>
      <c r="M367" s="468" t="s">
        <v>565</v>
      </c>
      <c r="N367" s="468">
        <v>3</v>
      </c>
      <c r="O367" s="468">
        <v>2</v>
      </c>
      <c r="P367" s="468" t="s">
        <v>565</v>
      </c>
      <c r="Q367" s="468">
        <v>6</v>
      </c>
      <c r="R367" s="468">
        <v>2</v>
      </c>
      <c r="S367" s="468"/>
      <c r="T367" s="468"/>
      <c r="U367" s="468"/>
      <c r="V367" s="468"/>
      <c r="W367" s="261"/>
      <c r="X367" s="261"/>
      <c r="Y367" s="261"/>
      <c r="Z367" s="261"/>
      <c r="AA367" s="261"/>
      <c r="AB367" s="261"/>
      <c r="AC367" s="261"/>
      <c r="AD367" s="261"/>
      <c r="AE367" s="261"/>
      <c r="AF367" s="261"/>
      <c r="AG367" s="261"/>
      <c r="AH367" s="261"/>
      <c r="AI367" s="261"/>
      <c r="AJ367" s="261"/>
      <c r="AK367" s="398" t="s">
        <v>566</v>
      </c>
      <c r="AL367" s="468" t="s">
        <v>572</v>
      </c>
      <c r="AM367" s="261"/>
      <c r="AN367" s="261"/>
      <c r="AO367" s="261"/>
      <c r="AP367" s="261"/>
      <c r="AQ367" s="468">
        <v>2</v>
      </c>
      <c r="AR367" s="468" t="s">
        <v>568</v>
      </c>
      <c r="AS367" s="398">
        <v>2</v>
      </c>
      <c r="AT367" s="398" t="s">
        <v>587</v>
      </c>
      <c r="AU367" s="398">
        <v>2</v>
      </c>
      <c r="AV367" s="398" t="s">
        <v>566</v>
      </c>
      <c r="AW367" s="398"/>
      <c r="AX367" s="398"/>
      <c r="AY367" s="398"/>
      <c r="AZ367" s="398"/>
      <c r="BA367" s="468" t="s">
        <v>569</v>
      </c>
      <c r="BB367" s="398"/>
      <c r="BC367" s="398"/>
      <c r="BD367" s="261"/>
      <c r="BE367" s="261"/>
      <c r="BF367" s="261"/>
      <c r="BG367" s="398"/>
      <c r="BH367" s="398"/>
      <c r="BI367" s="398"/>
      <c r="BJ367" s="398"/>
      <c r="BK367" s="398"/>
      <c r="BL367" s="468"/>
    </row>
    <row r="368" spans="1:64">
      <c r="A368" s="398" t="s">
        <v>1994</v>
      </c>
      <c r="B368" s="399" t="s">
        <v>750</v>
      </c>
      <c r="C368" s="400" t="s">
        <v>1870</v>
      </c>
      <c r="D368" s="400" t="s">
        <v>1993</v>
      </c>
      <c r="E368" s="467">
        <v>3</v>
      </c>
      <c r="F368" s="398" t="s">
        <v>2248</v>
      </c>
      <c r="G368" s="286" t="s">
        <v>571</v>
      </c>
      <c r="H368" s="286">
        <v>15</v>
      </c>
      <c r="I368" s="286">
        <v>24</v>
      </c>
      <c r="J368" s="403" t="s">
        <v>1454</v>
      </c>
      <c r="K368" s="468">
        <v>10</v>
      </c>
      <c r="L368" s="261"/>
      <c r="M368" s="468" t="s">
        <v>565</v>
      </c>
      <c r="N368" s="468">
        <v>3</v>
      </c>
      <c r="O368" s="468">
        <v>2</v>
      </c>
      <c r="P368" s="468" t="s">
        <v>565</v>
      </c>
      <c r="Q368" s="468">
        <v>6</v>
      </c>
      <c r="R368" s="468">
        <v>2</v>
      </c>
      <c r="S368" s="468"/>
      <c r="T368" s="468"/>
      <c r="U368" s="468"/>
      <c r="V368" s="468"/>
      <c r="W368" s="261"/>
      <c r="X368" s="261"/>
      <c r="Y368" s="261"/>
      <c r="Z368" s="261"/>
      <c r="AA368" s="261"/>
      <c r="AB368" s="261"/>
      <c r="AC368" s="261"/>
      <c r="AD368" s="261"/>
      <c r="AE368" s="261"/>
      <c r="AF368" s="261"/>
      <c r="AG368" s="261"/>
      <c r="AH368" s="261"/>
      <c r="AI368" s="261"/>
      <c r="AJ368" s="261"/>
      <c r="AK368" s="398" t="s">
        <v>312</v>
      </c>
      <c r="AL368" s="468" t="s">
        <v>589</v>
      </c>
      <c r="AM368" s="261"/>
      <c r="AN368" s="261"/>
      <c r="AO368" s="261"/>
      <c r="AP368" s="261"/>
      <c r="AQ368" s="468">
        <v>2</v>
      </c>
      <c r="AR368" s="468" t="s">
        <v>587</v>
      </c>
      <c r="AS368" s="468">
        <v>2</v>
      </c>
      <c r="AT368" s="468" t="s">
        <v>568</v>
      </c>
      <c r="AU368" s="398"/>
      <c r="AV368" s="398"/>
      <c r="AW368" s="398"/>
      <c r="AX368" s="398"/>
      <c r="AY368" s="398"/>
      <c r="AZ368" s="398"/>
      <c r="BA368" s="468" t="s">
        <v>569</v>
      </c>
      <c r="BB368" s="398"/>
      <c r="BC368" s="398"/>
      <c r="BD368" s="261"/>
      <c r="BE368" s="261"/>
      <c r="BF368" s="261"/>
      <c r="BG368" s="398"/>
      <c r="BH368" s="398"/>
      <c r="BI368" s="398"/>
      <c r="BJ368" s="398"/>
      <c r="BK368" s="398"/>
      <c r="BL368" s="468"/>
    </row>
    <row r="369" spans="1:64">
      <c r="A369" s="398" t="s">
        <v>1994</v>
      </c>
      <c r="B369" s="399" t="s">
        <v>750</v>
      </c>
      <c r="C369" s="400" t="s">
        <v>1870</v>
      </c>
      <c r="D369" s="400" t="s">
        <v>1993</v>
      </c>
      <c r="E369" s="467">
        <v>4</v>
      </c>
      <c r="F369" s="398" t="s">
        <v>2249</v>
      </c>
      <c r="G369" s="286" t="s">
        <v>2227</v>
      </c>
      <c r="H369" s="286">
        <v>24</v>
      </c>
      <c r="I369" s="286">
        <v>45</v>
      </c>
      <c r="J369" s="403" t="s">
        <v>1454</v>
      </c>
      <c r="K369" s="468">
        <v>11</v>
      </c>
      <c r="L369" s="261"/>
      <c r="M369" s="468" t="s">
        <v>565</v>
      </c>
      <c r="N369" s="468">
        <v>4</v>
      </c>
      <c r="O369" s="468">
        <v>4</v>
      </c>
      <c r="P369" s="468"/>
      <c r="Q369" s="468"/>
      <c r="R369" s="468"/>
      <c r="S369" s="398" t="s">
        <v>2230</v>
      </c>
      <c r="T369" s="398" t="s">
        <v>2050</v>
      </c>
      <c r="U369" s="468">
        <v>4</v>
      </c>
      <c r="V369" s="398">
        <v>6</v>
      </c>
      <c r="W369" s="261"/>
      <c r="X369" s="261"/>
      <c r="Y369" s="261"/>
      <c r="Z369" s="261"/>
      <c r="AA369" s="261"/>
      <c r="AB369" s="261"/>
      <c r="AC369" s="261"/>
      <c r="AD369" s="261"/>
      <c r="AE369" s="261"/>
      <c r="AF369" s="261"/>
      <c r="AG369" s="261"/>
      <c r="AH369" s="261"/>
      <c r="AI369" s="261"/>
      <c r="AJ369" s="261"/>
      <c r="AK369" s="398" t="s">
        <v>312</v>
      </c>
      <c r="AL369" s="468" t="s">
        <v>572</v>
      </c>
      <c r="AM369" s="261"/>
      <c r="AN369" s="261"/>
      <c r="AO369" s="261"/>
      <c r="AP369" s="261"/>
      <c r="AQ369" s="468">
        <v>2</v>
      </c>
      <c r="AR369" s="468" t="s">
        <v>587</v>
      </c>
      <c r="AS369" s="468">
        <v>2</v>
      </c>
      <c r="AT369" s="468" t="s">
        <v>568</v>
      </c>
      <c r="AU369" s="398"/>
      <c r="AV369" s="398"/>
      <c r="AW369" s="398"/>
      <c r="AX369" s="398"/>
      <c r="AY369" s="398"/>
      <c r="AZ369" s="398"/>
      <c r="BA369" s="468" t="s">
        <v>569</v>
      </c>
      <c r="BB369" s="398"/>
      <c r="BC369" s="398"/>
      <c r="BD369" s="261"/>
      <c r="BE369" s="261"/>
      <c r="BF369" s="261"/>
      <c r="BG369" s="398"/>
      <c r="BH369" s="398"/>
      <c r="BI369" s="398"/>
      <c r="BJ369" s="398"/>
      <c r="BK369" s="398"/>
      <c r="BL369" s="468"/>
    </row>
    <row r="370" spans="1:64">
      <c r="A370" s="398" t="s">
        <v>1994</v>
      </c>
      <c r="B370" s="399" t="s">
        <v>750</v>
      </c>
      <c r="C370" s="400" t="s">
        <v>1870</v>
      </c>
      <c r="D370" s="400" t="s">
        <v>1993</v>
      </c>
      <c r="E370" s="467">
        <v>5</v>
      </c>
      <c r="F370" s="398" t="s">
        <v>2250</v>
      </c>
      <c r="G370" s="286" t="s">
        <v>2229</v>
      </c>
      <c r="H370" s="286">
        <v>45</v>
      </c>
      <c r="I370" s="286">
        <v>68</v>
      </c>
      <c r="J370" s="403" t="s">
        <v>1450</v>
      </c>
      <c r="K370" s="468">
        <v>12</v>
      </c>
      <c r="L370" s="261"/>
      <c r="M370" s="468" t="s">
        <v>2147</v>
      </c>
      <c r="N370" s="468">
        <v>4</v>
      </c>
      <c r="O370" s="468">
        <v>3</v>
      </c>
      <c r="P370" s="468"/>
      <c r="Q370" s="468"/>
      <c r="R370" s="468"/>
      <c r="S370" s="398" t="s">
        <v>2230</v>
      </c>
      <c r="T370" s="398" t="s">
        <v>565</v>
      </c>
      <c r="U370" s="468">
        <v>5</v>
      </c>
      <c r="V370" s="398">
        <v>6</v>
      </c>
      <c r="W370" s="261"/>
      <c r="X370" s="261"/>
      <c r="Y370" s="261"/>
      <c r="Z370" s="261"/>
      <c r="AA370" s="261"/>
      <c r="AB370" s="261"/>
      <c r="AC370" s="261"/>
      <c r="AD370" s="261"/>
      <c r="AE370" s="261"/>
      <c r="AF370" s="261"/>
      <c r="AG370" s="261"/>
      <c r="AH370" s="261"/>
      <c r="AI370" s="261"/>
      <c r="AJ370" s="261"/>
      <c r="AK370" s="398" t="s">
        <v>312</v>
      </c>
      <c r="AL370" s="468" t="s">
        <v>572</v>
      </c>
      <c r="AM370" s="261"/>
      <c r="AN370" s="261"/>
      <c r="AO370" s="261"/>
      <c r="AP370" s="261"/>
      <c r="AQ370" s="468">
        <v>2</v>
      </c>
      <c r="AR370" s="468" t="s">
        <v>587</v>
      </c>
      <c r="AS370" s="398">
        <v>2</v>
      </c>
      <c r="AT370" s="398" t="s">
        <v>568</v>
      </c>
      <c r="AU370" s="398"/>
      <c r="AV370" s="398"/>
      <c r="AW370" s="398"/>
      <c r="AX370" s="398"/>
      <c r="AY370" s="398"/>
      <c r="AZ370" s="398"/>
      <c r="BA370" s="468" t="s">
        <v>569</v>
      </c>
      <c r="BB370" s="398"/>
      <c r="BC370" s="398"/>
      <c r="BD370" s="261"/>
      <c r="BE370" s="261"/>
      <c r="BF370" s="261"/>
      <c r="BG370" s="398"/>
      <c r="BH370" s="398"/>
      <c r="BI370" s="398"/>
      <c r="BJ370" s="398"/>
      <c r="BK370" s="398"/>
      <c r="BL370" s="468"/>
    </row>
    <row r="371" spans="1:64">
      <c r="A371" s="398" t="s">
        <v>1994</v>
      </c>
      <c r="B371" s="399" t="s">
        <v>750</v>
      </c>
      <c r="C371" s="400" t="s">
        <v>1870</v>
      </c>
      <c r="D371" s="400" t="s">
        <v>1993</v>
      </c>
      <c r="E371" s="467">
        <v>6</v>
      </c>
      <c r="F371" s="398" t="s">
        <v>2251</v>
      </c>
      <c r="G371" s="286" t="s">
        <v>2252</v>
      </c>
      <c r="H371" s="286">
        <v>68</v>
      </c>
      <c r="I371" s="286">
        <v>92</v>
      </c>
      <c r="J371" s="403" t="s">
        <v>1450</v>
      </c>
      <c r="K371" s="468">
        <v>22</v>
      </c>
      <c r="L371" s="261"/>
      <c r="M371" s="468" t="s">
        <v>2147</v>
      </c>
      <c r="N371" s="468">
        <v>4</v>
      </c>
      <c r="O371" s="468">
        <v>3</v>
      </c>
      <c r="P371" s="468"/>
      <c r="Q371" s="468"/>
      <c r="R371" s="468"/>
      <c r="S371" s="398" t="s">
        <v>2230</v>
      </c>
      <c r="T371" s="398" t="s">
        <v>2050</v>
      </c>
      <c r="U371" s="468">
        <v>4</v>
      </c>
      <c r="V371" s="398">
        <v>6</v>
      </c>
      <c r="W371" s="261"/>
      <c r="X371" s="261"/>
      <c r="Y371" s="261"/>
      <c r="Z371" s="261"/>
      <c r="AA371" s="261"/>
      <c r="AB371" s="261"/>
      <c r="AC371" s="261"/>
      <c r="AD371" s="261"/>
      <c r="AE371" s="261"/>
      <c r="AF371" s="261"/>
      <c r="AG371" s="261"/>
      <c r="AH371" s="261"/>
      <c r="AI371" s="261"/>
      <c r="AJ371" s="261"/>
      <c r="AK371" s="468"/>
      <c r="AL371" s="468"/>
      <c r="AM371" s="261"/>
      <c r="AN371" s="261"/>
      <c r="AO371" s="261"/>
      <c r="AP371" s="261"/>
      <c r="AQ371" s="468"/>
      <c r="AR371" s="468"/>
      <c r="AS371" s="398"/>
      <c r="AT371" s="398"/>
      <c r="AU371" s="398"/>
      <c r="AV371" s="398"/>
      <c r="AW371" s="398"/>
      <c r="AX371" s="398"/>
      <c r="AY371" s="398"/>
      <c r="AZ371" s="398"/>
      <c r="BA371" s="468"/>
      <c r="BB371" s="398"/>
      <c r="BC371" s="398"/>
      <c r="BD371" s="261"/>
      <c r="BE371" s="261"/>
      <c r="BF371" s="261"/>
      <c r="BG371" s="398"/>
      <c r="BH371" s="398"/>
      <c r="BI371" s="398"/>
      <c r="BJ371" s="398"/>
      <c r="BK371" s="398"/>
      <c r="BL371" s="468"/>
    </row>
    <row r="372" spans="1:64">
      <c r="A372" s="398" t="s">
        <v>1994</v>
      </c>
      <c r="B372" s="399" t="s">
        <v>750</v>
      </c>
      <c r="C372" s="400" t="s">
        <v>1870</v>
      </c>
      <c r="D372" s="400" t="s">
        <v>1993</v>
      </c>
      <c r="E372" s="467">
        <v>7</v>
      </c>
      <c r="F372" s="398" t="s">
        <v>2253</v>
      </c>
      <c r="G372" s="286" t="s">
        <v>2254</v>
      </c>
      <c r="H372" s="286">
        <v>92</v>
      </c>
      <c r="I372" s="286">
        <v>110</v>
      </c>
      <c r="J372" s="403" t="s">
        <v>1450</v>
      </c>
      <c r="K372" s="468">
        <v>22</v>
      </c>
      <c r="L372" s="261"/>
      <c r="M372" s="468" t="s">
        <v>2147</v>
      </c>
      <c r="N372" s="468">
        <v>5</v>
      </c>
      <c r="O372" s="468">
        <v>3</v>
      </c>
      <c r="P372" s="468"/>
      <c r="Q372" s="468"/>
      <c r="R372" s="468"/>
      <c r="S372" s="398" t="s">
        <v>2235</v>
      </c>
      <c r="T372" s="398" t="s">
        <v>2147</v>
      </c>
      <c r="U372" s="468">
        <v>5</v>
      </c>
      <c r="V372" s="398">
        <v>2</v>
      </c>
      <c r="W372" s="261"/>
      <c r="X372" s="261"/>
      <c r="Y372" s="261"/>
      <c r="Z372" s="261"/>
      <c r="AA372" s="285"/>
      <c r="AB372" s="261"/>
      <c r="AC372" s="261"/>
      <c r="AD372" s="261"/>
      <c r="AE372" s="261"/>
      <c r="AF372" s="261"/>
      <c r="AG372" s="261"/>
      <c r="AH372" s="261"/>
      <c r="AI372" s="261"/>
      <c r="AJ372" s="261"/>
      <c r="AK372" s="468"/>
      <c r="AL372" s="468"/>
      <c r="AM372" s="261"/>
      <c r="AN372" s="261"/>
      <c r="AO372" s="261"/>
      <c r="AP372" s="261"/>
      <c r="AQ372" s="468"/>
      <c r="AR372" s="468"/>
      <c r="AS372" s="398"/>
      <c r="AT372" s="398"/>
      <c r="AU372" s="398"/>
      <c r="AV372" s="398"/>
      <c r="AW372" s="398"/>
      <c r="AX372" s="398"/>
      <c r="AY372" s="398"/>
      <c r="AZ372" s="398"/>
      <c r="BA372" s="468"/>
      <c r="BB372" s="398"/>
      <c r="BC372" s="398"/>
      <c r="BD372" s="261"/>
      <c r="BE372" s="261"/>
      <c r="BF372" s="261"/>
      <c r="BG372" s="398"/>
      <c r="BH372" s="398"/>
      <c r="BI372" s="398"/>
      <c r="BJ372" s="398"/>
      <c r="BK372" s="398"/>
      <c r="BL372" s="468"/>
    </row>
    <row r="373" spans="1:64">
      <c r="A373" s="398" t="s">
        <v>1996</v>
      </c>
      <c r="B373" s="399" t="s">
        <v>750</v>
      </c>
      <c r="C373" s="400" t="s">
        <v>1884</v>
      </c>
      <c r="D373" s="400" t="s">
        <v>1995</v>
      </c>
      <c r="E373" s="467">
        <v>1</v>
      </c>
      <c r="F373" s="398" t="s">
        <v>2255</v>
      </c>
      <c r="G373" s="286" t="s">
        <v>564</v>
      </c>
      <c r="H373" s="286">
        <v>0</v>
      </c>
      <c r="I373" s="286">
        <v>5</v>
      </c>
      <c r="J373" s="403" t="s">
        <v>1452</v>
      </c>
      <c r="K373" s="468">
        <v>8</v>
      </c>
      <c r="L373" s="261"/>
      <c r="M373" s="468" t="s">
        <v>565</v>
      </c>
      <c r="N373" s="468">
        <v>3</v>
      </c>
      <c r="O373" s="468">
        <v>2</v>
      </c>
      <c r="P373" s="468" t="s">
        <v>565</v>
      </c>
      <c r="Q373" s="468">
        <v>5</v>
      </c>
      <c r="R373" s="468">
        <v>2</v>
      </c>
      <c r="S373" s="468" t="s">
        <v>2238</v>
      </c>
      <c r="T373" s="468" t="s">
        <v>2238</v>
      </c>
      <c r="U373" s="468" t="s">
        <v>2238</v>
      </c>
      <c r="V373" s="468" t="s">
        <v>2238</v>
      </c>
      <c r="W373" s="261"/>
      <c r="X373" s="261"/>
      <c r="Y373" s="261"/>
      <c r="Z373" s="261"/>
      <c r="AA373" s="261"/>
      <c r="AB373" s="261"/>
      <c r="AC373" s="261"/>
      <c r="AD373" s="261"/>
      <c r="AE373" s="261"/>
      <c r="AF373" s="261"/>
      <c r="AG373" s="261"/>
      <c r="AH373" s="261"/>
      <c r="AI373" s="261"/>
      <c r="AJ373" s="261"/>
      <c r="AK373" s="468" t="s">
        <v>566</v>
      </c>
      <c r="AL373" s="468" t="s">
        <v>589</v>
      </c>
      <c r="AM373" s="261"/>
      <c r="AN373" s="261"/>
      <c r="AO373" s="261"/>
      <c r="AP373" s="261"/>
      <c r="AQ373" s="468">
        <v>2</v>
      </c>
      <c r="AR373" s="468" t="s">
        <v>587</v>
      </c>
      <c r="AS373" s="398">
        <v>2</v>
      </c>
      <c r="AT373" s="398" t="s">
        <v>568</v>
      </c>
      <c r="AU373" s="398"/>
      <c r="AV373" s="398"/>
      <c r="AW373" s="398"/>
      <c r="AX373" s="398"/>
      <c r="AY373" s="398"/>
      <c r="AZ373" s="398"/>
      <c r="BA373" s="468" t="s">
        <v>569</v>
      </c>
      <c r="BB373" s="398"/>
      <c r="BC373" s="398"/>
      <c r="BD373" s="261"/>
      <c r="BE373" s="261"/>
      <c r="BF373" s="261"/>
      <c r="BG373" s="398"/>
      <c r="BH373" s="398"/>
      <c r="BI373" s="398"/>
      <c r="BJ373" s="398"/>
      <c r="BK373" s="398"/>
      <c r="BL373" s="468" t="s">
        <v>2238</v>
      </c>
    </row>
    <row r="374" spans="1:64">
      <c r="A374" s="398" t="s">
        <v>1996</v>
      </c>
      <c r="B374" s="399" t="s">
        <v>750</v>
      </c>
      <c r="C374" s="400" t="s">
        <v>1884</v>
      </c>
      <c r="D374" s="400" t="s">
        <v>1995</v>
      </c>
      <c r="E374" s="467">
        <v>2</v>
      </c>
      <c r="F374" s="398" t="s">
        <v>2256</v>
      </c>
      <c r="G374" s="286" t="s">
        <v>564</v>
      </c>
      <c r="H374" s="286">
        <v>5</v>
      </c>
      <c r="I374" s="286">
        <v>10</v>
      </c>
      <c r="J374" s="403" t="s">
        <v>1452</v>
      </c>
      <c r="K374" s="468">
        <v>8</v>
      </c>
      <c r="L374" s="261"/>
      <c r="M374" s="468" t="s">
        <v>565</v>
      </c>
      <c r="N374" s="468">
        <v>3</v>
      </c>
      <c r="O374" s="468">
        <v>2</v>
      </c>
      <c r="P374" s="468" t="s">
        <v>565</v>
      </c>
      <c r="Q374" s="468">
        <v>5</v>
      </c>
      <c r="R374" s="468">
        <v>2</v>
      </c>
      <c r="S374" s="468" t="s">
        <v>2238</v>
      </c>
      <c r="T374" s="468" t="s">
        <v>2238</v>
      </c>
      <c r="U374" s="468" t="s">
        <v>2238</v>
      </c>
      <c r="V374" s="468" t="s">
        <v>2238</v>
      </c>
      <c r="W374" s="261"/>
      <c r="X374" s="261"/>
      <c r="Y374" s="261"/>
      <c r="Z374" s="261"/>
      <c r="AA374" s="261"/>
      <c r="AB374" s="261"/>
      <c r="AC374" s="261"/>
      <c r="AD374" s="261"/>
      <c r="AE374" s="261"/>
      <c r="AF374" s="261"/>
      <c r="AG374" s="261"/>
      <c r="AH374" s="261"/>
      <c r="AI374" s="261"/>
      <c r="AJ374" s="261"/>
      <c r="AK374" s="468" t="s">
        <v>566</v>
      </c>
      <c r="AL374" s="468" t="s">
        <v>589</v>
      </c>
      <c r="AM374" s="261"/>
      <c r="AN374" s="261"/>
      <c r="AO374" s="261"/>
      <c r="AP374" s="261"/>
      <c r="AQ374" s="468">
        <v>2</v>
      </c>
      <c r="AR374" s="468" t="s">
        <v>587</v>
      </c>
      <c r="AS374" s="398">
        <v>2</v>
      </c>
      <c r="AT374" s="398" t="s">
        <v>568</v>
      </c>
      <c r="AU374" s="398"/>
      <c r="AV374" s="398"/>
      <c r="AW374" s="398"/>
      <c r="AX374" s="398"/>
      <c r="AY374" s="398"/>
      <c r="AZ374" s="398"/>
      <c r="BA374" s="468" t="s">
        <v>569</v>
      </c>
      <c r="BB374" s="398"/>
      <c r="BC374" s="398"/>
      <c r="BD374" s="261"/>
      <c r="BE374" s="261"/>
      <c r="BF374" s="261"/>
      <c r="BG374" s="398"/>
      <c r="BH374" s="398"/>
      <c r="BI374" s="398"/>
      <c r="BJ374" s="398"/>
      <c r="BK374" s="398"/>
      <c r="BL374" s="468" t="s">
        <v>2238</v>
      </c>
    </row>
    <row r="375" spans="1:64">
      <c r="A375" s="398" t="s">
        <v>1996</v>
      </c>
      <c r="B375" s="399" t="s">
        <v>750</v>
      </c>
      <c r="C375" s="400" t="s">
        <v>1884</v>
      </c>
      <c r="D375" s="400" t="s">
        <v>1995</v>
      </c>
      <c r="E375" s="467">
        <v>3</v>
      </c>
      <c r="F375" s="398" t="s">
        <v>2257</v>
      </c>
      <c r="G375" s="286" t="s">
        <v>571</v>
      </c>
      <c r="H375" s="286">
        <v>13</v>
      </c>
      <c r="I375" s="286">
        <v>19</v>
      </c>
      <c r="J375" s="403" t="s">
        <v>1452</v>
      </c>
      <c r="K375" s="468">
        <v>10</v>
      </c>
      <c r="L375" s="261"/>
      <c r="M375" s="468" t="s">
        <v>565</v>
      </c>
      <c r="N375" s="468">
        <v>3</v>
      </c>
      <c r="O375" s="468">
        <v>2</v>
      </c>
      <c r="P375" s="468" t="s">
        <v>565</v>
      </c>
      <c r="Q375" s="468">
        <v>5</v>
      </c>
      <c r="R375" s="468">
        <v>2</v>
      </c>
      <c r="S375" s="468" t="s">
        <v>2238</v>
      </c>
      <c r="T375" s="468" t="s">
        <v>2238</v>
      </c>
      <c r="U375" s="468" t="s">
        <v>2238</v>
      </c>
      <c r="V375" s="468" t="s">
        <v>2238</v>
      </c>
      <c r="W375" s="261"/>
      <c r="X375" s="261"/>
      <c r="Y375" s="261"/>
      <c r="Z375" s="261"/>
      <c r="AA375" s="261"/>
      <c r="AB375" s="261"/>
      <c r="AC375" s="261"/>
      <c r="AD375" s="261"/>
      <c r="AE375" s="261"/>
      <c r="AF375" s="261"/>
      <c r="AG375" s="261"/>
      <c r="AH375" s="261"/>
      <c r="AI375" s="261"/>
      <c r="AJ375" s="261"/>
      <c r="AK375" s="468" t="s">
        <v>566</v>
      </c>
      <c r="AL375" s="468" t="s">
        <v>572</v>
      </c>
      <c r="AM375" s="261"/>
      <c r="AN375" s="261"/>
      <c r="AO375" s="261"/>
      <c r="AP375" s="261"/>
      <c r="AQ375" s="468">
        <v>2</v>
      </c>
      <c r="AR375" s="468" t="s">
        <v>587</v>
      </c>
      <c r="AS375" s="398">
        <v>2</v>
      </c>
      <c r="AT375" s="398" t="s">
        <v>568</v>
      </c>
      <c r="AU375" s="398"/>
      <c r="AV375" s="398"/>
      <c r="AW375" s="398"/>
      <c r="AX375" s="398"/>
      <c r="AY375" s="398"/>
      <c r="AZ375" s="398"/>
      <c r="BA375" s="468" t="s">
        <v>569</v>
      </c>
      <c r="BB375" s="398"/>
      <c r="BC375" s="398"/>
      <c r="BD375" s="261"/>
      <c r="BE375" s="261"/>
      <c r="BF375" s="261"/>
      <c r="BG375" s="398"/>
      <c r="BH375" s="398"/>
      <c r="BI375" s="398"/>
      <c r="BJ375" s="398"/>
      <c r="BK375" s="398"/>
      <c r="BL375" s="468" t="s">
        <v>2238</v>
      </c>
    </row>
    <row r="376" spans="1:64">
      <c r="A376" s="398" t="s">
        <v>1996</v>
      </c>
      <c r="B376" s="399" t="s">
        <v>750</v>
      </c>
      <c r="C376" s="400" t="s">
        <v>1884</v>
      </c>
      <c r="D376" s="400" t="s">
        <v>1995</v>
      </c>
      <c r="E376" s="403">
        <v>4</v>
      </c>
      <c r="F376" s="398" t="s">
        <v>2258</v>
      </c>
      <c r="G376" s="286" t="s">
        <v>2227</v>
      </c>
      <c r="H376" s="286">
        <v>19</v>
      </c>
      <c r="I376" s="286">
        <v>37</v>
      </c>
      <c r="J376" s="403" t="s">
        <v>1452</v>
      </c>
      <c r="K376" s="468">
        <v>20</v>
      </c>
      <c r="L376" s="261"/>
      <c r="M376" s="468" t="s">
        <v>565</v>
      </c>
      <c r="N376" s="468">
        <v>4</v>
      </c>
      <c r="O376" s="468">
        <v>4</v>
      </c>
      <c r="P376" s="468"/>
      <c r="Q376" s="468"/>
      <c r="R376" s="468"/>
      <c r="S376" s="398" t="s">
        <v>2230</v>
      </c>
      <c r="T376" s="398" t="s">
        <v>2050</v>
      </c>
      <c r="U376" s="468">
        <v>4</v>
      </c>
      <c r="V376" s="398">
        <v>6</v>
      </c>
      <c r="W376" s="261"/>
      <c r="X376" s="261"/>
      <c r="Y376" s="261"/>
      <c r="Z376" s="261"/>
      <c r="AA376" s="261"/>
      <c r="AB376" s="261"/>
      <c r="AC376" s="261"/>
      <c r="AD376" s="261"/>
      <c r="AE376" s="261"/>
      <c r="AF376" s="261"/>
      <c r="AG376" s="261"/>
      <c r="AH376" s="261"/>
      <c r="AI376" s="261"/>
      <c r="AJ376" s="261"/>
      <c r="AK376" s="398" t="s">
        <v>312</v>
      </c>
      <c r="AL376" s="468" t="s">
        <v>572</v>
      </c>
      <c r="AM376" s="261"/>
      <c r="AN376" s="261"/>
      <c r="AO376" s="261"/>
      <c r="AP376" s="261"/>
      <c r="AQ376" s="468">
        <v>2</v>
      </c>
      <c r="AR376" s="468" t="s">
        <v>587</v>
      </c>
      <c r="AS376" s="398">
        <v>2</v>
      </c>
      <c r="AT376" s="398" t="s">
        <v>568</v>
      </c>
      <c r="AU376" s="398"/>
      <c r="AV376" s="398"/>
      <c r="AW376" s="398"/>
      <c r="AX376" s="398"/>
      <c r="AY376" s="398"/>
      <c r="AZ376" s="398"/>
      <c r="BA376" s="468" t="s">
        <v>569</v>
      </c>
      <c r="BB376" s="398"/>
      <c r="BC376" s="398"/>
      <c r="BD376" s="261"/>
      <c r="BE376" s="261"/>
      <c r="BF376" s="261"/>
      <c r="BG376" s="398"/>
      <c r="BH376" s="398"/>
      <c r="BI376" s="398"/>
      <c r="BJ376" s="398"/>
      <c r="BK376" s="398"/>
      <c r="BL376" s="468" t="s">
        <v>2238</v>
      </c>
    </row>
    <row r="377" spans="1:64">
      <c r="A377" s="398" t="s">
        <v>1996</v>
      </c>
      <c r="B377" s="399" t="s">
        <v>750</v>
      </c>
      <c r="C377" s="400" t="s">
        <v>1884</v>
      </c>
      <c r="D377" s="400" t="s">
        <v>1995</v>
      </c>
      <c r="E377" s="403">
        <v>5</v>
      </c>
      <c r="F377" s="398" t="s">
        <v>2259</v>
      </c>
      <c r="G377" s="286" t="s">
        <v>2229</v>
      </c>
      <c r="H377" s="286">
        <v>37</v>
      </c>
      <c r="I377" s="286">
        <v>60</v>
      </c>
      <c r="J377" s="403" t="s">
        <v>1450</v>
      </c>
      <c r="K377" s="468">
        <v>10</v>
      </c>
      <c r="L377" s="261"/>
      <c r="M377" s="468" t="s">
        <v>565</v>
      </c>
      <c r="N377" s="468">
        <v>4</v>
      </c>
      <c r="O377" s="468">
        <v>4</v>
      </c>
      <c r="P377" s="468"/>
      <c r="Q377" s="468"/>
      <c r="R377" s="468"/>
      <c r="S377" s="398" t="s">
        <v>2230</v>
      </c>
      <c r="T377" s="398" t="s">
        <v>2050</v>
      </c>
      <c r="U377" s="468">
        <v>4</v>
      </c>
      <c r="V377" s="398">
        <v>6</v>
      </c>
      <c r="W377" s="261"/>
      <c r="X377" s="261"/>
      <c r="Y377" s="261"/>
      <c r="Z377" s="261"/>
      <c r="AA377" s="285"/>
      <c r="AB377" s="261"/>
      <c r="AC377" s="261"/>
      <c r="AD377" s="261"/>
      <c r="AE377" s="261"/>
      <c r="AF377" s="261"/>
      <c r="AG377" s="261"/>
      <c r="AH377" s="261"/>
      <c r="AI377" s="261"/>
      <c r="AJ377" s="261"/>
      <c r="AK377" s="398" t="s">
        <v>312</v>
      </c>
      <c r="AL377" s="468" t="s">
        <v>572</v>
      </c>
      <c r="AM377" s="261"/>
      <c r="AN377" s="261"/>
      <c r="AO377" s="261"/>
      <c r="AP377" s="261"/>
      <c r="AQ377" s="468">
        <v>2</v>
      </c>
      <c r="AR377" s="468" t="s">
        <v>587</v>
      </c>
      <c r="AS377" s="398">
        <v>2</v>
      </c>
      <c r="AT377" s="398" t="s">
        <v>568</v>
      </c>
      <c r="AU377" s="398"/>
      <c r="AV377" s="398"/>
      <c r="AW377" s="398"/>
      <c r="AX377" s="398"/>
      <c r="AY377" s="398"/>
      <c r="AZ377" s="398"/>
      <c r="BA377" s="468" t="s">
        <v>569</v>
      </c>
      <c r="BB377" s="398"/>
      <c r="BC377" s="398"/>
      <c r="BD377" s="261"/>
      <c r="BE377" s="261"/>
      <c r="BF377" s="261"/>
      <c r="BG377" s="398"/>
      <c r="BH377" s="398"/>
      <c r="BI377" s="398"/>
      <c r="BJ377" s="398"/>
      <c r="BK377" s="398"/>
      <c r="BL377" s="468" t="s">
        <v>2238</v>
      </c>
    </row>
    <row r="378" spans="1:64">
      <c r="A378" s="398" t="s">
        <v>1996</v>
      </c>
      <c r="B378" s="399" t="s">
        <v>750</v>
      </c>
      <c r="C378" s="400" t="s">
        <v>1884</v>
      </c>
      <c r="D378" s="400" t="s">
        <v>1995</v>
      </c>
      <c r="E378" s="403">
        <v>6</v>
      </c>
      <c r="F378" s="398" t="s">
        <v>2260</v>
      </c>
      <c r="G378" s="286" t="s">
        <v>694</v>
      </c>
      <c r="H378" s="286">
        <v>60</v>
      </c>
      <c r="I378" s="286">
        <v>107</v>
      </c>
      <c r="J378" s="403" t="s">
        <v>1452</v>
      </c>
      <c r="K378" s="468">
        <v>23</v>
      </c>
      <c r="L378" s="261"/>
      <c r="M378" s="468" t="s">
        <v>565</v>
      </c>
      <c r="N378" s="468">
        <v>5</v>
      </c>
      <c r="O378" s="468">
        <v>3</v>
      </c>
      <c r="P378" s="468"/>
      <c r="Q378" s="468"/>
      <c r="R378" s="468"/>
      <c r="S378" s="398" t="s">
        <v>2230</v>
      </c>
      <c r="T378" s="398" t="s">
        <v>2050</v>
      </c>
      <c r="U378" s="468">
        <v>4</v>
      </c>
      <c r="V378" s="398">
        <v>4</v>
      </c>
      <c r="W378" s="261"/>
      <c r="X378" s="261"/>
      <c r="Y378" s="261"/>
      <c r="Z378" s="261"/>
      <c r="AA378" s="285"/>
      <c r="AB378" s="261"/>
      <c r="AC378" s="261"/>
      <c r="AD378" s="261"/>
      <c r="AE378" s="261"/>
      <c r="AF378" s="261"/>
      <c r="AG378" s="261"/>
      <c r="AH378" s="261"/>
      <c r="AI378" s="261"/>
      <c r="AJ378" s="261"/>
      <c r="AK378" s="398" t="s">
        <v>312</v>
      </c>
      <c r="AL378" s="468" t="s">
        <v>572</v>
      </c>
      <c r="AM378" s="261"/>
      <c r="AN378" s="261"/>
      <c r="AO378" s="261"/>
      <c r="AP378" s="261"/>
      <c r="AQ378" s="468" t="s">
        <v>2238</v>
      </c>
      <c r="AR378" s="468" t="s">
        <v>2238</v>
      </c>
      <c r="AS378" s="398"/>
      <c r="AT378" s="398"/>
      <c r="AU378" s="398"/>
      <c r="AV378" s="398"/>
      <c r="AW378" s="398"/>
      <c r="AX378" s="398"/>
      <c r="AY378" s="398"/>
      <c r="AZ378" s="398"/>
      <c r="BA378" s="468" t="s">
        <v>2238</v>
      </c>
      <c r="BB378" s="398"/>
      <c r="BC378" s="398"/>
      <c r="BD378" s="261"/>
      <c r="BE378" s="261"/>
      <c r="BF378" s="261"/>
      <c r="BG378" s="398"/>
      <c r="BH378" s="398"/>
      <c r="BI378" s="398"/>
      <c r="BJ378" s="398"/>
      <c r="BK378" s="398"/>
      <c r="BL378" s="468" t="s">
        <v>2238</v>
      </c>
    </row>
    <row r="379" spans="1:64">
      <c r="A379" s="398" t="s">
        <v>1998</v>
      </c>
      <c r="B379" s="403">
        <v>3</v>
      </c>
      <c r="C379" s="400" t="s">
        <v>1884</v>
      </c>
      <c r="D379" s="400" t="s">
        <v>1997</v>
      </c>
      <c r="E379" s="403">
        <v>1</v>
      </c>
      <c r="F379" s="398" t="s">
        <v>2261</v>
      </c>
      <c r="G379" s="286" t="s">
        <v>564</v>
      </c>
      <c r="H379" s="286">
        <v>0</v>
      </c>
      <c r="I379" s="286">
        <v>5</v>
      </c>
      <c r="J379" s="403" t="s">
        <v>1452</v>
      </c>
      <c r="K379" s="468">
        <v>10</v>
      </c>
      <c r="L379" s="261"/>
      <c r="M379" s="468" t="s">
        <v>565</v>
      </c>
      <c r="N379" s="468">
        <v>2</v>
      </c>
      <c r="O379" s="468">
        <v>2</v>
      </c>
      <c r="P379" s="468" t="s">
        <v>565</v>
      </c>
      <c r="Q379" s="468">
        <v>4</v>
      </c>
      <c r="R379" s="468">
        <v>2</v>
      </c>
      <c r="S379" s="468"/>
      <c r="T379" s="468"/>
      <c r="U379" s="468"/>
      <c r="V379" s="468"/>
      <c r="W379" s="261"/>
      <c r="X379" s="261"/>
      <c r="Y379" s="261"/>
      <c r="Z379" s="261"/>
      <c r="AA379" s="261"/>
      <c r="AB379" s="261"/>
      <c r="AC379" s="261"/>
      <c r="AD379" s="261"/>
      <c r="AE379" s="261"/>
      <c r="AF379" s="261"/>
      <c r="AG379" s="261"/>
      <c r="AH379" s="261"/>
      <c r="AI379" s="261"/>
      <c r="AJ379" s="261"/>
      <c r="AK379" s="398" t="s">
        <v>566</v>
      </c>
      <c r="AL379" s="468" t="s">
        <v>589</v>
      </c>
      <c r="AM379" s="261"/>
      <c r="AN379" s="261"/>
      <c r="AO379" s="261"/>
      <c r="AP379" s="261"/>
      <c r="AQ379" s="468">
        <v>2</v>
      </c>
      <c r="AR379" s="468" t="s">
        <v>568</v>
      </c>
      <c r="AS379" s="398">
        <v>2</v>
      </c>
      <c r="AT379" s="398" t="s">
        <v>587</v>
      </c>
      <c r="AU379" s="398">
        <v>2</v>
      </c>
      <c r="AV379" s="398" t="s">
        <v>566</v>
      </c>
      <c r="AW379" s="398"/>
      <c r="AX379" s="398"/>
      <c r="AY379" s="398"/>
      <c r="AZ379" s="398"/>
      <c r="BA379" s="468" t="s">
        <v>569</v>
      </c>
      <c r="BB379" s="398"/>
      <c r="BC379" s="398"/>
      <c r="BD379" s="261"/>
      <c r="BE379" s="261"/>
      <c r="BF379" s="261"/>
      <c r="BG379" s="398"/>
      <c r="BH379" s="398"/>
      <c r="BI379" s="398"/>
      <c r="BJ379" s="398"/>
      <c r="BK379" s="398"/>
      <c r="BL379" s="468"/>
    </row>
    <row r="380" spans="1:64">
      <c r="A380" s="398" t="s">
        <v>1998</v>
      </c>
      <c r="B380" s="403">
        <v>3</v>
      </c>
      <c r="C380" s="400" t="s">
        <v>1884</v>
      </c>
      <c r="D380" s="400" t="s">
        <v>1997</v>
      </c>
      <c r="E380" s="403">
        <v>2</v>
      </c>
      <c r="F380" s="398" t="s">
        <v>2262</v>
      </c>
      <c r="G380" s="286" t="s">
        <v>564</v>
      </c>
      <c r="H380" s="286">
        <v>5</v>
      </c>
      <c r="I380" s="286">
        <v>10</v>
      </c>
      <c r="J380" s="403" t="s">
        <v>1452</v>
      </c>
      <c r="K380" s="468">
        <v>10</v>
      </c>
      <c r="L380" s="261"/>
      <c r="M380" s="468" t="s">
        <v>565</v>
      </c>
      <c r="N380" s="468">
        <v>2</v>
      </c>
      <c r="O380" s="468">
        <v>2</v>
      </c>
      <c r="P380" s="468" t="s">
        <v>565</v>
      </c>
      <c r="Q380" s="468">
        <v>4</v>
      </c>
      <c r="R380" s="468">
        <v>2</v>
      </c>
      <c r="S380" s="468"/>
      <c r="T380" s="468"/>
      <c r="U380" s="468"/>
      <c r="V380" s="468"/>
      <c r="W380" s="261"/>
      <c r="X380" s="261"/>
      <c r="Y380" s="261"/>
      <c r="Z380" s="261"/>
      <c r="AA380" s="261"/>
      <c r="AB380" s="261"/>
      <c r="AC380" s="261"/>
      <c r="AD380" s="261"/>
      <c r="AE380" s="261"/>
      <c r="AF380" s="261"/>
      <c r="AG380" s="261"/>
      <c r="AH380" s="261"/>
      <c r="AI380" s="261"/>
      <c r="AJ380" s="261"/>
      <c r="AK380" s="398" t="s">
        <v>566</v>
      </c>
      <c r="AL380" s="468" t="s">
        <v>589</v>
      </c>
      <c r="AM380" s="261"/>
      <c r="AN380" s="261"/>
      <c r="AO380" s="261"/>
      <c r="AP380" s="261"/>
      <c r="AQ380" s="468">
        <v>2</v>
      </c>
      <c r="AR380" s="468" t="s">
        <v>568</v>
      </c>
      <c r="AS380" s="398">
        <v>2</v>
      </c>
      <c r="AT380" s="398" t="s">
        <v>587</v>
      </c>
      <c r="AU380" s="398">
        <v>2</v>
      </c>
      <c r="AV380" s="398" t="s">
        <v>566</v>
      </c>
      <c r="AW380" s="398"/>
      <c r="AX380" s="398"/>
      <c r="AY380" s="398"/>
      <c r="AZ380" s="398"/>
      <c r="BA380" s="468" t="s">
        <v>569</v>
      </c>
      <c r="BB380" s="398"/>
      <c r="BC380" s="398"/>
      <c r="BD380" s="261"/>
      <c r="BE380" s="261"/>
      <c r="BF380" s="261"/>
      <c r="BG380" s="398"/>
      <c r="BH380" s="398"/>
      <c r="BI380" s="398"/>
      <c r="BJ380" s="398"/>
      <c r="BK380" s="398"/>
      <c r="BL380" s="468"/>
    </row>
    <row r="381" spans="1:64">
      <c r="A381" s="398" t="s">
        <v>1998</v>
      </c>
      <c r="B381" s="403">
        <v>3</v>
      </c>
      <c r="C381" s="400" t="s">
        <v>1884</v>
      </c>
      <c r="D381" s="400" t="s">
        <v>1997</v>
      </c>
      <c r="E381" s="403">
        <v>3</v>
      </c>
      <c r="F381" s="398" t="s">
        <v>2263</v>
      </c>
      <c r="G381" s="286" t="s">
        <v>571</v>
      </c>
      <c r="H381" s="286">
        <v>15</v>
      </c>
      <c r="I381" s="286">
        <v>23</v>
      </c>
      <c r="J381" s="403" t="s">
        <v>1452</v>
      </c>
      <c r="K381" s="468">
        <v>25</v>
      </c>
      <c r="L381" s="261"/>
      <c r="M381" s="468" t="s">
        <v>565</v>
      </c>
      <c r="N381" s="468">
        <v>2</v>
      </c>
      <c r="O381" s="468">
        <v>2</v>
      </c>
      <c r="P381" s="468" t="s">
        <v>565</v>
      </c>
      <c r="Q381" s="468">
        <v>5</v>
      </c>
      <c r="R381" s="468">
        <v>2</v>
      </c>
      <c r="S381" s="398" t="s">
        <v>2264</v>
      </c>
      <c r="T381" s="398" t="s">
        <v>2050</v>
      </c>
      <c r="U381" s="468">
        <v>4</v>
      </c>
      <c r="V381" s="398">
        <v>6</v>
      </c>
      <c r="W381" s="261"/>
      <c r="X381" s="261"/>
      <c r="Y381" s="261"/>
      <c r="Z381" s="261"/>
      <c r="AA381" s="261"/>
      <c r="AB381" s="261"/>
      <c r="AC381" s="261"/>
      <c r="AD381" s="261"/>
      <c r="AE381" s="261"/>
      <c r="AF381" s="261"/>
      <c r="AG381" s="261"/>
      <c r="AH381" s="261"/>
      <c r="AI381" s="261"/>
      <c r="AJ381" s="261"/>
      <c r="AK381" s="398" t="s">
        <v>566</v>
      </c>
      <c r="AL381" s="468" t="s">
        <v>572</v>
      </c>
      <c r="AM381" s="261"/>
      <c r="AN381" s="261"/>
      <c r="AO381" s="261"/>
      <c r="AP381" s="261"/>
      <c r="AQ381" s="468">
        <v>2</v>
      </c>
      <c r="AR381" s="468" t="s">
        <v>587</v>
      </c>
      <c r="AS381" s="468">
        <v>2</v>
      </c>
      <c r="AT381" s="468" t="s">
        <v>568</v>
      </c>
      <c r="AU381" s="398"/>
      <c r="AV381" s="398"/>
      <c r="AW381" s="398"/>
      <c r="AX381" s="398"/>
      <c r="AY381" s="398"/>
      <c r="AZ381" s="398"/>
      <c r="BA381" s="468" t="s">
        <v>569</v>
      </c>
      <c r="BB381" s="398"/>
      <c r="BC381" s="398"/>
      <c r="BD381" s="261"/>
      <c r="BE381" s="261"/>
      <c r="BF381" s="261"/>
      <c r="BG381" s="398"/>
      <c r="BH381" s="398"/>
      <c r="BI381" s="398"/>
      <c r="BJ381" s="398"/>
      <c r="BK381" s="398"/>
      <c r="BL381" s="468"/>
    </row>
    <row r="382" spans="1:64">
      <c r="A382" s="398" t="s">
        <v>1998</v>
      </c>
      <c r="B382" s="403">
        <v>3</v>
      </c>
      <c r="C382" s="400" t="s">
        <v>1884</v>
      </c>
      <c r="D382" s="400" t="s">
        <v>1997</v>
      </c>
      <c r="E382" s="403">
        <v>4</v>
      </c>
      <c r="F382" s="398" t="s">
        <v>2265</v>
      </c>
      <c r="G382" s="286" t="s">
        <v>2227</v>
      </c>
      <c r="H382" s="286">
        <v>23</v>
      </c>
      <c r="I382" s="286">
        <v>36</v>
      </c>
      <c r="J382" s="403" t="s">
        <v>1452</v>
      </c>
      <c r="K382" s="468">
        <v>20</v>
      </c>
      <c r="L382" s="261"/>
      <c r="M382" s="468" t="s">
        <v>565</v>
      </c>
      <c r="N382" s="468">
        <v>4</v>
      </c>
      <c r="O382" s="468">
        <v>4</v>
      </c>
      <c r="P382" s="468"/>
      <c r="Q382" s="468"/>
      <c r="R382" s="468"/>
      <c r="S382" s="398" t="s">
        <v>2230</v>
      </c>
      <c r="T382" s="398" t="s">
        <v>2050</v>
      </c>
      <c r="U382" s="468">
        <v>4</v>
      </c>
      <c r="V382" s="398">
        <v>6</v>
      </c>
      <c r="W382" s="261"/>
      <c r="X382" s="261"/>
      <c r="Y382" s="261"/>
      <c r="Z382" s="261"/>
      <c r="AA382" s="261"/>
      <c r="AB382" s="261"/>
      <c r="AC382" s="261"/>
      <c r="AD382" s="261"/>
      <c r="AE382" s="261"/>
      <c r="AF382" s="261"/>
      <c r="AG382" s="261"/>
      <c r="AH382" s="261"/>
      <c r="AI382" s="261"/>
      <c r="AJ382" s="261"/>
      <c r="AK382" s="398" t="s">
        <v>312</v>
      </c>
      <c r="AL382" s="468" t="s">
        <v>572</v>
      </c>
      <c r="AM382" s="261"/>
      <c r="AN382" s="261"/>
      <c r="AO382" s="261"/>
      <c r="AP382" s="261"/>
      <c r="AQ382" s="468">
        <v>2</v>
      </c>
      <c r="AR382" s="468" t="s">
        <v>587</v>
      </c>
      <c r="AS382" s="468">
        <v>2</v>
      </c>
      <c r="AT382" s="468" t="s">
        <v>568</v>
      </c>
      <c r="AU382" s="398"/>
      <c r="AV382" s="398"/>
      <c r="AW382" s="398"/>
      <c r="AX382" s="398"/>
      <c r="AY382" s="398"/>
      <c r="AZ382" s="398"/>
      <c r="BA382" s="468" t="s">
        <v>569</v>
      </c>
      <c r="BB382" s="398"/>
      <c r="BC382" s="398"/>
      <c r="BD382" s="261"/>
      <c r="BE382" s="261"/>
      <c r="BF382" s="261"/>
      <c r="BG382" s="398"/>
      <c r="BH382" s="398"/>
      <c r="BI382" s="398"/>
      <c r="BJ382" s="398"/>
      <c r="BK382" s="398"/>
      <c r="BL382" s="468"/>
    </row>
    <row r="383" spans="1:64">
      <c r="A383" s="398" t="s">
        <v>1998</v>
      </c>
      <c r="B383" s="403">
        <v>3</v>
      </c>
      <c r="C383" s="400" t="s">
        <v>1884</v>
      </c>
      <c r="D383" s="400" t="s">
        <v>1997</v>
      </c>
      <c r="E383" s="403">
        <v>5</v>
      </c>
      <c r="F383" s="398" t="s">
        <v>2266</v>
      </c>
      <c r="G383" s="286" t="s">
        <v>2229</v>
      </c>
      <c r="H383" s="286">
        <v>36</v>
      </c>
      <c r="I383" s="286">
        <v>60</v>
      </c>
      <c r="J383" s="403" t="s">
        <v>1452</v>
      </c>
      <c r="K383" s="468">
        <v>10</v>
      </c>
      <c r="L383" s="261"/>
      <c r="M383" s="468" t="s">
        <v>565</v>
      </c>
      <c r="N383" s="468">
        <v>4</v>
      </c>
      <c r="O383" s="468">
        <v>3</v>
      </c>
      <c r="P383" s="468"/>
      <c r="Q383" s="468"/>
      <c r="R383" s="468"/>
      <c r="S383" s="398" t="s">
        <v>2230</v>
      </c>
      <c r="T383" s="398" t="s">
        <v>2050</v>
      </c>
      <c r="U383" s="468">
        <v>5</v>
      </c>
      <c r="V383" s="398">
        <v>6</v>
      </c>
      <c r="W383" s="261"/>
      <c r="X383" s="261"/>
      <c r="Y383" s="261"/>
      <c r="Z383" s="261"/>
      <c r="AA383" s="261"/>
      <c r="AB383" s="261"/>
      <c r="AC383" s="261"/>
      <c r="AD383" s="261"/>
      <c r="AE383" s="261"/>
      <c r="AF383" s="261"/>
      <c r="AG383" s="261"/>
      <c r="AH383" s="261"/>
      <c r="AI383" s="261"/>
      <c r="AJ383" s="261"/>
      <c r="AK383" s="398" t="s">
        <v>312</v>
      </c>
      <c r="AL383" s="468" t="s">
        <v>572</v>
      </c>
      <c r="AM383" s="261"/>
      <c r="AN383" s="261"/>
      <c r="AO383" s="261"/>
      <c r="AP383" s="261"/>
      <c r="AQ383" s="468">
        <v>2</v>
      </c>
      <c r="AR383" s="468" t="s">
        <v>587</v>
      </c>
      <c r="AS383" s="398">
        <v>2</v>
      </c>
      <c r="AT383" s="398" t="s">
        <v>568</v>
      </c>
      <c r="AU383" s="398"/>
      <c r="AV383" s="398"/>
      <c r="AW383" s="398"/>
      <c r="AX383" s="398"/>
      <c r="AY383" s="398"/>
      <c r="AZ383" s="398"/>
      <c r="BA383" s="468" t="s">
        <v>569</v>
      </c>
      <c r="BB383" s="398"/>
      <c r="BC383" s="398"/>
      <c r="BD383" s="261"/>
      <c r="BE383" s="261"/>
      <c r="BF383" s="261"/>
      <c r="BG383" s="398"/>
      <c r="BH383" s="398"/>
      <c r="BI383" s="398"/>
      <c r="BJ383" s="398"/>
      <c r="BK383" s="398"/>
      <c r="BL383" s="468"/>
    </row>
    <row r="384" spans="1:64">
      <c r="A384" s="398" t="s">
        <v>1998</v>
      </c>
      <c r="B384" s="403">
        <v>3</v>
      </c>
      <c r="C384" s="400" t="s">
        <v>1884</v>
      </c>
      <c r="D384" s="400" t="s">
        <v>1997</v>
      </c>
      <c r="E384" s="403">
        <v>6</v>
      </c>
      <c r="F384" s="398" t="s">
        <v>2267</v>
      </c>
      <c r="G384" s="286" t="s">
        <v>2268</v>
      </c>
      <c r="H384" s="286">
        <v>60</v>
      </c>
      <c r="I384" s="286">
        <v>81</v>
      </c>
      <c r="J384" s="403" t="s">
        <v>1452</v>
      </c>
      <c r="K384" s="468">
        <v>20</v>
      </c>
      <c r="L384" s="261"/>
      <c r="M384" s="468" t="s">
        <v>2147</v>
      </c>
      <c r="N384" s="468">
        <v>4</v>
      </c>
      <c r="O384" s="468">
        <v>3</v>
      </c>
      <c r="P384" s="468"/>
      <c r="Q384" s="468"/>
      <c r="R384" s="468"/>
      <c r="S384" s="398" t="s">
        <v>2230</v>
      </c>
      <c r="T384" s="398" t="s">
        <v>2050</v>
      </c>
      <c r="U384" s="468">
        <v>4</v>
      </c>
      <c r="V384" s="398">
        <v>6</v>
      </c>
      <c r="W384" s="261"/>
      <c r="X384" s="261"/>
      <c r="Y384" s="261"/>
      <c r="Z384" s="261"/>
      <c r="AA384" s="261"/>
      <c r="AB384" s="261"/>
      <c r="AC384" s="261"/>
      <c r="AD384" s="261"/>
      <c r="AE384" s="261"/>
      <c r="AF384" s="261"/>
      <c r="AG384" s="261"/>
      <c r="AH384" s="261"/>
      <c r="AI384" s="261"/>
      <c r="AJ384" s="261"/>
      <c r="AK384" s="398" t="s">
        <v>566</v>
      </c>
      <c r="AL384" s="468" t="s">
        <v>572</v>
      </c>
      <c r="AM384" s="261"/>
      <c r="AN384" s="261"/>
      <c r="AO384" s="261"/>
      <c r="AP384" s="261"/>
      <c r="AQ384" s="468"/>
      <c r="AR384" s="468"/>
      <c r="AS384" s="398"/>
      <c r="AT384" s="398"/>
      <c r="AU384" s="398"/>
      <c r="AV384" s="398"/>
      <c r="AW384" s="398"/>
      <c r="AX384" s="398"/>
      <c r="AY384" s="398"/>
      <c r="AZ384" s="398"/>
      <c r="BA384" s="468"/>
      <c r="BB384" s="398"/>
      <c r="BC384" s="398"/>
      <c r="BD384" s="261"/>
      <c r="BE384" s="261"/>
      <c r="BF384" s="261"/>
      <c r="BG384" s="398"/>
      <c r="BH384" s="398"/>
      <c r="BI384" s="398"/>
      <c r="BJ384" s="398"/>
      <c r="BK384" s="398"/>
      <c r="BL384" s="468"/>
    </row>
    <row r="385" spans="1:64">
      <c r="A385" s="398" t="s">
        <v>1998</v>
      </c>
      <c r="B385" s="403">
        <v>3</v>
      </c>
      <c r="C385" s="400" t="s">
        <v>1884</v>
      </c>
      <c r="D385" s="400" t="s">
        <v>1997</v>
      </c>
      <c r="E385" s="403">
        <v>7</v>
      </c>
      <c r="F385" s="398" t="s">
        <v>2269</v>
      </c>
      <c r="G385" s="286" t="s">
        <v>694</v>
      </c>
      <c r="H385" s="286">
        <v>81</v>
      </c>
      <c r="I385" s="286">
        <v>105</v>
      </c>
      <c r="J385" s="403" t="s">
        <v>1450</v>
      </c>
      <c r="K385" s="468">
        <v>10</v>
      </c>
      <c r="L385" s="261"/>
      <c r="M385" s="468" t="s">
        <v>2147</v>
      </c>
      <c r="N385" s="468">
        <v>4</v>
      </c>
      <c r="O385" s="468">
        <v>3</v>
      </c>
      <c r="P385" s="468"/>
      <c r="Q385" s="468"/>
      <c r="R385" s="468"/>
      <c r="S385" s="398" t="s">
        <v>2235</v>
      </c>
      <c r="T385" s="398" t="s">
        <v>2050</v>
      </c>
      <c r="U385" s="468">
        <v>4</v>
      </c>
      <c r="V385" s="398">
        <v>6</v>
      </c>
      <c r="W385" s="261"/>
      <c r="X385" s="261"/>
      <c r="Y385" s="261"/>
      <c r="Z385" s="261"/>
      <c r="AA385" s="285"/>
      <c r="AB385" s="261"/>
      <c r="AC385" s="261"/>
      <c r="AD385" s="261"/>
      <c r="AE385" s="261"/>
      <c r="AF385" s="261"/>
      <c r="AG385" s="261"/>
      <c r="AH385" s="261"/>
      <c r="AI385" s="261"/>
      <c r="AJ385" s="261"/>
      <c r="AK385" s="398" t="s">
        <v>312</v>
      </c>
      <c r="AL385" s="468" t="s">
        <v>572</v>
      </c>
      <c r="AM385" s="261"/>
      <c r="AN385" s="261"/>
      <c r="AO385" s="261"/>
      <c r="AP385" s="261"/>
      <c r="AQ385" s="468"/>
      <c r="AR385" s="468"/>
      <c r="AS385" s="398"/>
      <c r="AT385" s="398"/>
      <c r="AU385" s="398"/>
      <c r="AV385" s="398"/>
      <c r="AW385" s="398"/>
      <c r="AX385" s="398"/>
      <c r="AY385" s="398"/>
      <c r="AZ385" s="398"/>
      <c r="BA385" s="468"/>
      <c r="BB385" s="398"/>
      <c r="BC385" s="398"/>
      <c r="BD385" s="261"/>
      <c r="BE385" s="261"/>
      <c r="BF385" s="261"/>
      <c r="BG385" s="398"/>
      <c r="BH385" s="398"/>
      <c r="BI385" s="398"/>
      <c r="BJ385" s="398"/>
      <c r="BK385" s="398"/>
      <c r="BL385" s="468"/>
    </row>
    <row r="386" spans="1:64">
      <c r="A386" s="398" t="s">
        <v>2000</v>
      </c>
      <c r="B386" s="403">
        <v>3</v>
      </c>
      <c r="C386" s="469" t="s">
        <v>1870</v>
      </c>
      <c r="D386" s="469" t="s">
        <v>1999</v>
      </c>
      <c r="E386" s="403">
        <v>1</v>
      </c>
      <c r="F386" s="398" t="s">
        <v>2270</v>
      </c>
      <c r="G386" s="286" t="s">
        <v>564</v>
      </c>
      <c r="H386" s="286">
        <v>0</v>
      </c>
      <c r="I386" s="286">
        <v>5</v>
      </c>
      <c r="J386" s="403" t="s">
        <v>1452</v>
      </c>
      <c r="K386" s="468">
        <v>10</v>
      </c>
      <c r="L386" s="261"/>
      <c r="M386" s="468" t="s">
        <v>2147</v>
      </c>
      <c r="N386" s="468">
        <v>3</v>
      </c>
      <c r="O386" s="468">
        <v>2</v>
      </c>
      <c r="P386" s="468" t="s">
        <v>2147</v>
      </c>
      <c r="Q386" s="468">
        <v>6</v>
      </c>
      <c r="R386" s="468">
        <v>2</v>
      </c>
      <c r="S386" s="468" t="s">
        <v>2238</v>
      </c>
      <c r="T386" s="468" t="s">
        <v>2238</v>
      </c>
      <c r="U386" s="468" t="s">
        <v>2238</v>
      </c>
      <c r="V386" s="468" t="s">
        <v>2238</v>
      </c>
      <c r="W386" s="261"/>
      <c r="X386" s="261"/>
      <c r="Y386" s="261"/>
      <c r="Z386" s="261"/>
      <c r="AA386" s="285"/>
      <c r="AB386" s="261"/>
      <c r="AC386" s="261"/>
      <c r="AD386" s="261"/>
      <c r="AE386" s="261"/>
      <c r="AF386" s="261"/>
      <c r="AG386" s="261"/>
      <c r="AH386" s="261"/>
      <c r="AI386" s="261"/>
      <c r="AJ386" s="261"/>
      <c r="AK386" s="398" t="s">
        <v>566</v>
      </c>
      <c r="AL386" s="468" t="s">
        <v>589</v>
      </c>
      <c r="AM386" s="261"/>
      <c r="AN386" s="261"/>
      <c r="AO386" s="261"/>
      <c r="AP386" s="261"/>
      <c r="AQ386" s="468">
        <v>2</v>
      </c>
      <c r="AR386" s="468" t="s">
        <v>587</v>
      </c>
      <c r="AS386" s="398">
        <v>2</v>
      </c>
      <c r="AT386" s="398" t="s">
        <v>568</v>
      </c>
      <c r="AU386" s="398"/>
      <c r="AV386" s="398"/>
      <c r="AW386" s="398"/>
      <c r="AX386" s="398"/>
      <c r="AY386" s="398"/>
      <c r="AZ386" s="398"/>
      <c r="BA386" s="468" t="s">
        <v>569</v>
      </c>
      <c r="BB386" s="398"/>
      <c r="BC386" s="398"/>
      <c r="BD386" s="261"/>
      <c r="BE386" s="261"/>
      <c r="BF386" s="261"/>
      <c r="BG386" s="398"/>
      <c r="BH386" s="398"/>
      <c r="BI386" s="398"/>
      <c r="BJ386" s="398"/>
      <c r="BK386" s="398"/>
      <c r="BL386" s="468" t="s">
        <v>2238</v>
      </c>
    </row>
    <row r="387" spans="1:64">
      <c r="A387" s="398" t="s">
        <v>2000</v>
      </c>
      <c r="B387" s="403">
        <v>3</v>
      </c>
      <c r="C387" s="469" t="s">
        <v>1870</v>
      </c>
      <c r="D387" s="469" t="s">
        <v>1999</v>
      </c>
      <c r="E387" s="403">
        <v>2</v>
      </c>
      <c r="F387" s="398" t="s">
        <v>2271</v>
      </c>
      <c r="G387" s="286" t="s">
        <v>564</v>
      </c>
      <c r="H387" s="286">
        <v>5</v>
      </c>
      <c r="I387" s="286">
        <v>10</v>
      </c>
      <c r="J387" s="403" t="s">
        <v>1452</v>
      </c>
      <c r="K387" s="468">
        <v>10</v>
      </c>
      <c r="L387" s="261"/>
      <c r="M387" s="468" t="s">
        <v>2147</v>
      </c>
      <c r="N387" s="468">
        <v>3</v>
      </c>
      <c r="O387" s="468">
        <v>2</v>
      </c>
      <c r="P387" s="468" t="s">
        <v>2147</v>
      </c>
      <c r="Q387" s="468">
        <v>6</v>
      </c>
      <c r="R387" s="468">
        <v>2</v>
      </c>
      <c r="S387" s="468" t="s">
        <v>2238</v>
      </c>
      <c r="T387" s="468" t="s">
        <v>2238</v>
      </c>
      <c r="U387" s="468" t="s">
        <v>2238</v>
      </c>
      <c r="V387" s="468" t="s">
        <v>2238</v>
      </c>
      <c r="W387" s="261"/>
      <c r="X387" s="261"/>
      <c r="Y387" s="261"/>
      <c r="Z387" s="261"/>
      <c r="AA387" s="285"/>
      <c r="AB387" s="261"/>
      <c r="AC387" s="261"/>
      <c r="AD387" s="261"/>
      <c r="AE387" s="261"/>
      <c r="AF387" s="261"/>
      <c r="AG387" s="261"/>
      <c r="AH387" s="261"/>
      <c r="AI387" s="261"/>
      <c r="AJ387" s="261"/>
      <c r="AK387" s="398" t="s">
        <v>566</v>
      </c>
      <c r="AL387" s="468" t="s">
        <v>589</v>
      </c>
      <c r="AM387" s="261"/>
      <c r="AN387" s="261"/>
      <c r="AO387" s="261"/>
      <c r="AP387" s="261"/>
      <c r="AQ387" s="468">
        <v>2</v>
      </c>
      <c r="AR387" s="468" t="s">
        <v>587</v>
      </c>
      <c r="AS387" s="398">
        <v>2</v>
      </c>
      <c r="AT387" s="398" t="s">
        <v>568</v>
      </c>
      <c r="AU387" s="398"/>
      <c r="AV387" s="398"/>
      <c r="AW387" s="398"/>
      <c r="AX387" s="398"/>
      <c r="AY387" s="398"/>
      <c r="AZ387" s="398"/>
      <c r="BA387" s="468" t="s">
        <v>569</v>
      </c>
      <c r="BB387" s="398"/>
      <c r="BC387" s="398"/>
      <c r="BD387" s="261"/>
      <c r="BE387" s="261"/>
      <c r="BF387" s="261"/>
      <c r="BG387" s="398"/>
      <c r="BH387" s="398"/>
      <c r="BI387" s="398"/>
      <c r="BJ387" s="398"/>
      <c r="BK387" s="398"/>
      <c r="BL387" s="468" t="s">
        <v>2238</v>
      </c>
    </row>
    <row r="388" spans="1:64">
      <c r="A388" s="398" t="s">
        <v>2000</v>
      </c>
      <c r="B388" s="403">
        <v>3</v>
      </c>
      <c r="C388" s="469" t="s">
        <v>1870</v>
      </c>
      <c r="D388" s="469" t="s">
        <v>1999</v>
      </c>
      <c r="E388" s="403">
        <v>3</v>
      </c>
      <c r="F388" s="398" t="s">
        <v>2272</v>
      </c>
      <c r="G388" s="286" t="s">
        <v>571</v>
      </c>
      <c r="H388" s="286">
        <v>12</v>
      </c>
      <c r="I388" s="286">
        <v>23</v>
      </c>
      <c r="J388" s="403" t="s">
        <v>1452</v>
      </c>
      <c r="K388" s="468">
        <v>10</v>
      </c>
      <c r="L388" s="261"/>
      <c r="M388" s="468" t="s">
        <v>2147</v>
      </c>
      <c r="N388" s="468">
        <v>3</v>
      </c>
      <c r="O388" s="468">
        <v>2</v>
      </c>
      <c r="P388" s="468" t="s">
        <v>2147</v>
      </c>
      <c r="Q388" s="468">
        <v>6</v>
      </c>
      <c r="R388" s="468">
        <v>2</v>
      </c>
      <c r="S388" s="468" t="s">
        <v>2238</v>
      </c>
      <c r="T388" s="468" t="s">
        <v>2238</v>
      </c>
      <c r="U388" s="468" t="s">
        <v>2238</v>
      </c>
      <c r="V388" s="468" t="s">
        <v>2238</v>
      </c>
      <c r="W388" s="261"/>
      <c r="X388" s="261"/>
      <c r="Y388" s="261"/>
      <c r="Z388" s="261"/>
      <c r="AA388" s="261"/>
      <c r="AB388" s="261"/>
      <c r="AC388" s="261"/>
      <c r="AD388" s="261"/>
      <c r="AE388" s="261"/>
      <c r="AF388" s="261"/>
      <c r="AG388" s="261"/>
      <c r="AH388" s="261"/>
      <c r="AI388" s="261"/>
      <c r="AJ388" s="261"/>
      <c r="AK388" s="398" t="s">
        <v>312</v>
      </c>
      <c r="AL388" s="468" t="s">
        <v>572</v>
      </c>
      <c r="AM388" s="261"/>
      <c r="AN388" s="261"/>
      <c r="AO388" s="261"/>
      <c r="AP388" s="261"/>
      <c r="AQ388" s="468">
        <v>2</v>
      </c>
      <c r="AR388" s="468" t="s">
        <v>587</v>
      </c>
      <c r="AS388" s="398">
        <v>2</v>
      </c>
      <c r="AT388" s="398" t="s">
        <v>568</v>
      </c>
      <c r="AU388" s="398"/>
      <c r="AV388" s="398"/>
      <c r="AW388" s="398"/>
      <c r="AX388" s="398"/>
      <c r="AY388" s="398"/>
      <c r="AZ388" s="398"/>
      <c r="BA388" s="468" t="s">
        <v>569</v>
      </c>
      <c r="BB388" s="398"/>
      <c r="BC388" s="398"/>
      <c r="BD388" s="261"/>
      <c r="BE388" s="261"/>
      <c r="BF388" s="261"/>
      <c r="BG388" s="398"/>
      <c r="BH388" s="398"/>
      <c r="BI388" s="398"/>
      <c r="BJ388" s="398"/>
      <c r="BK388" s="398"/>
      <c r="BL388" s="468" t="s">
        <v>2238</v>
      </c>
    </row>
    <row r="389" spans="1:64">
      <c r="A389" s="398" t="s">
        <v>2000</v>
      </c>
      <c r="B389" s="403">
        <v>3</v>
      </c>
      <c r="C389" s="469" t="s">
        <v>1870</v>
      </c>
      <c r="D389" s="469" t="s">
        <v>1999</v>
      </c>
      <c r="E389" s="403">
        <v>4</v>
      </c>
      <c r="F389" s="398" t="s">
        <v>2273</v>
      </c>
      <c r="G389" s="286" t="s">
        <v>2227</v>
      </c>
      <c r="H389" s="286">
        <v>23</v>
      </c>
      <c r="I389" s="286">
        <v>33</v>
      </c>
      <c r="J389" s="403" t="s">
        <v>1452</v>
      </c>
      <c r="K389" s="468">
        <v>7</v>
      </c>
      <c r="L389" s="261"/>
      <c r="M389" s="468" t="s">
        <v>565</v>
      </c>
      <c r="N389" s="468">
        <v>4</v>
      </c>
      <c r="O389" s="468">
        <v>4</v>
      </c>
      <c r="P389" s="468"/>
      <c r="Q389" s="468"/>
      <c r="R389" s="468"/>
      <c r="S389" s="398" t="s">
        <v>2235</v>
      </c>
      <c r="T389" s="398" t="s">
        <v>2147</v>
      </c>
      <c r="U389" s="468">
        <v>5</v>
      </c>
      <c r="V389" s="398">
        <v>2</v>
      </c>
      <c r="W389" s="261"/>
      <c r="X389" s="261"/>
      <c r="Y389" s="261"/>
      <c r="Z389" s="261"/>
      <c r="AA389" s="261"/>
      <c r="AB389" s="261"/>
      <c r="AC389" s="261"/>
      <c r="AD389" s="261"/>
      <c r="AE389" s="261"/>
      <c r="AF389" s="261"/>
      <c r="AG389" s="261"/>
      <c r="AH389" s="261"/>
      <c r="AI389" s="261"/>
      <c r="AJ389" s="261"/>
      <c r="AK389" s="398" t="s">
        <v>312</v>
      </c>
      <c r="AL389" s="468" t="s">
        <v>572</v>
      </c>
      <c r="AM389" s="261"/>
      <c r="AN389" s="261"/>
      <c r="AO389" s="261"/>
      <c r="AP389" s="261"/>
      <c r="AQ389" s="468">
        <v>2</v>
      </c>
      <c r="AR389" s="468" t="s">
        <v>587</v>
      </c>
      <c r="AS389" s="398">
        <v>2</v>
      </c>
      <c r="AT389" s="398" t="s">
        <v>568</v>
      </c>
      <c r="AU389" s="398"/>
      <c r="AV389" s="398"/>
      <c r="AW389" s="398"/>
      <c r="AX389" s="398"/>
      <c r="AY389" s="398"/>
      <c r="AZ389" s="398"/>
      <c r="BA389" s="468" t="s">
        <v>569</v>
      </c>
      <c r="BB389" s="398"/>
      <c r="BC389" s="398"/>
      <c r="BD389" s="261"/>
      <c r="BE389" s="261"/>
      <c r="BF389" s="261"/>
      <c r="BG389" s="398"/>
      <c r="BH389" s="398"/>
      <c r="BI389" s="398"/>
      <c r="BJ389" s="398"/>
      <c r="BK389" s="398"/>
      <c r="BL389" s="468" t="s">
        <v>2238</v>
      </c>
    </row>
    <row r="390" spans="1:64">
      <c r="A390" s="398" t="s">
        <v>2000</v>
      </c>
      <c r="B390" s="403">
        <v>3</v>
      </c>
      <c r="C390" s="469" t="s">
        <v>1870</v>
      </c>
      <c r="D390" s="469" t="s">
        <v>1999</v>
      </c>
      <c r="E390" s="403">
        <v>5</v>
      </c>
      <c r="F390" s="398" t="s">
        <v>2274</v>
      </c>
      <c r="G390" s="286" t="s">
        <v>2229</v>
      </c>
      <c r="H390" s="286">
        <v>33</v>
      </c>
      <c r="I390" s="286">
        <v>59</v>
      </c>
      <c r="J390" s="403" t="s">
        <v>1452</v>
      </c>
      <c r="K390" s="468">
        <v>12</v>
      </c>
      <c r="L390" s="261"/>
      <c r="M390" s="468" t="s">
        <v>2147</v>
      </c>
      <c r="N390" s="468">
        <v>4</v>
      </c>
      <c r="O390" s="468">
        <v>3</v>
      </c>
      <c r="P390" s="468"/>
      <c r="Q390" s="468"/>
      <c r="R390" s="468"/>
      <c r="S390" s="398" t="s">
        <v>2230</v>
      </c>
      <c r="T390" s="398" t="s">
        <v>2050</v>
      </c>
      <c r="U390" s="468">
        <v>4</v>
      </c>
      <c r="V390" s="398">
        <v>6</v>
      </c>
      <c r="W390" s="261"/>
      <c r="X390" s="261"/>
      <c r="Y390" s="261"/>
      <c r="Z390" s="261"/>
      <c r="AA390" s="261"/>
      <c r="AB390" s="261"/>
      <c r="AC390" s="261"/>
      <c r="AD390" s="261"/>
      <c r="AE390" s="261"/>
      <c r="AF390" s="261"/>
      <c r="AG390" s="261"/>
      <c r="AH390" s="261"/>
      <c r="AI390" s="261"/>
      <c r="AJ390" s="261"/>
      <c r="AK390" s="398" t="s">
        <v>312</v>
      </c>
      <c r="AL390" s="468" t="s">
        <v>572</v>
      </c>
      <c r="AM390" s="261"/>
      <c r="AN390" s="261"/>
      <c r="AO390" s="261"/>
      <c r="AP390" s="261"/>
      <c r="AQ390" s="468">
        <v>2</v>
      </c>
      <c r="AR390" s="468" t="s">
        <v>587</v>
      </c>
      <c r="AS390" s="398">
        <v>2</v>
      </c>
      <c r="AT390" s="398" t="s">
        <v>568</v>
      </c>
      <c r="AU390" s="398"/>
      <c r="AV390" s="398"/>
      <c r="AW390" s="398"/>
      <c r="AX390" s="398"/>
      <c r="AY390" s="398"/>
      <c r="AZ390" s="398"/>
      <c r="BA390" s="468" t="s">
        <v>569</v>
      </c>
      <c r="BB390" s="398"/>
      <c r="BC390" s="398"/>
      <c r="BD390" s="261"/>
      <c r="BE390" s="261"/>
      <c r="BF390" s="261"/>
      <c r="BG390" s="398"/>
      <c r="BH390" s="398"/>
      <c r="BI390" s="398"/>
      <c r="BJ390" s="398"/>
      <c r="BK390" s="398"/>
      <c r="BL390" s="468" t="s">
        <v>2238</v>
      </c>
    </row>
    <row r="391" spans="1:64">
      <c r="A391" s="398" t="s">
        <v>2000</v>
      </c>
      <c r="B391" s="403">
        <v>3</v>
      </c>
      <c r="C391" s="469" t="s">
        <v>1870</v>
      </c>
      <c r="D391" s="469" t="s">
        <v>1999</v>
      </c>
      <c r="E391" s="403">
        <v>6</v>
      </c>
      <c r="F391" s="398" t="s">
        <v>2275</v>
      </c>
      <c r="G391" s="286" t="s">
        <v>694</v>
      </c>
      <c r="H391" s="286">
        <v>59</v>
      </c>
      <c r="I391" s="286">
        <v>93</v>
      </c>
      <c r="J391" s="403" t="s">
        <v>1450</v>
      </c>
      <c r="K391" s="468">
        <v>13</v>
      </c>
      <c r="L391" s="261"/>
      <c r="M391" s="468" t="s">
        <v>2147</v>
      </c>
      <c r="N391" s="468">
        <v>4</v>
      </c>
      <c r="O391" s="468">
        <v>3</v>
      </c>
      <c r="P391" s="468"/>
      <c r="Q391" s="468"/>
      <c r="R391" s="468"/>
      <c r="S391" s="398" t="s">
        <v>2235</v>
      </c>
      <c r="T391" s="398" t="s">
        <v>2236</v>
      </c>
      <c r="U391" s="468">
        <v>5</v>
      </c>
      <c r="V391" s="398">
        <v>2</v>
      </c>
      <c r="W391" s="261"/>
      <c r="X391" s="285"/>
      <c r="Y391" s="261"/>
      <c r="Z391" s="261"/>
      <c r="AA391" s="261"/>
      <c r="AB391" s="261"/>
      <c r="AC391" s="261"/>
      <c r="AD391" s="261"/>
      <c r="AE391" s="261"/>
      <c r="AF391" s="261"/>
      <c r="AG391" s="261"/>
      <c r="AH391" s="261"/>
      <c r="AI391" s="261"/>
      <c r="AJ391" s="261"/>
      <c r="AK391" s="398" t="s">
        <v>2238</v>
      </c>
      <c r="AL391" s="468" t="s">
        <v>2238</v>
      </c>
      <c r="AM391" s="261"/>
      <c r="AN391" s="261"/>
      <c r="AO391" s="261"/>
      <c r="AP391" s="261"/>
      <c r="AQ391" s="468" t="s">
        <v>2238</v>
      </c>
      <c r="AR391" s="468" t="s">
        <v>2238</v>
      </c>
      <c r="AS391" s="398"/>
      <c r="AT391" s="398"/>
      <c r="AU391" s="398"/>
      <c r="AV391" s="398"/>
      <c r="AW391" s="398"/>
      <c r="AX391" s="398"/>
      <c r="AY391" s="398"/>
      <c r="AZ391" s="398"/>
      <c r="BA391" s="468" t="s">
        <v>2238</v>
      </c>
      <c r="BB391" s="398"/>
      <c r="BC391" s="398"/>
      <c r="BD391" s="261"/>
      <c r="BE391" s="261"/>
      <c r="BF391" s="261"/>
      <c r="BG391" s="398"/>
      <c r="BH391" s="398"/>
      <c r="BI391" s="398"/>
      <c r="BJ391" s="398"/>
      <c r="BK391" s="398"/>
      <c r="BL391" s="468" t="s">
        <v>2238</v>
      </c>
    </row>
    <row r="392" spans="1:64">
      <c r="A392" s="398" t="s">
        <v>2000</v>
      </c>
      <c r="B392" s="403">
        <v>3</v>
      </c>
      <c r="C392" s="469" t="s">
        <v>1870</v>
      </c>
      <c r="D392" s="469" t="s">
        <v>1999</v>
      </c>
      <c r="E392" s="403">
        <v>7</v>
      </c>
      <c r="F392" s="398" t="s">
        <v>2276</v>
      </c>
      <c r="G392" s="286" t="s">
        <v>2234</v>
      </c>
      <c r="H392" s="286">
        <v>93</v>
      </c>
      <c r="I392" s="286">
        <v>110</v>
      </c>
      <c r="J392" s="403" t="s">
        <v>1450</v>
      </c>
      <c r="K392" s="468">
        <v>13</v>
      </c>
      <c r="L392" s="261"/>
      <c r="M392" s="468" t="s">
        <v>2147</v>
      </c>
      <c r="N392" s="468">
        <v>4</v>
      </c>
      <c r="O392" s="468">
        <v>2</v>
      </c>
      <c r="P392" s="468"/>
      <c r="Q392" s="468"/>
      <c r="R392" s="468"/>
      <c r="S392" s="398" t="s">
        <v>2230</v>
      </c>
      <c r="T392" s="398" t="s">
        <v>2050</v>
      </c>
      <c r="U392" s="468">
        <v>4</v>
      </c>
      <c r="V392" s="398">
        <v>4</v>
      </c>
      <c r="W392" s="261"/>
      <c r="X392" s="285"/>
      <c r="Y392" s="261"/>
      <c r="Z392" s="261"/>
      <c r="AA392" s="261"/>
      <c r="AB392" s="261"/>
      <c r="AC392" s="261"/>
      <c r="AD392" s="261"/>
      <c r="AE392" s="261"/>
      <c r="AF392" s="261"/>
      <c r="AG392" s="261"/>
      <c r="AH392" s="261"/>
      <c r="AI392" s="261"/>
      <c r="AJ392" s="261"/>
      <c r="AK392" s="468" t="s">
        <v>2238</v>
      </c>
      <c r="AL392" s="468" t="s">
        <v>2238</v>
      </c>
      <c r="AM392" s="261"/>
      <c r="AN392" s="261"/>
      <c r="AO392" s="261"/>
      <c r="AP392" s="261"/>
      <c r="AQ392" s="468" t="s">
        <v>2238</v>
      </c>
      <c r="AR392" s="468" t="s">
        <v>2238</v>
      </c>
      <c r="AS392" s="398"/>
      <c r="AT392" s="398"/>
      <c r="AU392" s="398"/>
      <c r="AV392" s="398"/>
      <c r="AW392" s="398"/>
      <c r="AX392" s="398"/>
      <c r="AY392" s="398"/>
      <c r="AZ392" s="398"/>
      <c r="BA392" s="468" t="s">
        <v>2238</v>
      </c>
      <c r="BB392" s="398"/>
      <c r="BC392" s="398"/>
      <c r="BD392" s="261"/>
      <c r="BE392" s="261"/>
      <c r="BF392" s="261"/>
      <c r="BG392" s="398"/>
      <c r="BH392" s="398"/>
      <c r="BI392" s="398"/>
      <c r="BJ392" s="398"/>
      <c r="BK392" s="398"/>
      <c r="BL392" s="468" t="s">
        <v>2238</v>
      </c>
    </row>
    <row r="393" spans="1:64">
      <c r="A393" s="398" t="s">
        <v>2002</v>
      </c>
      <c r="B393" s="403">
        <v>1</v>
      </c>
      <c r="C393" s="469" t="s">
        <v>1908</v>
      </c>
      <c r="D393" s="469" t="s">
        <v>2001</v>
      </c>
      <c r="E393" s="403">
        <v>1</v>
      </c>
      <c r="F393" s="398" t="s">
        <v>2277</v>
      </c>
      <c r="G393" s="286" t="s">
        <v>592</v>
      </c>
      <c r="H393" s="286">
        <v>0</v>
      </c>
      <c r="I393" s="286">
        <v>5</v>
      </c>
      <c r="J393" s="403" t="s">
        <v>1452</v>
      </c>
      <c r="K393" s="468">
        <v>5</v>
      </c>
      <c r="L393" s="261"/>
      <c r="M393" s="468" t="s">
        <v>565</v>
      </c>
      <c r="N393" s="468">
        <v>2</v>
      </c>
      <c r="O393" s="468">
        <v>2</v>
      </c>
      <c r="P393" s="468"/>
      <c r="Q393" s="468"/>
      <c r="R393" s="468"/>
      <c r="S393" s="468"/>
      <c r="T393" s="468"/>
      <c r="U393" s="468"/>
      <c r="V393" s="468"/>
      <c r="W393" s="261"/>
      <c r="X393" s="285"/>
      <c r="Y393" s="261"/>
      <c r="Z393" s="261"/>
      <c r="AA393" s="285"/>
      <c r="AB393" s="261"/>
      <c r="AC393" s="261"/>
      <c r="AD393" s="261"/>
      <c r="AE393" s="261"/>
      <c r="AF393" s="261"/>
      <c r="AG393" s="261"/>
      <c r="AH393" s="261"/>
      <c r="AI393" s="261"/>
      <c r="AJ393" s="261"/>
      <c r="AK393" s="398" t="s">
        <v>312</v>
      </c>
      <c r="AL393" s="468" t="s">
        <v>589</v>
      </c>
      <c r="AM393" s="261"/>
      <c r="AN393" s="261"/>
      <c r="AO393" s="261"/>
      <c r="AP393" s="261"/>
      <c r="AQ393" s="468">
        <v>2</v>
      </c>
      <c r="AR393" s="468" t="s">
        <v>566</v>
      </c>
      <c r="AS393" s="398">
        <v>2</v>
      </c>
      <c r="AT393" s="398" t="s">
        <v>568</v>
      </c>
      <c r="AU393" s="398">
        <v>2</v>
      </c>
      <c r="AV393" s="398" t="s">
        <v>312</v>
      </c>
      <c r="AW393" s="398"/>
      <c r="AX393" s="398"/>
      <c r="AY393" s="398"/>
      <c r="AZ393" s="398"/>
      <c r="BA393" s="468" t="s">
        <v>569</v>
      </c>
      <c r="BB393" s="398"/>
      <c r="BC393" s="398"/>
      <c r="BD393" s="261"/>
      <c r="BE393" s="261"/>
      <c r="BF393" s="261"/>
      <c r="BG393" s="398"/>
      <c r="BH393" s="398"/>
      <c r="BI393" s="398"/>
      <c r="BJ393" s="398"/>
      <c r="BK393" s="398"/>
      <c r="BL393" s="468"/>
    </row>
    <row r="394" spans="1:64">
      <c r="A394" s="398" t="s">
        <v>2002</v>
      </c>
      <c r="B394" s="403">
        <v>1</v>
      </c>
      <c r="C394" s="469" t="s">
        <v>1908</v>
      </c>
      <c r="D394" s="469" t="s">
        <v>2001</v>
      </c>
      <c r="E394" s="403">
        <v>2</v>
      </c>
      <c r="F394" s="398" t="s">
        <v>2278</v>
      </c>
      <c r="G394" s="286" t="s">
        <v>591</v>
      </c>
      <c r="H394" s="286">
        <v>5</v>
      </c>
      <c r="I394" s="286">
        <v>10</v>
      </c>
      <c r="J394" s="403" t="s">
        <v>1452</v>
      </c>
      <c r="K394" s="468">
        <v>8</v>
      </c>
      <c r="L394" s="261"/>
      <c r="M394" s="468" t="s">
        <v>565</v>
      </c>
      <c r="N394" s="468">
        <v>3</v>
      </c>
      <c r="O394" s="468">
        <v>3</v>
      </c>
      <c r="P394" s="468"/>
      <c r="Q394" s="468"/>
      <c r="R394" s="468"/>
      <c r="S394" s="468"/>
      <c r="T394" s="468"/>
      <c r="U394" s="468"/>
      <c r="V394" s="468"/>
      <c r="W394" s="285"/>
      <c r="X394" s="285"/>
      <c r="Y394" s="285"/>
      <c r="Z394" s="261"/>
      <c r="AA394" s="285"/>
      <c r="AB394" s="261"/>
      <c r="AC394" s="261"/>
      <c r="AD394" s="261"/>
      <c r="AE394" s="261"/>
      <c r="AF394" s="261"/>
      <c r="AG394" s="261"/>
      <c r="AH394" s="261"/>
      <c r="AI394" s="261"/>
      <c r="AJ394" s="261"/>
      <c r="AK394" s="398" t="s">
        <v>566</v>
      </c>
      <c r="AL394" s="468" t="s">
        <v>572</v>
      </c>
      <c r="AM394" s="261"/>
      <c r="AN394" s="261"/>
      <c r="AO394" s="261"/>
      <c r="AP394" s="261"/>
      <c r="AQ394" s="468">
        <v>2</v>
      </c>
      <c r="AR394" s="468" t="s">
        <v>566</v>
      </c>
      <c r="AS394" s="398">
        <v>2</v>
      </c>
      <c r="AT394" s="398" t="s">
        <v>568</v>
      </c>
      <c r="AU394" s="398">
        <v>2</v>
      </c>
      <c r="AV394" s="398" t="s">
        <v>312</v>
      </c>
      <c r="AW394" s="398"/>
      <c r="AX394" s="398"/>
      <c r="AY394" s="398"/>
      <c r="AZ394" s="398"/>
      <c r="BA394" s="468" t="s">
        <v>569</v>
      </c>
      <c r="BB394" s="398"/>
      <c r="BC394" s="398"/>
      <c r="BD394" s="261"/>
      <c r="BE394" s="261"/>
      <c r="BF394" s="261"/>
      <c r="BG394" s="398"/>
      <c r="BH394" s="398"/>
      <c r="BI394" s="398"/>
      <c r="BJ394" s="398"/>
      <c r="BK394" s="398"/>
      <c r="BL394" s="468"/>
    </row>
    <row r="395" spans="1:64">
      <c r="A395" s="398" t="s">
        <v>2002</v>
      </c>
      <c r="B395" s="403">
        <v>1</v>
      </c>
      <c r="C395" s="469" t="s">
        <v>1908</v>
      </c>
      <c r="D395" s="469" t="s">
        <v>2001</v>
      </c>
      <c r="E395" s="403">
        <v>3</v>
      </c>
      <c r="F395" s="398" t="s">
        <v>2279</v>
      </c>
      <c r="G395" s="286" t="s">
        <v>591</v>
      </c>
      <c r="H395" s="286">
        <v>10</v>
      </c>
      <c r="I395" s="286">
        <v>22</v>
      </c>
      <c r="J395" s="403" t="s">
        <v>1452</v>
      </c>
      <c r="K395" s="468">
        <v>8</v>
      </c>
      <c r="L395" s="261"/>
      <c r="M395" s="468" t="s">
        <v>565</v>
      </c>
      <c r="N395" s="468">
        <v>3</v>
      </c>
      <c r="O395" s="468">
        <v>3</v>
      </c>
      <c r="P395" s="468"/>
      <c r="Q395" s="468"/>
      <c r="R395" s="468"/>
      <c r="S395" s="468"/>
      <c r="T395" s="468"/>
      <c r="U395" s="468"/>
      <c r="V395" s="468"/>
      <c r="W395" s="285"/>
      <c r="X395" s="285"/>
      <c r="Y395" s="285"/>
      <c r="Z395" s="261"/>
      <c r="AA395" s="285"/>
      <c r="AB395" s="261"/>
      <c r="AC395" s="261"/>
      <c r="AD395" s="261"/>
      <c r="AE395" s="261"/>
      <c r="AF395" s="261"/>
      <c r="AG395" s="261"/>
      <c r="AH395" s="261"/>
      <c r="AI395" s="261"/>
      <c r="AJ395" s="261"/>
      <c r="AK395" s="398" t="s">
        <v>566</v>
      </c>
      <c r="AL395" s="468" t="s">
        <v>572</v>
      </c>
      <c r="AM395" s="261"/>
      <c r="AN395" s="261"/>
      <c r="AO395" s="261"/>
      <c r="AP395" s="261"/>
      <c r="AQ395" s="468">
        <v>2</v>
      </c>
      <c r="AR395" s="468" t="s">
        <v>566</v>
      </c>
      <c r="AS395" s="398">
        <v>2</v>
      </c>
      <c r="AT395" s="398" t="s">
        <v>568</v>
      </c>
      <c r="AU395" s="398">
        <v>2</v>
      </c>
      <c r="AV395" s="398" t="s">
        <v>312</v>
      </c>
      <c r="AW395" s="398"/>
      <c r="AX395" s="398"/>
      <c r="AY395" s="398"/>
      <c r="AZ395" s="398"/>
      <c r="BA395" s="468" t="s">
        <v>569</v>
      </c>
      <c r="BB395" s="398"/>
      <c r="BC395" s="398"/>
      <c r="BD395" s="261"/>
      <c r="BE395" s="261"/>
      <c r="BF395" s="261"/>
      <c r="BG395" s="398"/>
      <c r="BH395" s="398"/>
      <c r="BI395" s="398"/>
      <c r="BJ395" s="398"/>
      <c r="BK395" s="398"/>
      <c r="BL395" s="468"/>
    </row>
    <row r="396" spans="1:64">
      <c r="A396" s="398" t="s">
        <v>2005</v>
      </c>
      <c r="B396" s="403">
        <v>2</v>
      </c>
      <c r="C396" s="469" t="s">
        <v>1908</v>
      </c>
      <c r="D396" s="469" t="s">
        <v>2004</v>
      </c>
      <c r="E396" s="403">
        <v>1</v>
      </c>
      <c r="F396" s="398" t="s">
        <v>2280</v>
      </c>
      <c r="G396" s="286" t="s">
        <v>592</v>
      </c>
      <c r="H396" s="286">
        <v>0</v>
      </c>
      <c r="I396" s="286">
        <v>5</v>
      </c>
      <c r="J396" s="403" t="s">
        <v>1452</v>
      </c>
      <c r="K396" s="468">
        <v>12</v>
      </c>
      <c r="L396" s="261"/>
      <c r="M396" s="468" t="s">
        <v>565</v>
      </c>
      <c r="N396" s="468">
        <v>3</v>
      </c>
      <c r="O396" s="468">
        <v>1</v>
      </c>
      <c r="P396" s="468"/>
      <c r="Q396" s="468"/>
      <c r="R396" s="468"/>
      <c r="S396" s="468" t="s">
        <v>2238</v>
      </c>
      <c r="T396" s="468" t="s">
        <v>2238</v>
      </c>
      <c r="U396" s="468" t="s">
        <v>2238</v>
      </c>
      <c r="V396" s="468" t="s">
        <v>2238</v>
      </c>
      <c r="W396" s="261"/>
      <c r="X396" s="261"/>
      <c r="Y396" s="261"/>
      <c r="Z396" s="261"/>
      <c r="AA396" s="261"/>
      <c r="AB396" s="261"/>
      <c r="AC396" s="261"/>
      <c r="AD396" s="261"/>
      <c r="AE396" s="261"/>
      <c r="AF396" s="261"/>
      <c r="AG396" s="261"/>
      <c r="AH396" s="261"/>
      <c r="AI396" s="261"/>
      <c r="AJ396" s="261"/>
      <c r="AK396" s="398" t="s">
        <v>566</v>
      </c>
      <c r="AL396" s="468" t="s">
        <v>572</v>
      </c>
      <c r="AM396" s="261"/>
      <c r="AN396" s="261"/>
      <c r="AO396" s="261"/>
      <c r="AP396" s="261"/>
      <c r="AQ396" s="468">
        <v>2</v>
      </c>
      <c r="AR396" s="468" t="s">
        <v>568</v>
      </c>
      <c r="AS396" s="398">
        <v>2</v>
      </c>
      <c r="AT396" s="398" t="s">
        <v>587</v>
      </c>
      <c r="AU396" s="398">
        <v>2</v>
      </c>
      <c r="AV396" s="398" t="s">
        <v>566</v>
      </c>
      <c r="AW396" s="398"/>
      <c r="AX396" s="398"/>
      <c r="AY396" s="398"/>
      <c r="AZ396" s="398"/>
      <c r="BA396" s="468" t="s">
        <v>2238</v>
      </c>
      <c r="BB396" s="398"/>
      <c r="BC396" s="398"/>
      <c r="BD396" s="261"/>
      <c r="BE396" s="261"/>
      <c r="BF396" s="261"/>
      <c r="BG396" s="398"/>
      <c r="BH396" s="398"/>
      <c r="BI396" s="398"/>
      <c r="BJ396" s="398"/>
      <c r="BK396" s="398"/>
      <c r="BL396" s="468" t="s">
        <v>2238</v>
      </c>
    </row>
    <row r="397" spans="1:64">
      <c r="A397" s="398" t="s">
        <v>2005</v>
      </c>
      <c r="B397" s="403">
        <v>2</v>
      </c>
      <c r="C397" s="469" t="s">
        <v>1908</v>
      </c>
      <c r="D397" s="469" t="s">
        <v>2004</v>
      </c>
      <c r="E397" s="403">
        <v>2</v>
      </c>
      <c r="F397" s="398" t="s">
        <v>2281</v>
      </c>
      <c r="G397" s="286" t="s">
        <v>592</v>
      </c>
      <c r="H397" s="286">
        <v>5</v>
      </c>
      <c r="I397" s="286">
        <v>10</v>
      </c>
      <c r="J397" s="403" t="s">
        <v>1452</v>
      </c>
      <c r="K397" s="468">
        <v>12</v>
      </c>
      <c r="L397" s="261"/>
      <c r="M397" s="468" t="s">
        <v>565</v>
      </c>
      <c r="N397" s="468">
        <v>3</v>
      </c>
      <c r="O397" s="468">
        <v>1</v>
      </c>
      <c r="P397" s="468"/>
      <c r="Q397" s="468"/>
      <c r="R397" s="468"/>
      <c r="S397" s="468" t="s">
        <v>2238</v>
      </c>
      <c r="T397" s="468" t="s">
        <v>2238</v>
      </c>
      <c r="U397" s="468" t="s">
        <v>2238</v>
      </c>
      <c r="V397" s="468" t="s">
        <v>2238</v>
      </c>
      <c r="W397" s="261"/>
      <c r="X397" s="261"/>
      <c r="Y397" s="261"/>
      <c r="Z397" s="261"/>
      <c r="AA397" s="261"/>
      <c r="AB397" s="261"/>
      <c r="AC397" s="261"/>
      <c r="AD397" s="261"/>
      <c r="AE397" s="261"/>
      <c r="AF397" s="261"/>
      <c r="AG397" s="261"/>
      <c r="AH397" s="261"/>
      <c r="AI397" s="261"/>
      <c r="AJ397" s="261"/>
      <c r="AK397" s="398" t="s">
        <v>566</v>
      </c>
      <c r="AL397" s="468" t="s">
        <v>572</v>
      </c>
      <c r="AM397" s="261"/>
      <c r="AN397" s="261"/>
      <c r="AO397" s="261"/>
      <c r="AP397" s="261"/>
      <c r="AQ397" s="468">
        <v>2</v>
      </c>
      <c r="AR397" s="468" t="s">
        <v>568</v>
      </c>
      <c r="AS397" s="398">
        <v>2</v>
      </c>
      <c r="AT397" s="398" t="s">
        <v>587</v>
      </c>
      <c r="AU397" s="398">
        <v>2</v>
      </c>
      <c r="AV397" s="398" t="s">
        <v>566</v>
      </c>
      <c r="AW397" s="398"/>
      <c r="AX397" s="398"/>
      <c r="AY397" s="398"/>
      <c r="AZ397" s="398"/>
      <c r="BA397" s="468" t="s">
        <v>569</v>
      </c>
      <c r="BB397" s="398"/>
      <c r="BC397" s="398"/>
      <c r="BD397" s="261"/>
      <c r="BE397" s="261"/>
      <c r="BF397" s="261"/>
      <c r="BG397" s="398"/>
      <c r="BH397" s="398"/>
      <c r="BI397" s="398"/>
      <c r="BJ397" s="398"/>
      <c r="BK397" s="398"/>
      <c r="BL397" s="468" t="s">
        <v>2238</v>
      </c>
    </row>
    <row r="398" spans="1:64">
      <c r="A398" s="398" t="s">
        <v>2005</v>
      </c>
      <c r="B398" s="403">
        <v>2</v>
      </c>
      <c r="C398" s="469" t="s">
        <v>1908</v>
      </c>
      <c r="D398" s="469" t="s">
        <v>2004</v>
      </c>
      <c r="E398" s="403">
        <v>3</v>
      </c>
      <c r="F398" s="398" t="s">
        <v>2282</v>
      </c>
      <c r="G398" s="286" t="s">
        <v>2283</v>
      </c>
      <c r="H398" s="286">
        <v>12</v>
      </c>
      <c r="I398" s="286">
        <v>30</v>
      </c>
      <c r="J398" s="403" t="s">
        <v>1450</v>
      </c>
      <c r="K398" s="468">
        <v>12</v>
      </c>
      <c r="L398" s="261"/>
      <c r="M398" s="468" t="s">
        <v>565</v>
      </c>
      <c r="N398" s="468">
        <v>3</v>
      </c>
      <c r="O398" s="468">
        <v>2</v>
      </c>
      <c r="P398" s="468"/>
      <c r="Q398" s="468"/>
      <c r="R398" s="468"/>
      <c r="S398" s="468" t="s">
        <v>2238</v>
      </c>
      <c r="T398" s="468" t="s">
        <v>2238</v>
      </c>
      <c r="U398" s="468" t="s">
        <v>2238</v>
      </c>
      <c r="V398" s="468" t="s">
        <v>2238</v>
      </c>
      <c r="W398" s="261"/>
      <c r="X398" s="261"/>
      <c r="Y398" s="261"/>
      <c r="Z398" s="261"/>
      <c r="AA398" s="261"/>
      <c r="AB398" s="261"/>
      <c r="AC398" s="261"/>
      <c r="AD398" s="261"/>
      <c r="AE398" s="261"/>
      <c r="AF398" s="261"/>
      <c r="AG398" s="261"/>
      <c r="AH398" s="261"/>
      <c r="AI398" s="261"/>
      <c r="AJ398" s="261"/>
      <c r="AK398" s="398" t="s">
        <v>312</v>
      </c>
      <c r="AL398" s="468" t="s">
        <v>572</v>
      </c>
      <c r="AM398" s="261"/>
      <c r="AN398" s="261"/>
      <c r="AO398" s="261"/>
      <c r="AP398" s="261"/>
      <c r="AQ398" s="468">
        <v>2</v>
      </c>
      <c r="AR398" s="468" t="s">
        <v>568</v>
      </c>
      <c r="AS398" s="398">
        <v>2</v>
      </c>
      <c r="AT398" s="398" t="s">
        <v>587</v>
      </c>
      <c r="AU398" s="398">
        <v>2</v>
      </c>
      <c r="AV398" s="398" t="s">
        <v>566</v>
      </c>
      <c r="AW398" s="398"/>
      <c r="AX398" s="398"/>
      <c r="AY398" s="398"/>
      <c r="AZ398" s="398"/>
      <c r="BA398" s="468" t="s">
        <v>569</v>
      </c>
      <c r="BB398" s="398"/>
      <c r="BC398" s="398"/>
      <c r="BD398" s="261"/>
      <c r="BE398" s="261"/>
      <c r="BF398" s="261"/>
      <c r="BG398" s="398"/>
      <c r="BH398" s="398"/>
      <c r="BI398" s="398"/>
      <c r="BJ398" s="398"/>
      <c r="BK398" s="398"/>
      <c r="BL398" s="468" t="s">
        <v>2238</v>
      </c>
    </row>
    <row r="399" spans="1:64">
      <c r="A399" s="398" t="s">
        <v>2005</v>
      </c>
      <c r="B399" s="403">
        <v>2</v>
      </c>
      <c r="C399" s="469" t="s">
        <v>1908</v>
      </c>
      <c r="D399" s="469" t="s">
        <v>2004</v>
      </c>
      <c r="E399" s="403">
        <v>4</v>
      </c>
      <c r="F399" s="398" t="s">
        <v>2284</v>
      </c>
      <c r="G399" s="286" t="s">
        <v>2285</v>
      </c>
      <c r="H399" s="286">
        <v>30</v>
      </c>
      <c r="I399" s="286">
        <v>52</v>
      </c>
      <c r="J399" s="403" t="s">
        <v>1450</v>
      </c>
      <c r="K399" s="468">
        <v>10</v>
      </c>
      <c r="L399" s="261"/>
      <c r="M399" s="468" t="s">
        <v>565</v>
      </c>
      <c r="N399" s="468">
        <v>3</v>
      </c>
      <c r="O399" s="468">
        <v>6</v>
      </c>
      <c r="P399" s="468"/>
      <c r="Q399" s="468"/>
      <c r="R399" s="468"/>
      <c r="S399" s="468" t="s">
        <v>2238</v>
      </c>
      <c r="T399" s="468" t="s">
        <v>2238</v>
      </c>
      <c r="U399" s="468" t="s">
        <v>2238</v>
      </c>
      <c r="V399" s="468" t="s">
        <v>2238</v>
      </c>
      <c r="W399" s="261"/>
      <c r="X399" s="261"/>
      <c r="Y399" s="261"/>
      <c r="Z399" s="261"/>
      <c r="AA399" s="261"/>
      <c r="AB399" s="261"/>
      <c r="AC399" s="261"/>
      <c r="AD399" s="261"/>
      <c r="AE399" s="261"/>
      <c r="AF399" s="261"/>
      <c r="AG399" s="261"/>
      <c r="AH399" s="261"/>
      <c r="AI399" s="261"/>
      <c r="AJ399" s="261"/>
      <c r="AK399" s="398" t="s">
        <v>312</v>
      </c>
      <c r="AL399" s="468" t="s">
        <v>572</v>
      </c>
      <c r="AM399" s="261"/>
      <c r="AN399" s="261"/>
      <c r="AO399" s="261"/>
      <c r="AP399" s="261"/>
      <c r="AQ399" s="468">
        <v>2</v>
      </c>
      <c r="AR399" s="468" t="s">
        <v>568</v>
      </c>
      <c r="AS399" s="398">
        <v>2</v>
      </c>
      <c r="AT399" s="398" t="s">
        <v>587</v>
      </c>
      <c r="AU399" s="398">
        <v>2</v>
      </c>
      <c r="AV399" s="398" t="s">
        <v>566</v>
      </c>
      <c r="AW399" s="398"/>
      <c r="AX399" s="398"/>
      <c r="AY399" s="398"/>
      <c r="AZ399" s="398"/>
      <c r="BA399" s="468" t="s">
        <v>569</v>
      </c>
      <c r="BB399" s="398"/>
      <c r="BC399" s="398"/>
      <c r="BD399" s="261"/>
      <c r="BE399" s="261"/>
      <c r="BF399" s="261"/>
      <c r="BG399" s="398"/>
      <c r="BH399" s="398"/>
      <c r="BI399" s="398"/>
      <c r="BJ399" s="398"/>
      <c r="BK399" s="398"/>
      <c r="BL399" s="468" t="s">
        <v>2238</v>
      </c>
    </row>
    <row r="400" spans="1:64">
      <c r="A400" s="398" t="s">
        <v>2005</v>
      </c>
      <c r="B400" s="403">
        <v>2</v>
      </c>
      <c r="C400" s="469" t="s">
        <v>1908</v>
      </c>
      <c r="D400" s="469" t="s">
        <v>2004</v>
      </c>
      <c r="E400" s="403">
        <v>5</v>
      </c>
      <c r="F400" s="398" t="s">
        <v>2286</v>
      </c>
      <c r="G400" s="286" t="s">
        <v>694</v>
      </c>
      <c r="H400" s="286">
        <v>52</v>
      </c>
      <c r="I400" s="286">
        <v>75</v>
      </c>
      <c r="J400" s="403" t="s">
        <v>1450</v>
      </c>
      <c r="K400" s="468">
        <v>10</v>
      </c>
      <c r="L400" s="261"/>
      <c r="M400" s="468" t="s">
        <v>2147</v>
      </c>
      <c r="N400" s="468">
        <v>4</v>
      </c>
      <c r="O400" s="468">
        <v>4</v>
      </c>
      <c r="P400" s="468"/>
      <c r="Q400" s="468"/>
      <c r="R400" s="468"/>
      <c r="S400" s="468" t="s">
        <v>2238</v>
      </c>
      <c r="T400" s="468" t="s">
        <v>2238</v>
      </c>
      <c r="U400" s="468" t="s">
        <v>2238</v>
      </c>
      <c r="V400" s="468" t="s">
        <v>2238</v>
      </c>
      <c r="W400" s="261"/>
      <c r="X400" s="261"/>
      <c r="Y400" s="261"/>
      <c r="Z400" s="261"/>
      <c r="AA400" s="261"/>
      <c r="AB400" s="261"/>
      <c r="AC400" s="261"/>
      <c r="AD400" s="261"/>
      <c r="AE400" s="261"/>
      <c r="AF400" s="261"/>
      <c r="AG400" s="261"/>
      <c r="AH400" s="261"/>
      <c r="AI400" s="261"/>
      <c r="AJ400" s="261"/>
      <c r="AK400" s="398" t="s">
        <v>312</v>
      </c>
      <c r="AL400" s="468" t="s">
        <v>572</v>
      </c>
      <c r="AM400" s="261"/>
      <c r="AN400" s="261"/>
      <c r="AO400" s="261"/>
      <c r="AP400" s="261"/>
      <c r="AQ400" s="468" t="s">
        <v>2238</v>
      </c>
      <c r="AR400" s="468" t="s">
        <v>2238</v>
      </c>
      <c r="AS400" s="398"/>
      <c r="AT400" s="398"/>
      <c r="AU400" s="398"/>
      <c r="AV400" s="398"/>
      <c r="AW400" s="398"/>
      <c r="AX400" s="398"/>
      <c r="AY400" s="398"/>
      <c r="AZ400" s="398"/>
      <c r="BA400" s="468" t="s">
        <v>2238</v>
      </c>
      <c r="BB400" s="398"/>
      <c r="BC400" s="398"/>
      <c r="BD400" s="261"/>
      <c r="BE400" s="261"/>
      <c r="BF400" s="261"/>
      <c r="BG400" s="398"/>
      <c r="BH400" s="398"/>
      <c r="BI400" s="398"/>
      <c r="BJ400" s="398"/>
      <c r="BK400" s="398"/>
      <c r="BL400" s="468" t="s">
        <v>2238</v>
      </c>
    </row>
    <row r="401" spans="1:64">
      <c r="A401" s="398" t="s">
        <v>2005</v>
      </c>
      <c r="B401" s="403">
        <v>2</v>
      </c>
      <c r="C401" s="469" t="s">
        <v>1908</v>
      </c>
      <c r="D401" s="469" t="s">
        <v>2004</v>
      </c>
      <c r="E401" s="403">
        <v>6</v>
      </c>
      <c r="F401" s="398" t="s">
        <v>2287</v>
      </c>
      <c r="G401" s="286" t="s">
        <v>2288</v>
      </c>
      <c r="H401" s="286">
        <v>75</v>
      </c>
      <c r="I401" s="286">
        <v>105</v>
      </c>
      <c r="J401" s="403" t="s">
        <v>1441</v>
      </c>
      <c r="K401" s="468">
        <v>15</v>
      </c>
      <c r="L401" s="261"/>
      <c r="M401" s="468" t="s">
        <v>2147</v>
      </c>
      <c r="N401" s="468">
        <v>5</v>
      </c>
      <c r="O401" s="468">
        <v>3</v>
      </c>
      <c r="P401" s="468"/>
      <c r="Q401" s="468"/>
      <c r="R401" s="468"/>
      <c r="S401" s="398" t="s">
        <v>2230</v>
      </c>
      <c r="T401" s="398" t="s">
        <v>2053</v>
      </c>
      <c r="U401" s="468">
        <v>4</v>
      </c>
      <c r="V401" s="398">
        <v>6</v>
      </c>
      <c r="W401" s="261"/>
      <c r="X401" s="261"/>
      <c r="Y401" s="261"/>
      <c r="Z401" s="261"/>
      <c r="AA401" s="285"/>
      <c r="AB401" s="261"/>
      <c r="AC401" s="261"/>
      <c r="AD401" s="261"/>
      <c r="AE401" s="261"/>
      <c r="AF401" s="261"/>
      <c r="AG401" s="261"/>
      <c r="AH401" s="261"/>
      <c r="AI401" s="261"/>
      <c r="AJ401" s="261"/>
      <c r="AK401" s="398" t="s">
        <v>568</v>
      </c>
      <c r="AL401" s="468" t="s">
        <v>572</v>
      </c>
      <c r="AM401" s="261"/>
      <c r="AN401" s="261"/>
      <c r="AO401" s="261"/>
      <c r="AP401" s="261"/>
      <c r="AQ401" s="468">
        <v>2</v>
      </c>
      <c r="AR401" s="468" t="s">
        <v>587</v>
      </c>
      <c r="AS401" s="398"/>
      <c r="AT401" s="398"/>
      <c r="AU401" s="398"/>
      <c r="AV401" s="398"/>
      <c r="AW401" s="398"/>
      <c r="AX401" s="398"/>
      <c r="AY401" s="398"/>
      <c r="AZ401" s="398"/>
      <c r="BA401" s="468" t="s">
        <v>569</v>
      </c>
      <c r="BB401" s="398"/>
      <c r="BC401" s="398"/>
      <c r="BD401" s="261"/>
      <c r="BE401" s="261"/>
      <c r="BF401" s="261"/>
      <c r="BG401" s="398"/>
      <c r="BH401" s="398"/>
      <c r="BI401" s="398"/>
      <c r="BJ401" s="398"/>
      <c r="BK401" s="398"/>
      <c r="BL401" s="468" t="s">
        <v>2238</v>
      </c>
    </row>
    <row r="402" spans="1:64">
      <c r="A402" s="398" t="s">
        <v>2008</v>
      </c>
      <c r="B402" s="403">
        <v>1</v>
      </c>
      <c r="C402" s="469" t="s">
        <v>1917</v>
      </c>
      <c r="D402" s="469" t="s">
        <v>2007</v>
      </c>
      <c r="E402" s="403">
        <v>1</v>
      </c>
      <c r="F402" s="398" t="s">
        <v>2289</v>
      </c>
      <c r="G402" s="286" t="s">
        <v>2290</v>
      </c>
      <c r="H402" s="286">
        <v>0</v>
      </c>
      <c r="I402" s="286">
        <v>5</v>
      </c>
      <c r="J402" s="403" t="s">
        <v>1452</v>
      </c>
      <c r="K402" s="468">
        <v>0</v>
      </c>
      <c r="L402" s="261"/>
      <c r="M402" s="468" t="s">
        <v>565</v>
      </c>
      <c r="N402" s="468">
        <v>2</v>
      </c>
      <c r="O402" s="468">
        <v>1</v>
      </c>
      <c r="P402" s="468"/>
      <c r="Q402" s="468"/>
      <c r="R402" s="468"/>
      <c r="S402" s="468"/>
      <c r="T402" s="468"/>
      <c r="U402" s="468"/>
      <c r="V402" s="468"/>
      <c r="W402" s="261"/>
      <c r="X402" s="261"/>
      <c r="Y402" s="261"/>
      <c r="Z402" s="261"/>
      <c r="AA402" s="285"/>
      <c r="AB402" s="261"/>
      <c r="AC402" s="261"/>
      <c r="AD402" s="261"/>
      <c r="AE402" s="261"/>
      <c r="AF402" s="261"/>
      <c r="AG402" s="261"/>
      <c r="AH402" s="261"/>
      <c r="AI402" s="261"/>
      <c r="AJ402" s="261"/>
      <c r="AK402" s="398" t="s">
        <v>568</v>
      </c>
      <c r="AL402" s="468" t="s">
        <v>589</v>
      </c>
      <c r="AM402" s="261"/>
      <c r="AN402" s="261"/>
      <c r="AO402" s="261"/>
      <c r="AP402" s="261"/>
      <c r="AQ402" s="468">
        <v>2</v>
      </c>
      <c r="AR402" s="468" t="s">
        <v>568</v>
      </c>
      <c r="AS402" s="398">
        <v>2</v>
      </c>
      <c r="AT402" s="398" t="s">
        <v>566</v>
      </c>
      <c r="AU402" s="398">
        <v>2</v>
      </c>
      <c r="AV402" s="398" t="s">
        <v>312</v>
      </c>
      <c r="AW402" s="398"/>
      <c r="AX402" s="398"/>
      <c r="AY402" s="398"/>
      <c r="AZ402" s="398"/>
      <c r="BA402" s="468" t="s">
        <v>569</v>
      </c>
      <c r="BB402" s="398"/>
      <c r="BC402" s="398"/>
      <c r="BD402" s="261"/>
      <c r="BE402" s="261"/>
      <c r="BF402" s="261"/>
      <c r="BG402" s="398"/>
      <c r="BH402" s="398"/>
      <c r="BI402" s="398"/>
      <c r="BJ402" s="398"/>
      <c r="BK402" s="398"/>
      <c r="BL402" s="468"/>
    </row>
    <row r="403" spans="1:64">
      <c r="A403" s="398" t="s">
        <v>2008</v>
      </c>
      <c r="B403" s="403">
        <v>1</v>
      </c>
      <c r="C403" s="469" t="s">
        <v>1917</v>
      </c>
      <c r="D403" s="469" t="s">
        <v>2007</v>
      </c>
      <c r="E403" s="403">
        <v>2</v>
      </c>
      <c r="F403" s="398" t="s">
        <v>2291</v>
      </c>
      <c r="G403" s="286" t="s">
        <v>592</v>
      </c>
      <c r="H403" s="286">
        <v>5</v>
      </c>
      <c r="I403" s="286">
        <v>10</v>
      </c>
      <c r="J403" s="403" t="s">
        <v>1452</v>
      </c>
      <c r="K403" s="468">
        <v>0</v>
      </c>
      <c r="L403" s="261"/>
      <c r="M403" s="468" t="s">
        <v>565</v>
      </c>
      <c r="N403" s="468">
        <v>2</v>
      </c>
      <c r="O403" s="468">
        <v>1</v>
      </c>
      <c r="P403" s="468"/>
      <c r="Q403" s="468"/>
      <c r="R403" s="468"/>
      <c r="S403" s="468"/>
      <c r="T403" s="468"/>
      <c r="U403" s="468"/>
      <c r="V403" s="468"/>
      <c r="W403" s="261"/>
      <c r="X403" s="261"/>
      <c r="Y403" s="261"/>
      <c r="Z403" s="261"/>
      <c r="AA403" s="261"/>
      <c r="AB403" s="261"/>
      <c r="AC403" s="261"/>
      <c r="AD403" s="261"/>
      <c r="AE403" s="261"/>
      <c r="AF403" s="261"/>
      <c r="AG403" s="261"/>
      <c r="AH403" s="261"/>
      <c r="AI403" s="261"/>
      <c r="AJ403" s="261"/>
      <c r="AK403" s="398" t="s">
        <v>568</v>
      </c>
      <c r="AL403" s="468" t="s">
        <v>589</v>
      </c>
      <c r="AM403" s="261"/>
      <c r="AN403" s="261"/>
      <c r="AO403" s="261"/>
      <c r="AP403" s="261"/>
      <c r="AQ403" s="468">
        <v>2</v>
      </c>
      <c r="AR403" s="468" t="s">
        <v>568</v>
      </c>
      <c r="AS403" s="398">
        <v>2</v>
      </c>
      <c r="AT403" s="398" t="s">
        <v>566</v>
      </c>
      <c r="AU403" s="398">
        <v>2</v>
      </c>
      <c r="AV403" s="398" t="s">
        <v>312</v>
      </c>
      <c r="AW403" s="398"/>
      <c r="AX403" s="398"/>
      <c r="AY403" s="398"/>
      <c r="AZ403" s="398"/>
      <c r="BA403" s="468" t="s">
        <v>569</v>
      </c>
      <c r="BB403" s="398"/>
      <c r="BC403" s="398"/>
      <c r="BD403" s="261"/>
      <c r="BE403" s="261"/>
      <c r="BF403" s="261"/>
      <c r="BG403" s="398"/>
      <c r="BH403" s="398"/>
      <c r="BI403" s="398"/>
      <c r="BJ403" s="398"/>
      <c r="BK403" s="398"/>
      <c r="BL403" s="468"/>
    </row>
    <row r="404" spans="1:64">
      <c r="A404" s="398" t="s">
        <v>2008</v>
      </c>
      <c r="B404" s="403">
        <v>1</v>
      </c>
      <c r="C404" s="469" t="s">
        <v>1917</v>
      </c>
      <c r="D404" s="469" t="s">
        <v>2007</v>
      </c>
      <c r="E404" s="403">
        <v>3</v>
      </c>
      <c r="F404" s="398" t="s">
        <v>2292</v>
      </c>
      <c r="G404" s="286" t="s">
        <v>591</v>
      </c>
      <c r="H404" s="286">
        <v>10</v>
      </c>
      <c r="I404" s="286">
        <v>24</v>
      </c>
      <c r="J404" s="403" t="s">
        <v>1452</v>
      </c>
      <c r="K404" s="468">
        <v>2</v>
      </c>
      <c r="L404" s="261"/>
      <c r="M404" s="468" t="s">
        <v>565</v>
      </c>
      <c r="N404" s="468">
        <v>2</v>
      </c>
      <c r="O404" s="468">
        <v>2</v>
      </c>
      <c r="P404" s="468"/>
      <c r="Q404" s="468"/>
      <c r="R404" s="468"/>
      <c r="S404" s="468"/>
      <c r="T404" s="468"/>
      <c r="U404" s="468"/>
      <c r="V404" s="468"/>
      <c r="W404" s="261"/>
      <c r="X404" s="261"/>
      <c r="Y404" s="261"/>
      <c r="Z404" s="261"/>
      <c r="AA404" s="261"/>
      <c r="AB404" s="261"/>
      <c r="AC404" s="261"/>
      <c r="AD404" s="261"/>
      <c r="AE404" s="261"/>
      <c r="AF404" s="261"/>
      <c r="AG404" s="261"/>
      <c r="AH404" s="261"/>
      <c r="AI404" s="261"/>
      <c r="AJ404" s="261"/>
      <c r="AK404" s="398" t="s">
        <v>566</v>
      </c>
      <c r="AL404" s="468" t="s">
        <v>572</v>
      </c>
      <c r="AM404" s="261"/>
      <c r="AN404" s="261"/>
      <c r="AO404" s="261"/>
      <c r="AP404" s="261"/>
      <c r="AQ404" s="468">
        <v>2</v>
      </c>
      <c r="AR404" s="468" t="s">
        <v>566</v>
      </c>
      <c r="AS404" s="398">
        <v>2</v>
      </c>
      <c r="AT404" s="398" t="s">
        <v>312</v>
      </c>
      <c r="AU404" s="398"/>
      <c r="AV404" s="398"/>
      <c r="AW404" s="398"/>
      <c r="AX404" s="398"/>
      <c r="AY404" s="398"/>
      <c r="AZ404" s="398"/>
      <c r="BA404" s="468" t="s">
        <v>569</v>
      </c>
      <c r="BB404" s="398"/>
      <c r="BC404" s="398"/>
      <c r="BD404" s="261"/>
      <c r="BE404" s="261"/>
      <c r="BF404" s="261"/>
      <c r="BG404" s="398"/>
      <c r="BH404" s="398"/>
      <c r="BI404" s="398"/>
      <c r="BJ404" s="398"/>
      <c r="BK404" s="398"/>
      <c r="BL404" s="468"/>
    </row>
    <row r="405" spans="1:64">
      <c r="A405" s="398" t="s">
        <v>2008</v>
      </c>
      <c r="B405" s="403">
        <v>1</v>
      </c>
      <c r="C405" s="469" t="s">
        <v>1917</v>
      </c>
      <c r="D405" s="469" t="s">
        <v>2007</v>
      </c>
      <c r="E405" s="403">
        <v>4</v>
      </c>
      <c r="F405" s="398" t="s">
        <v>2293</v>
      </c>
      <c r="G405" s="286" t="s">
        <v>2227</v>
      </c>
      <c r="H405" s="286">
        <v>24</v>
      </c>
      <c r="I405" s="286">
        <v>36</v>
      </c>
      <c r="J405" s="403" t="s">
        <v>1452</v>
      </c>
      <c r="K405" s="468">
        <v>10</v>
      </c>
      <c r="L405" s="261"/>
      <c r="M405" s="468" t="s">
        <v>2050</v>
      </c>
      <c r="N405" s="468">
        <v>3</v>
      </c>
      <c r="O405" s="468">
        <v>3</v>
      </c>
      <c r="P405" s="468"/>
      <c r="Q405" s="468"/>
      <c r="R405" s="468"/>
      <c r="S405" s="468"/>
      <c r="T405" s="468"/>
      <c r="U405" s="468"/>
      <c r="V405" s="468"/>
      <c r="W405" s="261"/>
      <c r="X405" s="261"/>
      <c r="Y405" s="261"/>
      <c r="Z405" s="261"/>
      <c r="AA405" s="261"/>
      <c r="AB405" s="261"/>
      <c r="AC405" s="261"/>
      <c r="AD405" s="261"/>
      <c r="AE405" s="261"/>
      <c r="AF405" s="261"/>
      <c r="AG405" s="261"/>
      <c r="AH405" s="261"/>
      <c r="AI405" s="261"/>
      <c r="AJ405" s="261"/>
      <c r="AK405" s="398" t="s">
        <v>566</v>
      </c>
      <c r="AL405" s="468" t="s">
        <v>572</v>
      </c>
      <c r="AM405" s="261"/>
      <c r="AN405" s="261"/>
      <c r="AO405" s="261"/>
      <c r="AP405" s="261"/>
      <c r="AQ405" s="468">
        <v>2</v>
      </c>
      <c r="AR405" s="468" t="s">
        <v>566</v>
      </c>
      <c r="AS405" s="398">
        <v>2</v>
      </c>
      <c r="AT405" s="398" t="s">
        <v>312</v>
      </c>
      <c r="AU405" s="398"/>
      <c r="AV405" s="398"/>
      <c r="AW405" s="398"/>
      <c r="AX405" s="398"/>
      <c r="AY405" s="398"/>
      <c r="AZ405" s="398"/>
      <c r="BA405" s="468" t="s">
        <v>569</v>
      </c>
      <c r="BB405" s="398"/>
      <c r="BC405" s="398"/>
      <c r="BD405" s="261"/>
      <c r="BE405" s="261"/>
      <c r="BF405" s="261"/>
      <c r="BG405" s="398"/>
      <c r="BH405" s="398"/>
      <c r="BI405" s="398"/>
      <c r="BJ405" s="398"/>
      <c r="BK405" s="398"/>
      <c r="BL405" s="468"/>
    </row>
    <row r="406" spans="1:64">
      <c r="A406" s="398" t="s">
        <v>2008</v>
      </c>
      <c r="B406" s="403">
        <v>1</v>
      </c>
      <c r="C406" s="469" t="s">
        <v>1917</v>
      </c>
      <c r="D406" s="469" t="s">
        <v>2007</v>
      </c>
      <c r="E406" s="403">
        <v>5</v>
      </c>
      <c r="F406" s="398" t="s">
        <v>2294</v>
      </c>
      <c r="G406" s="286" t="s">
        <v>2229</v>
      </c>
      <c r="H406" s="286">
        <v>36</v>
      </c>
      <c r="I406" s="286">
        <v>70</v>
      </c>
      <c r="J406" s="403" t="s">
        <v>1452</v>
      </c>
      <c r="K406" s="468">
        <v>10</v>
      </c>
      <c r="L406" s="261"/>
      <c r="M406" s="468" t="s">
        <v>565</v>
      </c>
      <c r="N406" s="468">
        <v>4</v>
      </c>
      <c r="O406" s="468">
        <v>4</v>
      </c>
      <c r="P406" s="468"/>
      <c r="Q406" s="468"/>
      <c r="R406" s="468"/>
      <c r="S406" s="468"/>
      <c r="T406" s="468"/>
      <c r="U406" s="468"/>
      <c r="V406" s="468"/>
      <c r="W406" s="261"/>
      <c r="X406" s="261"/>
      <c r="Y406" s="261"/>
      <c r="Z406" s="261"/>
      <c r="AA406" s="261"/>
      <c r="AB406" s="261"/>
      <c r="AC406" s="261"/>
      <c r="AD406" s="261"/>
      <c r="AE406" s="261"/>
      <c r="AF406" s="261"/>
      <c r="AG406" s="261"/>
      <c r="AH406" s="261"/>
      <c r="AI406" s="261"/>
      <c r="AJ406" s="261"/>
      <c r="AK406" s="398" t="s">
        <v>566</v>
      </c>
      <c r="AL406" s="468" t="s">
        <v>572</v>
      </c>
      <c r="AM406" s="261"/>
      <c r="AN406" s="261"/>
      <c r="AO406" s="261"/>
      <c r="AP406" s="261"/>
      <c r="AQ406" s="468">
        <v>2</v>
      </c>
      <c r="AR406" s="468" t="s">
        <v>566</v>
      </c>
      <c r="AS406" s="398">
        <v>2</v>
      </c>
      <c r="AT406" s="398" t="s">
        <v>312</v>
      </c>
      <c r="AU406" s="398"/>
      <c r="AV406" s="398"/>
      <c r="AW406" s="398"/>
      <c r="AX406" s="398"/>
      <c r="AY406" s="398"/>
      <c r="AZ406" s="398"/>
      <c r="BA406" s="468" t="s">
        <v>569</v>
      </c>
      <c r="BB406" s="398"/>
      <c r="BC406" s="398"/>
      <c r="BD406" s="261"/>
      <c r="BE406" s="261"/>
      <c r="BF406" s="261"/>
      <c r="BG406" s="398"/>
      <c r="BH406" s="398"/>
      <c r="BI406" s="398"/>
      <c r="BJ406" s="398"/>
      <c r="BK406" s="398"/>
      <c r="BL406" s="468"/>
    </row>
    <row r="407" spans="1:64">
      <c r="A407" s="398" t="s">
        <v>2008</v>
      </c>
      <c r="B407" s="403">
        <v>1</v>
      </c>
      <c r="C407" s="469" t="s">
        <v>1917</v>
      </c>
      <c r="D407" s="469" t="s">
        <v>2007</v>
      </c>
      <c r="E407" s="403">
        <v>6</v>
      </c>
      <c r="F407" s="398" t="s">
        <v>2295</v>
      </c>
      <c r="G407" s="286" t="s">
        <v>694</v>
      </c>
      <c r="H407" s="286">
        <v>70</v>
      </c>
      <c r="I407" s="286">
        <v>97</v>
      </c>
      <c r="J407" s="403" t="s">
        <v>1450</v>
      </c>
      <c r="K407" s="468">
        <v>20</v>
      </c>
      <c r="L407" s="261"/>
      <c r="M407" s="468" t="s">
        <v>2147</v>
      </c>
      <c r="N407" s="468">
        <v>4</v>
      </c>
      <c r="O407" s="468">
        <v>3</v>
      </c>
      <c r="P407" s="468"/>
      <c r="Q407" s="468"/>
      <c r="R407" s="468"/>
      <c r="S407" s="398" t="s">
        <v>2230</v>
      </c>
      <c r="T407" s="398" t="s">
        <v>565</v>
      </c>
      <c r="U407" s="468">
        <v>5</v>
      </c>
      <c r="V407" s="398">
        <v>6</v>
      </c>
      <c r="W407" s="261"/>
      <c r="X407" s="261"/>
      <c r="Y407" s="261"/>
      <c r="Z407" s="261"/>
      <c r="AA407" s="261"/>
      <c r="AB407" s="261"/>
      <c r="AC407" s="261"/>
      <c r="AD407" s="261"/>
      <c r="AE407" s="261"/>
      <c r="AF407" s="261"/>
      <c r="AG407" s="261"/>
      <c r="AH407" s="261"/>
      <c r="AI407" s="261"/>
      <c r="AJ407" s="261"/>
      <c r="AK407" s="468"/>
      <c r="AL407" s="468"/>
      <c r="AM407" s="261"/>
      <c r="AN407" s="261"/>
      <c r="AO407" s="261"/>
      <c r="AP407" s="261"/>
      <c r="AQ407" s="468"/>
      <c r="AR407" s="468"/>
      <c r="AS407" s="398"/>
      <c r="AT407" s="398"/>
      <c r="AU407" s="398"/>
      <c r="AV407" s="398"/>
      <c r="AW407" s="398"/>
      <c r="AX407" s="398"/>
      <c r="AY407" s="398"/>
      <c r="AZ407" s="398"/>
      <c r="BA407" s="468"/>
      <c r="BB407" s="398"/>
      <c r="BC407" s="398"/>
      <c r="BD407" s="261"/>
      <c r="BE407" s="261"/>
      <c r="BF407" s="261"/>
      <c r="BG407" s="398"/>
      <c r="BH407" s="398"/>
      <c r="BI407" s="398"/>
      <c r="BJ407" s="398"/>
      <c r="BK407" s="398"/>
      <c r="BL407" s="468"/>
    </row>
    <row r="408" spans="1:64">
      <c r="A408" s="398" t="s">
        <v>2008</v>
      </c>
      <c r="B408" s="403">
        <v>1</v>
      </c>
      <c r="C408" s="469" t="s">
        <v>1917</v>
      </c>
      <c r="D408" s="469" t="s">
        <v>2007</v>
      </c>
      <c r="E408" s="403">
        <v>7</v>
      </c>
      <c r="F408" s="398" t="s">
        <v>2296</v>
      </c>
      <c r="G408" s="286" t="s">
        <v>2234</v>
      </c>
      <c r="H408" s="286">
        <v>97</v>
      </c>
      <c r="I408" s="286">
        <v>110</v>
      </c>
      <c r="J408" s="403" t="s">
        <v>1450</v>
      </c>
      <c r="K408" s="468">
        <v>10</v>
      </c>
      <c r="L408" s="261"/>
      <c r="M408" s="468" t="s">
        <v>2147</v>
      </c>
      <c r="N408" s="468">
        <v>4</v>
      </c>
      <c r="O408" s="468">
        <v>3</v>
      </c>
      <c r="P408" s="468"/>
      <c r="Q408" s="468"/>
      <c r="R408" s="468"/>
      <c r="S408" s="398" t="s">
        <v>2230</v>
      </c>
      <c r="T408" s="398" t="s">
        <v>565</v>
      </c>
      <c r="U408" s="468">
        <v>5</v>
      </c>
      <c r="V408" s="398">
        <v>6</v>
      </c>
      <c r="W408" s="261"/>
      <c r="X408" s="261"/>
      <c r="Y408" s="261"/>
      <c r="Z408" s="261"/>
      <c r="AA408" s="285"/>
      <c r="AB408" s="261"/>
      <c r="AC408" s="261"/>
      <c r="AD408" s="261"/>
      <c r="AE408" s="261"/>
      <c r="AF408" s="261"/>
      <c r="AG408" s="261"/>
      <c r="AH408" s="261"/>
      <c r="AI408" s="261"/>
      <c r="AJ408" s="261"/>
      <c r="AK408" s="468"/>
      <c r="AL408" s="468"/>
      <c r="AM408" s="261"/>
      <c r="AN408" s="261"/>
      <c r="AO408" s="261"/>
      <c r="AP408" s="261"/>
      <c r="AQ408" s="468"/>
      <c r="AR408" s="468"/>
      <c r="AS408" s="398"/>
      <c r="AT408" s="398"/>
      <c r="AU408" s="398"/>
      <c r="AV408" s="398"/>
      <c r="AW408" s="398"/>
      <c r="AX408" s="398"/>
      <c r="AY408" s="398"/>
      <c r="AZ408" s="398"/>
      <c r="BA408" s="468"/>
      <c r="BB408" s="398"/>
      <c r="BC408" s="398"/>
      <c r="BD408" s="261"/>
      <c r="BE408" s="261"/>
      <c r="BF408" s="261"/>
      <c r="BG408" s="398"/>
      <c r="BH408" s="398"/>
      <c r="BI408" s="398"/>
      <c r="BJ408" s="398"/>
      <c r="BK408" s="398"/>
      <c r="BL408" s="468"/>
    </row>
    <row r="409" spans="1:64">
      <c r="A409" s="398" t="s">
        <v>2010</v>
      </c>
      <c r="B409" s="403">
        <v>2</v>
      </c>
      <c r="C409" s="469" t="s">
        <v>1917</v>
      </c>
      <c r="D409" s="469" t="s">
        <v>2009</v>
      </c>
      <c r="E409" s="403">
        <v>1</v>
      </c>
      <c r="F409" s="398" t="s">
        <v>2297</v>
      </c>
      <c r="G409" s="286" t="s">
        <v>2298</v>
      </c>
      <c r="H409" s="286">
        <v>0</v>
      </c>
      <c r="I409" s="286">
        <v>5</v>
      </c>
      <c r="J409" s="403" t="s">
        <v>1452</v>
      </c>
      <c r="K409" s="468">
        <v>9</v>
      </c>
      <c r="L409" s="261"/>
      <c r="M409" s="468" t="s">
        <v>2050</v>
      </c>
      <c r="N409" s="468">
        <v>2.5</v>
      </c>
      <c r="O409" s="468">
        <v>1</v>
      </c>
      <c r="P409" s="468" t="s">
        <v>565</v>
      </c>
      <c r="Q409" s="468">
        <v>4</v>
      </c>
      <c r="R409" s="468">
        <v>2</v>
      </c>
      <c r="S409" s="468" t="s">
        <v>2238</v>
      </c>
      <c r="T409" s="468" t="s">
        <v>2238</v>
      </c>
      <c r="U409" s="468" t="s">
        <v>2238</v>
      </c>
      <c r="V409" s="468" t="s">
        <v>2238</v>
      </c>
      <c r="W409" s="261"/>
      <c r="X409" s="261"/>
      <c r="Y409" s="261"/>
      <c r="Z409" s="261"/>
      <c r="AA409" s="285"/>
      <c r="AB409" s="261"/>
      <c r="AC409" s="261"/>
      <c r="AD409" s="261"/>
      <c r="AE409" s="261"/>
      <c r="AF409" s="261"/>
      <c r="AG409" s="261"/>
      <c r="AH409" s="261"/>
      <c r="AI409" s="261"/>
      <c r="AJ409" s="261"/>
      <c r="AK409" s="398" t="s">
        <v>568</v>
      </c>
      <c r="AL409" s="468" t="s">
        <v>589</v>
      </c>
      <c r="AM409" s="261"/>
      <c r="AN409" s="261"/>
      <c r="AO409" s="261"/>
      <c r="AP409" s="261"/>
      <c r="AQ409" s="468">
        <v>2</v>
      </c>
      <c r="AR409" s="468" t="s">
        <v>566</v>
      </c>
      <c r="AS409" s="398">
        <v>2</v>
      </c>
      <c r="AT409" s="398" t="s">
        <v>568</v>
      </c>
      <c r="AU409" s="398">
        <v>2</v>
      </c>
      <c r="AV409" s="398" t="s">
        <v>312</v>
      </c>
      <c r="AW409" s="398"/>
      <c r="AX409" s="398"/>
      <c r="AY409" s="398"/>
      <c r="AZ409" s="398"/>
      <c r="BA409" s="468" t="s">
        <v>569</v>
      </c>
      <c r="BB409" s="398"/>
      <c r="BC409" s="398"/>
      <c r="BD409" s="261"/>
      <c r="BE409" s="261"/>
      <c r="BF409" s="261"/>
      <c r="BG409" s="398"/>
      <c r="BH409" s="398"/>
      <c r="BI409" s="398"/>
      <c r="BJ409" s="398"/>
      <c r="BK409" s="398"/>
      <c r="BL409" s="468" t="s">
        <v>2238</v>
      </c>
    </row>
    <row r="410" spans="1:64">
      <c r="A410" s="398" t="s">
        <v>2010</v>
      </c>
      <c r="B410" s="403">
        <v>2</v>
      </c>
      <c r="C410" s="469" t="s">
        <v>1917</v>
      </c>
      <c r="D410" s="469" t="s">
        <v>2009</v>
      </c>
      <c r="E410" s="403">
        <v>2</v>
      </c>
      <c r="F410" s="398" t="s">
        <v>2299</v>
      </c>
      <c r="G410" s="286" t="s">
        <v>571</v>
      </c>
      <c r="H410" s="286">
        <v>5</v>
      </c>
      <c r="I410" s="286">
        <v>10</v>
      </c>
      <c r="J410" s="403" t="s">
        <v>1452</v>
      </c>
      <c r="K410" s="468">
        <v>9</v>
      </c>
      <c r="L410" s="261"/>
      <c r="M410" s="468" t="s">
        <v>2050</v>
      </c>
      <c r="N410" s="468">
        <v>2.5</v>
      </c>
      <c r="O410" s="468">
        <v>1</v>
      </c>
      <c r="P410" s="468" t="s">
        <v>565</v>
      </c>
      <c r="Q410" s="468">
        <v>5</v>
      </c>
      <c r="R410" s="468">
        <v>2</v>
      </c>
      <c r="S410" s="468" t="s">
        <v>2238</v>
      </c>
      <c r="T410" s="468" t="s">
        <v>2238</v>
      </c>
      <c r="U410" s="468" t="s">
        <v>2238</v>
      </c>
      <c r="V410" s="468" t="s">
        <v>2238</v>
      </c>
      <c r="W410" s="261"/>
      <c r="X410" s="261"/>
      <c r="Y410" s="261"/>
      <c r="Z410" s="261"/>
      <c r="AA410" s="261"/>
      <c r="AB410" s="261"/>
      <c r="AC410" s="261"/>
      <c r="AD410" s="261"/>
      <c r="AE410" s="261"/>
      <c r="AF410" s="261"/>
      <c r="AG410" s="261"/>
      <c r="AH410" s="261"/>
      <c r="AI410" s="261"/>
      <c r="AJ410" s="261"/>
      <c r="AK410" s="398" t="s">
        <v>566</v>
      </c>
      <c r="AL410" s="468" t="s">
        <v>572</v>
      </c>
      <c r="AM410" s="261"/>
      <c r="AN410" s="261"/>
      <c r="AO410" s="261"/>
      <c r="AP410" s="261"/>
      <c r="AQ410" s="468">
        <v>2</v>
      </c>
      <c r="AR410" s="468" t="s">
        <v>566</v>
      </c>
      <c r="AS410" s="398">
        <v>2</v>
      </c>
      <c r="AT410" s="398" t="s">
        <v>568</v>
      </c>
      <c r="AU410" s="398">
        <v>2</v>
      </c>
      <c r="AV410" s="398" t="s">
        <v>312</v>
      </c>
      <c r="AW410" s="398"/>
      <c r="AX410" s="398"/>
      <c r="AY410" s="398"/>
      <c r="AZ410" s="398"/>
      <c r="BA410" s="468" t="s">
        <v>569</v>
      </c>
      <c r="BB410" s="398"/>
      <c r="BC410" s="398"/>
      <c r="BD410" s="261"/>
      <c r="BE410" s="261"/>
      <c r="BF410" s="261"/>
      <c r="BG410" s="398"/>
      <c r="BH410" s="398"/>
      <c r="BI410" s="398"/>
      <c r="BJ410" s="398"/>
      <c r="BK410" s="398"/>
      <c r="BL410" s="468" t="s">
        <v>2238</v>
      </c>
    </row>
    <row r="411" spans="1:64">
      <c r="A411" s="398" t="s">
        <v>2010</v>
      </c>
      <c r="B411" s="403">
        <v>2</v>
      </c>
      <c r="C411" s="469" t="s">
        <v>1917</v>
      </c>
      <c r="D411" s="469" t="s">
        <v>2009</v>
      </c>
      <c r="E411" s="403">
        <v>3</v>
      </c>
      <c r="F411" s="398" t="s">
        <v>2300</v>
      </c>
      <c r="G411" s="286" t="s">
        <v>571</v>
      </c>
      <c r="H411" s="286">
        <v>10</v>
      </c>
      <c r="I411" s="286">
        <v>14</v>
      </c>
      <c r="J411" s="403" t="s">
        <v>1452</v>
      </c>
      <c r="K411" s="468">
        <v>9</v>
      </c>
      <c r="L411" s="261"/>
      <c r="M411" s="468" t="s">
        <v>2050</v>
      </c>
      <c r="N411" s="468">
        <v>2.5</v>
      </c>
      <c r="O411" s="468">
        <v>1</v>
      </c>
      <c r="P411" s="468" t="s">
        <v>565</v>
      </c>
      <c r="Q411" s="468">
        <v>5</v>
      </c>
      <c r="R411" s="468">
        <v>2</v>
      </c>
      <c r="S411" s="468" t="s">
        <v>2238</v>
      </c>
      <c r="T411" s="468" t="s">
        <v>2238</v>
      </c>
      <c r="U411" s="468" t="s">
        <v>2238</v>
      </c>
      <c r="V411" s="468" t="s">
        <v>2238</v>
      </c>
      <c r="W411" s="261"/>
      <c r="X411" s="261"/>
      <c r="Y411" s="261"/>
      <c r="Z411" s="261"/>
      <c r="AA411" s="261"/>
      <c r="AB411" s="261"/>
      <c r="AC411" s="261"/>
      <c r="AD411" s="261"/>
      <c r="AE411" s="261"/>
      <c r="AF411" s="261"/>
      <c r="AG411" s="261"/>
      <c r="AH411" s="261"/>
      <c r="AI411" s="261"/>
      <c r="AJ411" s="261"/>
      <c r="AK411" s="398" t="s">
        <v>566</v>
      </c>
      <c r="AL411" s="468" t="s">
        <v>572</v>
      </c>
      <c r="AM411" s="261"/>
      <c r="AN411" s="261"/>
      <c r="AO411" s="261"/>
      <c r="AP411" s="261"/>
      <c r="AQ411" s="468">
        <v>2</v>
      </c>
      <c r="AR411" s="468" t="s">
        <v>566</v>
      </c>
      <c r="AS411" s="398">
        <v>2</v>
      </c>
      <c r="AT411" s="398" t="s">
        <v>568</v>
      </c>
      <c r="AU411" s="398">
        <v>2</v>
      </c>
      <c r="AV411" s="398" t="s">
        <v>312</v>
      </c>
      <c r="AW411" s="398"/>
      <c r="AX411" s="398"/>
      <c r="AY411" s="398"/>
      <c r="AZ411" s="398"/>
      <c r="BA411" s="468" t="s">
        <v>569</v>
      </c>
      <c r="BB411" s="398"/>
      <c r="BC411" s="398"/>
      <c r="BD411" s="261"/>
      <c r="BE411" s="261"/>
      <c r="BF411" s="261"/>
      <c r="BG411" s="398"/>
      <c r="BH411" s="398"/>
      <c r="BI411" s="398"/>
      <c r="BJ411" s="398"/>
      <c r="BK411" s="398"/>
      <c r="BL411" s="468" t="s">
        <v>2238</v>
      </c>
    </row>
    <row r="412" spans="1:64">
      <c r="A412" s="398" t="s">
        <v>2010</v>
      </c>
      <c r="B412" s="403">
        <v>2</v>
      </c>
      <c r="C412" s="469" t="s">
        <v>1917</v>
      </c>
      <c r="D412" s="469" t="s">
        <v>2009</v>
      </c>
      <c r="E412" s="403">
        <v>4</v>
      </c>
      <c r="F412" s="398" t="s">
        <v>2301</v>
      </c>
      <c r="G412" s="286" t="s">
        <v>2227</v>
      </c>
      <c r="H412" s="286">
        <v>14</v>
      </c>
      <c r="I412" s="286">
        <v>31</v>
      </c>
      <c r="J412" s="403" t="s">
        <v>1452</v>
      </c>
      <c r="K412" s="468">
        <v>9</v>
      </c>
      <c r="L412" s="261"/>
      <c r="M412" s="468" t="s">
        <v>2050</v>
      </c>
      <c r="N412" s="468">
        <v>4</v>
      </c>
      <c r="O412" s="468">
        <v>4</v>
      </c>
      <c r="P412" s="468"/>
      <c r="Q412" s="468"/>
      <c r="R412" s="468"/>
      <c r="S412" s="468" t="s">
        <v>2238</v>
      </c>
      <c r="T412" s="468" t="s">
        <v>2238</v>
      </c>
      <c r="U412" s="468" t="s">
        <v>2238</v>
      </c>
      <c r="V412" s="468" t="s">
        <v>2238</v>
      </c>
      <c r="W412" s="261"/>
      <c r="X412" s="261"/>
      <c r="Y412" s="261"/>
      <c r="Z412" s="261"/>
      <c r="AA412" s="261"/>
      <c r="AB412" s="261"/>
      <c r="AC412" s="261"/>
      <c r="AD412" s="261"/>
      <c r="AE412" s="261"/>
      <c r="AF412" s="261"/>
      <c r="AG412" s="261"/>
      <c r="AH412" s="261"/>
      <c r="AI412" s="261"/>
      <c r="AJ412" s="261"/>
      <c r="AK412" s="398" t="s">
        <v>566</v>
      </c>
      <c r="AL412" s="468" t="s">
        <v>572</v>
      </c>
      <c r="AM412" s="261"/>
      <c r="AN412" s="261"/>
      <c r="AO412" s="261"/>
      <c r="AP412" s="261"/>
      <c r="AQ412" s="468">
        <v>2</v>
      </c>
      <c r="AR412" s="468" t="s">
        <v>566</v>
      </c>
      <c r="AS412" s="398">
        <v>2</v>
      </c>
      <c r="AT412" s="398" t="s">
        <v>568</v>
      </c>
      <c r="AU412" s="398">
        <v>2</v>
      </c>
      <c r="AV412" s="398" t="s">
        <v>312</v>
      </c>
      <c r="AW412" s="398"/>
      <c r="AX412" s="398"/>
      <c r="AY412" s="398"/>
      <c r="AZ412" s="398"/>
      <c r="BA412" s="468" t="s">
        <v>569</v>
      </c>
      <c r="BB412" s="398"/>
      <c r="BC412" s="398"/>
      <c r="BD412" s="261"/>
      <c r="BE412" s="261"/>
      <c r="BF412" s="261"/>
      <c r="BG412" s="398"/>
      <c r="BH412" s="398"/>
      <c r="BI412" s="398"/>
      <c r="BJ412" s="398"/>
      <c r="BK412" s="398"/>
      <c r="BL412" s="468" t="s">
        <v>2238</v>
      </c>
    </row>
    <row r="413" spans="1:64">
      <c r="A413" s="398" t="s">
        <v>2010</v>
      </c>
      <c r="B413" s="403">
        <v>2</v>
      </c>
      <c r="C413" s="469" t="s">
        <v>1917</v>
      </c>
      <c r="D413" s="469" t="s">
        <v>2009</v>
      </c>
      <c r="E413" s="403">
        <v>5</v>
      </c>
      <c r="F413" s="398" t="s">
        <v>2302</v>
      </c>
      <c r="G413" s="286" t="s">
        <v>2229</v>
      </c>
      <c r="H413" s="286">
        <v>31</v>
      </c>
      <c r="I413" s="286">
        <v>58</v>
      </c>
      <c r="J413" s="403" t="s">
        <v>1452</v>
      </c>
      <c r="K413" s="468">
        <v>12</v>
      </c>
      <c r="L413" s="261"/>
      <c r="M413" s="468" t="s">
        <v>565</v>
      </c>
      <c r="N413" s="468">
        <v>4</v>
      </c>
      <c r="O413" s="468">
        <v>4</v>
      </c>
      <c r="P413" s="468"/>
      <c r="Q413" s="468"/>
      <c r="R413" s="468"/>
      <c r="S413" s="468" t="s">
        <v>2238</v>
      </c>
      <c r="T413" s="468" t="s">
        <v>2238</v>
      </c>
      <c r="U413" s="468" t="s">
        <v>2238</v>
      </c>
      <c r="V413" s="468" t="s">
        <v>2238</v>
      </c>
      <c r="W413" s="261"/>
      <c r="X413" s="261"/>
      <c r="Y413" s="261"/>
      <c r="Z413" s="261"/>
      <c r="AA413" s="261"/>
      <c r="AB413" s="261"/>
      <c r="AC413" s="261"/>
      <c r="AD413" s="261"/>
      <c r="AE413" s="261"/>
      <c r="AF413" s="261"/>
      <c r="AG413" s="261"/>
      <c r="AH413" s="261"/>
      <c r="AI413" s="261"/>
      <c r="AJ413" s="261"/>
      <c r="AK413" s="398" t="s">
        <v>566</v>
      </c>
      <c r="AL413" s="468" t="s">
        <v>572</v>
      </c>
      <c r="AM413" s="261"/>
      <c r="AN413" s="261"/>
      <c r="AO413" s="261"/>
      <c r="AP413" s="261"/>
      <c r="AQ413" s="468">
        <v>2</v>
      </c>
      <c r="AR413" s="468" t="s">
        <v>566</v>
      </c>
      <c r="AS413" s="398">
        <v>2</v>
      </c>
      <c r="AT413" s="398" t="s">
        <v>568</v>
      </c>
      <c r="AU413" s="398">
        <v>2</v>
      </c>
      <c r="AV413" s="398" t="s">
        <v>312</v>
      </c>
      <c r="AW413" s="398"/>
      <c r="AX413" s="398"/>
      <c r="AY413" s="398"/>
      <c r="AZ413" s="398"/>
      <c r="BA413" s="468" t="s">
        <v>569</v>
      </c>
      <c r="BB413" s="398"/>
      <c r="BC413" s="398"/>
      <c r="BD413" s="261"/>
      <c r="BE413" s="261"/>
      <c r="BF413" s="261"/>
      <c r="BG413" s="398"/>
      <c r="BH413" s="398"/>
      <c r="BI413" s="398"/>
      <c r="BJ413" s="398"/>
      <c r="BK413" s="398"/>
      <c r="BL413" s="468" t="s">
        <v>2238</v>
      </c>
    </row>
    <row r="414" spans="1:64">
      <c r="A414" s="398" t="s">
        <v>2012</v>
      </c>
      <c r="B414" s="403">
        <v>1</v>
      </c>
      <c r="C414" s="469" t="s">
        <v>1912</v>
      </c>
      <c r="D414" s="469" t="s">
        <v>2011</v>
      </c>
      <c r="E414" s="403">
        <v>1</v>
      </c>
      <c r="F414" s="398" t="s">
        <v>2303</v>
      </c>
      <c r="G414" s="286" t="s">
        <v>592</v>
      </c>
      <c r="H414" s="286">
        <v>0</v>
      </c>
      <c r="I414" s="286">
        <v>5</v>
      </c>
      <c r="J414" s="403" t="s">
        <v>1452</v>
      </c>
      <c r="K414" s="468">
        <v>0</v>
      </c>
      <c r="L414" s="261"/>
      <c r="M414" s="468" t="s">
        <v>565</v>
      </c>
      <c r="N414" s="468">
        <v>3</v>
      </c>
      <c r="O414" s="468">
        <v>2</v>
      </c>
      <c r="P414" s="468"/>
      <c r="Q414" s="468"/>
      <c r="R414" s="468"/>
      <c r="S414" s="468"/>
      <c r="T414" s="468"/>
      <c r="U414" s="468"/>
      <c r="V414" s="468"/>
      <c r="W414" s="261"/>
      <c r="X414" s="261"/>
      <c r="Y414" s="261"/>
      <c r="Z414" s="261"/>
      <c r="AA414" s="261"/>
      <c r="AB414" s="261"/>
      <c r="AC414" s="261"/>
      <c r="AD414" s="261"/>
      <c r="AE414" s="261"/>
      <c r="AF414" s="261"/>
      <c r="AG414" s="261"/>
      <c r="AH414" s="261"/>
      <c r="AI414" s="261"/>
      <c r="AJ414" s="261"/>
      <c r="AK414" s="398" t="s">
        <v>568</v>
      </c>
      <c r="AL414" s="468" t="s">
        <v>589</v>
      </c>
      <c r="AM414" s="261"/>
      <c r="AN414" s="261"/>
      <c r="AO414" s="261"/>
      <c r="AP414" s="261"/>
      <c r="AQ414" s="468">
        <v>2</v>
      </c>
      <c r="AR414" s="468" t="s">
        <v>568</v>
      </c>
      <c r="AS414" s="398">
        <v>2</v>
      </c>
      <c r="AT414" s="398" t="s">
        <v>566</v>
      </c>
      <c r="AU414" s="398"/>
      <c r="AV414" s="398"/>
      <c r="AW414" s="398"/>
      <c r="AX414" s="398"/>
      <c r="AY414" s="398"/>
      <c r="AZ414" s="398"/>
      <c r="BA414" s="468" t="s">
        <v>569</v>
      </c>
      <c r="BB414" s="398"/>
      <c r="BC414" s="398"/>
      <c r="BD414" s="261"/>
      <c r="BE414" s="261"/>
      <c r="BF414" s="261"/>
      <c r="BG414" s="398"/>
      <c r="BH414" s="398"/>
      <c r="BI414" s="398"/>
      <c r="BJ414" s="398"/>
      <c r="BK414" s="398"/>
      <c r="BL414" s="468"/>
    </row>
    <row r="415" spans="1:64">
      <c r="A415" s="398" t="s">
        <v>2012</v>
      </c>
      <c r="B415" s="403">
        <v>1</v>
      </c>
      <c r="C415" s="469" t="s">
        <v>1912</v>
      </c>
      <c r="D415" s="469" t="s">
        <v>2011</v>
      </c>
      <c r="E415" s="403">
        <v>2</v>
      </c>
      <c r="F415" s="398" t="s">
        <v>2304</v>
      </c>
      <c r="G415" s="286" t="s">
        <v>591</v>
      </c>
      <c r="H415" s="286">
        <v>5</v>
      </c>
      <c r="I415" s="286">
        <v>10</v>
      </c>
      <c r="J415" s="403" t="s">
        <v>1450</v>
      </c>
      <c r="K415" s="468">
        <v>5</v>
      </c>
      <c r="L415" s="261"/>
      <c r="M415" s="468" t="s">
        <v>565</v>
      </c>
      <c r="N415" s="468">
        <v>4</v>
      </c>
      <c r="O415" s="468">
        <v>3</v>
      </c>
      <c r="P415" s="468"/>
      <c r="Q415" s="468"/>
      <c r="R415" s="468"/>
      <c r="S415" s="468"/>
      <c r="T415" s="468"/>
      <c r="U415" s="468"/>
      <c r="V415" s="468"/>
      <c r="W415" s="261"/>
      <c r="X415" s="261"/>
      <c r="Y415" s="261"/>
      <c r="Z415" s="261"/>
      <c r="AA415" s="285"/>
      <c r="AB415" s="261"/>
      <c r="AC415" s="261"/>
      <c r="AD415" s="261"/>
      <c r="AE415" s="261"/>
      <c r="AF415" s="261"/>
      <c r="AG415" s="261"/>
      <c r="AH415" s="261"/>
      <c r="AI415" s="261"/>
      <c r="AJ415" s="261"/>
      <c r="AK415" s="398" t="s">
        <v>568</v>
      </c>
      <c r="AL415" s="468" t="s">
        <v>572</v>
      </c>
      <c r="AM415" s="261"/>
      <c r="AN415" s="261"/>
      <c r="AO415" s="261"/>
      <c r="AP415" s="261"/>
      <c r="AQ415" s="468">
        <v>2</v>
      </c>
      <c r="AR415" s="468" t="s">
        <v>568</v>
      </c>
      <c r="AS415" s="398">
        <v>2</v>
      </c>
      <c r="AT415" s="398" t="s">
        <v>566</v>
      </c>
      <c r="AU415" s="398"/>
      <c r="AV415" s="398"/>
      <c r="AW415" s="398"/>
      <c r="AX415" s="398"/>
      <c r="AY415" s="398"/>
      <c r="AZ415" s="398"/>
      <c r="BA415" s="468" t="s">
        <v>569</v>
      </c>
      <c r="BB415" s="398"/>
      <c r="BC415" s="398"/>
      <c r="BD415" s="261"/>
      <c r="BE415" s="261"/>
      <c r="BF415" s="261"/>
      <c r="BG415" s="398"/>
      <c r="BH415" s="398"/>
      <c r="BI415" s="398"/>
      <c r="BJ415" s="398"/>
      <c r="BK415" s="398"/>
      <c r="BL415" s="468"/>
    </row>
    <row r="416" spans="1:64">
      <c r="A416" s="398" t="s">
        <v>2012</v>
      </c>
      <c r="B416" s="403">
        <v>1</v>
      </c>
      <c r="C416" s="469" t="s">
        <v>1912</v>
      </c>
      <c r="D416" s="469" t="s">
        <v>2011</v>
      </c>
      <c r="E416" s="403">
        <v>3</v>
      </c>
      <c r="F416" s="398" t="s">
        <v>2305</v>
      </c>
      <c r="G416" s="286" t="s">
        <v>591</v>
      </c>
      <c r="H416" s="286">
        <v>10</v>
      </c>
      <c r="I416" s="286">
        <v>23</v>
      </c>
      <c r="J416" s="403" t="s">
        <v>1450</v>
      </c>
      <c r="K416" s="468">
        <v>5</v>
      </c>
      <c r="L416" s="261"/>
      <c r="M416" s="468" t="s">
        <v>565</v>
      </c>
      <c r="N416" s="468">
        <v>4</v>
      </c>
      <c r="O416" s="468">
        <v>3</v>
      </c>
      <c r="P416" s="468"/>
      <c r="Q416" s="468"/>
      <c r="R416" s="468"/>
      <c r="S416" s="468"/>
      <c r="T416" s="468"/>
      <c r="U416" s="468"/>
      <c r="V416" s="468"/>
      <c r="W416" s="261"/>
      <c r="X416" s="261"/>
      <c r="Y416" s="261"/>
      <c r="Z416" s="261"/>
      <c r="AA416" s="285"/>
      <c r="AB416" s="261"/>
      <c r="AC416" s="261"/>
      <c r="AD416" s="261"/>
      <c r="AE416" s="261"/>
      <c r="AF416" s="261"/>
      <c r="AG416" s="261"/>
      <c r="AH416" s="261"/>
      <c r="AI416" s="261"/>
      <c r="AJ416" s="261"/>
      <c r="AK416" s="398" t="s">
        <v>568</v>
      </c>
      <c r="AL416" s="468" t="s">
        <v>572</v>
      </c>
      <c r="AM416" s="261"/>
      <c r="AN416" s="261"/>
      <c r="AO416" s="261"/>
      <c r="AP416" s="261"/>
      <c r="AQ416" s="468">
        <v>2</v>
      </c>
      <c r="AR416" s="468" t="s">
        <v>568</v>
      </c>
      <c r="AS416" s="398">
        <v>2</v>
      </c>
      <c r="AT416" s="398" t="s">
        <v>566</v>
      </c>
      <c r="AU416" s="398"/>
      <c r="AV416" s="398"/>
      <c r="AW416" s="398"/>
      <c r="AX416" s="398"/>
      <c r="AY416" s="398"/>
      <c r="AZ416" s="398"/>
      <c r="BA416" s="468" t="s">
        <v>569</v>
      </c>
      <c r="BB416" s="398"/>
      <c r="BC416" s="398"/>
      <c r="BD416" s="261"/>
      <c r="BE416" s="261"/>
      <c r="BF416" s="261"/>
      <c r="BG416" s="398"/>
      <c r="BH416" s="398"/>
      <c r="BI416" s="398"/>
      <c r="BJ416" s="398"/>
      <c r="BK416" s="398"/>
      <c r="BL416" s="468"/>
    </row>
    <row r="417" spans="1:64">
      <c r="A417" s="398" t="s">
        <v>2012</v>
      </c>
      <c r="B417" s="403">
        <v>1</v>
      </c>
      <c r="C417" s="469" t="s">
        <v>1912</v>
      </c>
      <c r="D417" s="469" t="s">
        <v>2011</v>
      </c>
      <c r="E417" s="403">
        <v>4</v>
      </c>
      <c r="F417" s="398" t="s">
        <v>2306</v>
      </c>
      <c r="G417" s="286" t="s">
        <v>2227</v>
      </c>
      <c r="H417" s="286">
        <v>23</v>
      </c>
      <c r="I417" s="286">
        <v>52</v>
      </c>
      <c r="J417" s="403" t="s">
        <v>1450</v>
      </c>
      <c r="K417" s="468">
        <v>5</v>
      </c>
      <c r="L417" s="261"/>
      <c r="M417" s="468" t="s">
        <v>565</v>
      </c>
      <c r="N417" s="468">
        <v>4</v>
      </c>
      <c r="O417" s="468">
        <v>4</v>
      </c>
      <c r="P417" s="468"/>
      <c r="Q417" s="468"/>
      <c r="R417" s="468"/>
      <c r="S417" s="398" t="s">
        <v>2230</v>
      </c>
      <c r="T417" s="398" t="s">
        <v>2050</v>
      </c>
      <c r="U417" s="468">
        <v>4</v>
      </c>
      <c r="V417" s="398">
        <v>6</v>
      </c>
      <c r="W417" s="261"/>
      <c r="X417" s="261"/>
      <c r="Y417" s="261"/>
      <c r="Z417" s="261"/>
      <c r="AA417" s="261"/>
      <c r="AB417" s="261"/>
      <c r="AC417" s="261"/>
      <c r="AD417" s="261"/>
      <c r="AE417" s="261"/>
      <c r="AF417" s="261"/>
      <c r="AG417" s="261"/>
      <c r="AH417" s="261"/>
      <c r="AI417" s="261"/>
      <c r="AJ417" s="261"/>
      <c r="AK417" s="398" t="s">
        <v>568</v>
      </c>
      <c r="AL417" s="468" t="s">
        <v>572</v>
      </c>
      <c r="AM417" s="261"/>
      <c r="AN417" s="261"/>
      <c r="AO417" s="261"/>
      <c r="AP417" s="261"/>
      <c r="AQ417" s="468">
        <v>2</v>
      </c>
      <c r="AR417" s="468" t="s">
        <v>568</v>
      </c>
      <c r="AS417" s="398">
        <v>2</v>
      </c>
      <c r="AT417" s="398" t="s">
        <v>566</v>
      </c>
      <c r="AU417" s="398"/>
      <c r="AV417" s="398"/>
      <c r="AW417" s="398"/>
      <c r="AX417" s="398"/>
      <c r="AY417" s="398"/>
      <c r="AZ417" s="398"/>
      <c r="BA417" s="468" t="s">
        <v>569</v>
      </c>
      <c r="BB417" s="398"/>
      <c r="BC417" s="398"/>
      <c r="BD417" s="261"/>
      <c r="BE417" s="261"/>
      <c r="BF417" s="261"/>
      <c r="BG417" s="398"/>
      <c r="BH417" s="398"/>
      <c r="BI417" s="398"/>
      <c r="BJ417" s="398"/>
      <c r="BK417" s="398"/>
      <c r="BL417" s="468"/>
    </row>
    <row r="418" spans="1:64">
      <c r="A418" s="398" t="s">
        <v>2012</v>
      </c>
      <c r="B418" s="403">
        <v>1</v>
      </c>
      <c r="C418" s="469" t="s">
        <v>1912</v>
      </c>
      <c r="D418" s="469" t="s">
        <v>2011</v>
      </c>
      <c r="E418" s="403">
        <v>5</v>
      </c>
      <c r="F418" s="398" t="s">
        <v>2307</v>
      </c>
      <c r="G418" s="286" t="s">
        <v>2229</v>
      </c>
      <c r="H418" s="286">
        <v>52</v>
      </c>
      <c r="I418" s="286">
        <v>61</v>
      </c>
      <c r="J418" s="403" t="s">
        <v>1450</v>
      </c>
      <c r="K418" s="468">
        <v>13</v>
      </c>
      <c r="L418" s="261"/>
      <c r="M418" s="468" t="s">
        <v>565</v>
      </c>
      <c r="N418" s="468">
        <v>4</v>
      </c>
      <c r="O418" s="468">
        <v>4</v>
      </c>
      <c r="P418" s="468"/>
      <c r="Q418" s="468"/>
      <c r="R418" s="468"/>
      <c r="S418" s="398" t="s">
        <v>2230</v>
      </c>
      <c r="T418" s="398" t="s">
        <v>2050</v>
      </c>
      <c r="U418" s="468">
        <v>4</v>
      </c>
      <c r="V418" s="398">
        <v>4</v>
      </c>
      <c r="W418" s="261"/>
      <c r="X418" s="261"/>
      <c r="Y418" s="261"/>
      <c r="Z418" s="261"/>
      <c r="AA418" s="261"/>
      <c r="AB418" s="261"/>
      <c r="AC418" s="261"/>
      <c r="AD418" s="261"/>
      <c r="AE418" s="261"/>
      <c r="AF418" s="261"/>
      <c r="AG418" s="261"/>
      <c r="AH418" s="261"/>
      <c r="AI418" s="261"/>
      <c r="AJ418" s="261"/>
      <c r="AK418" s="398" t="s">
        <v>568</v>
      </c>
      <c r="AL418" s="468" t="s">
        <v>572</v>
      </c>
      <c r="AM418" s="261"/>
      <c r="AN418" s="261"/>
      <c r="AO418" s="261"/>
      <c r="AP418" s="261"/>
      <c r="AQ418" s="468"/>
      <c r="AR418" s="468"/>
      <c r="AS418" s="398"/>
      <c r="AT418" s="398"/>
      <c r="AU418" s="398"/>
      <c r="AV418" s="398"/>
      <c r="AW418" s="398"/>
      <c r="AX418" s="398"/>
      <c r="AY418" s="398"/>
      <c r="AZ418" s="398"/>
      <c r="BA418" s="468"/>
      <c r="BB418" s="398"/>
      <c r="BC418" s="398"/>
      <c r="BD418" s="261"/>
      <c r="BE418" s="261"/>
      <c r="BF418" s="261"/>
      <c r="BG418" s="398"/>
      <c r="BH418" s="398"/>
      <c r="BI418" s="398"/>
      <c r="BJ418" s="398"/>
      <c r="BK418" s="398"/>
      <c r="BL418" s="468"/>
    </row>
    <row r="419" spans="1:64">
      <c r="A419" s="398" t="s">
        <v>2012</v>
      </c>
      <c r="B419" s="403">
        <v>1</v>
      </c>
      <c r="C419" s="469" t="s">
        <v>1912</v>
      </c>
      <c r="D419" s="469" t="s">
        <v>2011</v>
      </c>
      <c r="E419" s="403">
        <v>6</v>
      </c>
      <c r="F419" s="398" t="s">
        <v>2308</v>
      </c>
      <c r="G419" s="286" t="s">
        <v>2309</v>
      </c>
      <c r="H419" s="286">
        <v>61</v>
      </c>
      <c r="I419" s="286">
        <v>81</v>
      </c>
      <c r="J419" s="403" t="s">
        <v>1450</v>
      </c>
      <c r="K419" s="468">
        <v>8</v>
      </c>
      <c r="L419" s="261"/>
      <c r="M419" s="468" t="s">
        <v>565</v>
      </c>
      <c r="N419" s="468">
        <v>3</v>
      </c>
      <c r="O419" s="468">
        <v>4</v>
      </c>
      <c r="P419" s="468"/>
      <c r="Q419" s="468"/>
      <c r="R419" s="468"/>
      <c r="S419" s="398" t="s">
        <v>2235</v>
      </c>
      <c r="T419" s="398" t="s">
        <v>2147</v>
      </c>
      <c r="U419" s="468">
        <v>5</v>
      </c>
      <c r="V419" s="398">
        <v>2</v>
      </c>
      <c r="W419" s="261"/>
      <c r="X419" s="261"/>
      <c r="Y419" s="261"/>
      <c r="Z419" s="261"/>
      <c r="AA419" s="261"/>
      <c r="AB419" s="261"/>
      <c r="AC419" s="261"/>
      <c r="AD419" s="261"/>
      <c r="AE419" s="261"/>
      <c r="AF419" s="261"/>
      <c r="AG419" s="261"/>
      <c r="AH419" s="261"/>
      <c r="AI419" s="261"/>
      <c r="AJ419" s="261"/>
      <c r="AK419" s="398" t="s">
        <v>566</v>
      </c>
      <c r="AL419" s="468" t="s">
        <v>572</v>
      </c>
      <c r="AM419" s="261"/>
      <c r="AN419" s="261"/>
      <c r="AO419" s="261"/>
      <c r="AP419" s="261"/>
      <c r="AQ419" s="468">
        <v>2</v>
      </c>
      <c r="AR419" s="468" t="s">
        <v>568</v>
      </c>
      <c r="AS419" s="398">
        <v>2</v>
      </c>
      <c r="AT419" s="398" t="s">
        <v>566</v>
      </c>
      <c r="AU419" s="398"/>
      <c r="AV419" s="398"/>
      <c r="AW419" s="398"/>
      <c r="AX419" s="398"/>
      <c r="AY419" s="398"/>
      <c r="AZ419" s="398"/>
      <c r="BA419" s="468" t="s">
        <v>566</v>
      </c>
      <c r="BB419" s="398"/>
      <c r="BC419" s="398"/>
      <c r="BD419" s="261"/>
      <c r="BE419" s="261"/>
      <c r="BF419" s="261"/>
      <c r="BG419" s="398"/>
      <c r="BH419" s="398"/>
      <c r="BI419" s="398"/>
      <c r="BJ419" s="398"/>
      <c r="BK419" s="398"/>
      <c r="BL419" s="468"/>
    </row>
    <row r="420" spans="1:64">
      <c r="A420" s="398" t="s">
        <v>2012</v>
      </c>
      <c r="B420" s="403">
        <v>1</v>
      </c>
      <c r="C420" s="469" t="s">
        <v>1912</v>
      </c>
      <c r="D420" s="469" t="s">
        <v>2011</v>
      </c>
      <c r="E420" s="403">
        <v>7</v>
      </c>
      <c r="F420" s="398" t="s">
        <v>2310</v>
      </c>
      <c r="G420" s="286" t="s">
        <v>2311</v>
      </c>
      <c r="H420" s="286">
        <v>81</v>
      </c>
      <c r="I420" s="286">
        <v>98</v>
      </c>
      <c r="J420" s="403" t="s">
        <v>1450</v>
      </c>
      <c r="K420" s="468">
        <v>10</v>
      </c>
      <c r="L420" s="261"/>
      <c r="M420" s="468" t="s">
        <v>565</v>
      </c>
      <c r="N420" s="468">
        <v>3</v>
      </c>
      <c r="O420" s="468">
        <v>6</v>
      </c>
      <c r="P420" s="468"/>
      <c r="Q420" s="468"/>
      <c r="R420" s="468"/>
      <c r="S420" s="398" t="s">
        <v>2235</v>
      </c>
      <c r="T420" s="398" t="s">
        <v>2147</v>
      </c>
      <c r="U420" s="468">
        <v>5</v>
      </c>
      <c r="V420" s="398">
        <v>2</v>
      </c>
      <c r="W420" s="261"/>
      <c r="X420" s="261"/>
      <c r="Y420" s="261"/>
      <c r="Z420" s="261"/>
      <c r="AA420" s="261"/>
      <c r="AB420" s="261"/>
      <c r="AC420" s="261"/>
      <c r="AD420" s="261"/>
      <c r="AE420" s="261"/>
      <c r="AF420" s="261"/>
      <c r="AG420" s="261"/>
      <c r="AH420" s="261"/>
      <c r="AI420" s="261"/>
      <c r="AJ420" s="261"/>
      <c r="AK420" s="398" t="s">
        <v>566</v>
      </c>
      <c r="AL420" s="468" t="s">
        <v>572</v>
      </c>
      <c r="AM420" s="261"/>
      <c r="AN420" s="261"/>
      <c r="AO420" s="261"/>
      <c r="AP420" s="261"/>
      <c r="AQ420" s="468"/>
      <c r="AR420" s="468"/>
      <c r="AS420" s="398"/>
      <c r="AT420" s="398"/>
      <c r="AU420" s="398"/>
      <c r="AV420" s="398"/>
      <c r="AW420" s="398"/>
      <c r="AX420" s="398"/>
      <c r="AY420" s="398"/>
      <c r="AZ420" s="398"/>
      <c r="BA420" s="468"/>
      <c r="BB420" s="398"/>
      <c r="BC420" s="398"/>
      <c r="BD420" s="261"/>
      <c r="BE420" s="261"/>
      <c r="BF420" s="261"/>
      <c r="BG420" s="398"/>
      <c r="BH420" s="398"/>
      <c r="BI420" s="398"/>
      <c r="BJ420" s="398"/>
      <c r="BK420" s="398"/>
      <c r="BL420" s="468"/>
    </row>
    <row r="421" spans="1:64">
      <c r="A421" s="398" t="s">
        <v>2015</v>
      </c>
      <c r="B421" s="403">
        <v>2</v>
      </c>
      <c r="C421" s="469" t="s">
        <v>1912</v>
      </c>
      <c r="D421" s="469" t="s">
        <v>2014</v>
      </c>
      <c r="E421" s="403">
        <v>1</v>
      </c>
      <c r="F421" s="398" t="s">
        <v>2312</v>
      </c>
      <c r="G421" s="286" t="s">
        <v>592</v>
      </c>
      <c r="H421" s="286">
        <v>0</v>
      </c>
      <c r="I421" s="286">
        <v>5</v>
      </c>
      <c r="J421" s="403" t="s">
        <v>1450</v>
      </c>
      <c r="K421" s="468">
        <v>5</v>
      </c>
      <c r="L421" s="261"/>
      <c r="M421" s="468" t="s">
        <v>565</v>
      </c>
      <c r="N421" s="468">
        <v>2</v>
      </c>
      <c r="O421" s="468">
        <v>2</v>
      </c>
      <c r="P421" s="468" t="s">
        <v>565</v>
      </c>
      <c r="Q421" s="468">
        <v>5</v>
      </c>
      <c r="R421" s="468">
        <v>3</v>
      </c>
      <c r="S421" s="468" t="s">
        <v>2238</v>
      </c>
      <c r="T421" s="468" t="s">
        <v>2238</v>
      </c>
      <c r="U421" s="468" t="s">
        <v>2238</v>
      </c>
      <c r="V421" s="468" t="s">
        <v>2238</v>
      </c>
      <c r="W421" s="261"/>
      <c r="X421" s="261"/>
      <c r="Y421" s="261"/>
      <c r="Z421" s="261"/>
      <c r="AA421" s="261"/>
      <c r="AB421" s="261"/>
      <c r="AC421" s="261"/>
      <c r="AD421" s="261"/>
      <c r="AE421" s="261"/>
      <c r="AF421" s="261"/>
      <c r="AG421" s="261"/>
      <c r="AH421" s="261"/>
      <c r="AI421" s="261"/>
      <c r="AJ421" s="261"/>
      <c r="AK421" s="398" t="s">
        <v>568</v>
      </c>
      <c r="AL421" s="468" t="s">
        <v>589</v>
      </c>
      <c r="AM421" s="261"/>
      <c r="AN421" s="261"/>
      <c r="AO421" s="261"/>
      <c r="AP421" s="261"/>
      <c r="AQ421" s="468">
        <v>2</v>
      </c>
      <c r="AR421" s="468" t="s">
        <v>566</v>
      </c>
      <c r="AS421" s="398">
        <v>2</v>
      </c>
      <c r="AT421" s="398" t="s">
        <v>568</v>
      </c>
      <c r="AU421" s="398">
        <v>2</v>
      </c>
      <c r="AV421" s="398" t="s">
        <v>312</v>
      </c>
      <c r="AW421" s="398"/>
      <c r="AX421" s="398"/>
      <c r="AY421" s="398"/>
      <c r="AZ421" s="398"/>
      <c r="BA421" s="468" t="s">
        <v>569</v>
      </c>
      <c r="BB421" s="398"/>
      <c r="BC421" s="398"/>
      <c r="BD421" s="261"/>
      <c r="BE421" s="261"/>
      <c r="BF421" s="261"/>
      <c r="BG421" s="398"/>
      <c r="BH421" s="398"/>
      <c r="BI421" s="398"/>
      <c r="BJ421" s="398"/>
      <c r="BK421" s="398"/>
      <c r="BL421" s="468" t="s">
        <v>2238</v>
      </c>
    </row>
    <row r="422" spans="1:64">
      <c r="A422" s="398" t="s">
        <v>2015</v>
      </c>
      <c r="B422" s="403">
        <v>2</v>
      </c>
      <c r="C422" s="469" t="s">
        <v>1912</v>
      </c>
      <c r="D422" s="469" t="s">
        <v>2014</v>
      </c>
      <c r="E422" s="403">
        <v>2</v>
      </c>
      <c r="F422" s="398" t="s">
        <v>2313</v>
      </c>
      <c r="G422" s="286" t="s">
        <v>2314</v>
      </c>
      <c r="H422" s="286">
        <v>5</v>
      </c>
      <c r="I422" s="286">
        <v>10</v>
      </c>
      <c r="J422" s="403" t="s">
        <v>1450</v>
      </c>
      <c r="K422" s="468">
        <v>8</v>
      </c>
      <c r="L422" s="261"/>
      <c r="M422" s="468" t="s">
        <v>565</v>
      </c>
      <c r="N422" s="468">
        <v>3</v>
      </c>
      <c r="O422" s="468">
        <v>3</v>
      </c>
      <c r="P422" s="468" t="s">
        <v>565</v>
      </c>
      <c r="Q422" s="468">
        <v>5</v>
      </c>
      <c r="R422" s="468">
        <v>3</v>
      </c>
      <c r="S422" s="468" t="s">
        <v>2238</v>
      </c>
      <c r="T422" s="468" t="s">
        <v>2238</v>
      </c>
      <c r="U422" s="468" t="s">
        <v>2238</v>
      </c>
      <c r="V422" s="468" t="s">
        <v>2238</v>
      </c>
      <c r="W422" s="261"/>
      <c r="X422" s="261"/>
      <c r="Y422" s="261"/>
      <c r="Z422" s="261"/>
      <c r="AA422" s="261"/>
      <c r="AB422" s="261"/>
      <c r="AC422" s="261"/>
      <c r="AD422" s="261"/>
      <c r="AE422" s="261"/>
      <c r="AF422" s="261"/>
      <c r="AG422" s="261"/>
      <c r="AH422" s="261"/>
      <c r="AI422" s="261"/>
      <c r="AJ422" s="261"/>
      <c r="AK422" s="398" t="s">
        <v>566</v>
      </c>
      <c r="AL422" s="468" t="s">
        <v>572</v>
      </c>
      <c r="AM422" s="261"/>
      <c r="AN422" s="261"/>
      <c r="AO422" s="261"/>
      <c r="AP422" s="261"/>
      <c r="AQ422" s="468">
        <v>2</v>
      </c>
      <c r="AR422" s="468" t="s">
        <v>566</v>
      </c>
      <c r="AS422" s="398">
        <v>2</v>
      </c>
      <c r="AT422" s="398" t="s">
        <v>568</v>
      </c>
      <c r="AU422" s="398">
        <v>2</v>
      </c>
      <c r="AV422" s="398" t="s">
        <v>312</v>
      </c>
      <c r="AW422" s="398"/>
      <c r="AX422" s="398"/>
      <c r="AY422" s="398"/>
      <c r="AZ422" s="398"/>
      <c r="BA422" s="468" t="s">
        <v>569</v>
      </c>
      <c r="BB422" s="398"/>
      <c r="BC422" s="398"/>
      <c r="BD422" s="261"/>
      <c r="BE422" s="261"/>
      <c r="BF422" s="261"/>
      <c r="BG422" s="398"/>
      <c r="BH422" s="398"/>
      <c r="BI422" s="398"/>
      <c r="BJ422" s="398"/>
      <c r="BK422" s="398"/>
      <c r="BL422" s="468" t="s">
        <v>2238</v>
      </c>
    </row>
    <row r="423" spans="1:64">
      <c r="A423" s="398" t="s">
        <v>2015</v>
      </c>
      <c r="B423" s="403">
        <v>2</v>
      </c>
      <c r="C423" s="469" t="s">
        <v>1912</v>
      </c>
      <c r="D423" s="469" t="s">
        <v>2014</v>
      </c>
      <c r="E423" s="403">
        <v>3</v>
      </c>
      <c r="F423" s="398" t="s">
        <v>2315</v>
      </c>
      <c r="G423" s="286" t="s">
        <v>591</v>
      </c>
      <c r="H423" s="286">
        <v>10</v>
      </c>
      <c r="I423" s="286">
        <v>19</v>
      </c>
      <c r="J423" s="403" t="s">
        <v>1450</v>
      </c>
      <c r="K423" s="468">
        <v>8</v>
      </c>
      <c r="L423" s="261"/>
      <c r="M423" s="468" t="s">
        <v>565</v>
      </c>
      <c r="N423" s="468">
        <v>3</v>
      </c>
      <c r="O423" s="468">
        <v>3</v>
      </c>
      <c r="P423" s="468" t="s">
        <v>565</v>
      </c>
      <c r="Q423" s="468">
        <v>5</v>
      </c>
      <c r="R423" s="468">
        <v>3</v>
      </c>
      <c r="S423" s="468" t="s">
        <v>2238</v>
      </c>
      <c r="T423" s="468" t="s">
        <v>2238</v>
      </c>
      <c r="U423" s="468" t="s">
        <v>2238</v>
      </c>
      <c r="V423" s="468" t="s">
        <v>2238</v>
      </c>
      <c r="W423" s="261"/>
      <c r="X423" s="261"/>
      <c r="Y423" s="261"/>
      <c r="Z423" s="261"/>
      <c r="AA423" s="261"/>
      <c r="AB423" s="261"/>
      <c r="AC423" s="261"/>
      <c r="AD423" s="261"/>
      <c r="AE423" s="261"/>
      <c r="AF423" s="261"/>
      <c r="AG423" s="261"/>
      <c r="AH423" s="261"/>
      <c r="AI423" s="261"/>
      <c r="AJ423" s="261"/>
      <c r="AK423" s="398" t="s">
        <v>566</v>
      </c>
      <c r="AL423" s="468" t="s">
        <v>572</v>
      </c>
      <c r="AM423" s="261"/>
      <c r="AN423" s="261"/>
      <c r="AO423" s="261"/>
      <c r="AP423" s="261"/>
      <c r="AQ423" s="468">
        <v>2</v>
      </c>
      <c r="AR423" s="468" t="s">
        <v>566</v>
      </c>
      <c r="AS423" s="398">
        <v>2</v>
      </c>
      <c r="AT423" s="398" t="s">
        <v>568</v>
      </c>
      <c r="AU423" s="398">
        <v>2</v>
      </c>
      <c r="AV423" s="398" t="s">
        <v>312</v>
      </c>
      <c r="AW423" s="398"/>
      <c r="AX423" s="398"/>
      <c r="AY423" s="398"/>
      <c r="AZ423" s="398"/>
      <c r="BA423" s="468" t="s">
        <v>569</v>
      </c>
      <c r="BB423" s="398"/>
      <c r="BC423" s="398"/>
      <c r="BD423" s="261"/>
      <c r="BE423" s="261"/>
      <c r="BF423" s="261"/>
      <c r="BG423" s="398"/>
      <c r="BH423" s="398"/>
      <c r="BI423" s="398"/>
      <c r="BJ423" s="398"/>
      <c r="BK423" s="398"/>
      <c r="BL423" s="468" t="s">
        <v>2238</v>
      </c>
    </row>
    <row r="424" spans="1:64">
      <c r="A424" s="398" t="s">
        <v>2015</v>
      </c>
      <c r="B424" s="403">
        <v>2</v>
      </c>
      <c r="C424" s="469" t="s">
        <v>1912</v>
      </c>
      <c r="D424" s="469" t="s">
        <v>2014</v>
      </c>
      <c r="E424" s="403">
        <v>4</v>
      </c>
      <c r="F424" s="398" t="s">
        <v>2316</v>
      </c>
      <c r="G424" s="286" t="s">
        <v>2227</v>
      </c>
      <c r="H424" s="286">
        <v>19</v>
      </c>
      <c r="I424" s="286">
        <v>34</v>
      </c>
      <c r="J424" s="403" t="s">
        <v>1450</v>
      </c>
      <c r="K424" s="468">
        <v>10</v>
      </c>
      <c r="L424" s="261"/>
      <c r="M424" s="468" t="s">
        <v>565</v>
      </c>
      <c r="N424" s="468">
        <v>3</v>
      </c>
      <c r="O424" s="468">
        <v>6</v>
      </c>
      <c r="P424" s="468"/>
      <c r="Q424" s="468"/>
      <c r="R424" s="468"/>
      <c r="S424" s="468" t="s">
        <v>2238</v>
      </c>
      <c r="T424" s="468" t="s">
        <v>2238</v>
      </c>
      <c r="U424" s="468" t="s">
        <v>2238</v>
      </c>
      <c r="V424" s="468" t="s">
        <v>2238</v>
      </c>
      <c r="W424" s="261"/>
      <c r="X424" s="261"/>
      <c r="Y424" s="261"/>
      <c r="Z424" s="261"/>
      <c r="AA424" s="261"/>
      <c r="AB424" s="261"/>
      <c r="AC424" s="261"/>
      <c r="AD424" s="261"/>
      <c r="AE424" s="261"/>
      <c r="AF424" s="261"/>
      <c r="AG424" s="261"/>
      <c r="AH424" s="261"/>
      <c r="AI424" s="261"/>
      <c r="AJ424" s="261"/>
      <c r="AK424" s="398" t="s">
        <v>312</v>
      </c>
      <c r="AL424" s="468" t="s">
        <v>572</v>
      </c>
      <c r="AM424" s="261"/>
      <c r="AN424" s="261"/>
      <c r="AO424" s="261"/>
      <c r="AP424" s="261"/>
      <c r="AQ424" s="468">
        <v>2</v>
      </c>
      <c r="AR424" s="468" t="s">
        <v>568</v>
      </c>
      <c r="AS424" s="398">
        <v>2</v>
      </c>
      <c r="AT424" s="398" t="s">
        <v>587</v>
      </c>
      <c r="AU424" s="398">
        <v>2</v>
      </c>
      <c r="AV424" s="398" t="s">
        <v>566</v>
      </c>
      <c r="AW424" s="398"/>
      <c r="AX424" s="398"/>
      <c r="AY424" s="398"/>
      <c r="AZ424" s="398"/>
      <c r="BA424" s="468" t="s">
        <v>569</v>
      </c>
      <c r="BB424" s="398"/>
      <c r="BC424" s="398"/>
      <c r="BD424" s="261"/>
      <c r="BE424" s="261"/>
      <c r="BF424" s="261"/>
      <c r="BG424" s="398"/>
      <c r="BH424" s="398"/>
      <c r="BI424" s="398"/>
      <c r="BJ424" s="398"/>
      <c r="BK424" s="398"/>
      <c r="BL424" s="468" t="s">
        <v>2238</v>
      </c>
    </row>
    <row r="425" spans="1:64">
      <c r="A425" s="398" t="s">
        <v>2015</v>
      </c>
      <c r="B425" s="403">
        <v>2</v>
      </c>
      <c r="C425" s="469" t="s">
        <v>1912</v>
      </c>
      <c r="D425" s="469" t="s">
        <v>2014</v>
      </c>
      <c r="E425" s="403">
        <v>5</v>
      </c>
      <c r="F425" s="398" t="s">
        <v>2317</v>
      </c>
      <c r="G425" s="286" t="s">
        <v>2229</v>
      </c>
      <c r="H425" s="286">
        <v>34</v>
      </c>
      <c r="I425" s="286">
        <v>49</v>
      </c>
      <c r="J425" s="403" t="s">
        <v>1450</v>
      </c>
      <c r="K425" s="468">
        <v>15</v>
      </c>
      <c r="L425" s="261"/>
      <c r="M425" s="468" t="s">
        <v>565</v>
      </c>
      <c r="N425" s="468">
        <v>4</v>
      </c>
      <c r="O425" s="468">
        <v>4</v>
      </c>
      <c r="P425" s="468"/>
      <c r="Q425" s="468"/>
      <c r="R425" s="468"/>
      <c r="S425" s="468" t="s">
        <v>2238</v>
      </c>
      <c r="T425" s="468" t="s">
        <v>2238</v>
      </c>
      <c r="U425" s="468" t="s">
        <v>2238</v>
      </c>
      <c r="V425" s="468" t="s">
        <v>2238</v>
      </c>
      <c r="W425" s="261"/>
      <c r="X425" s="261"/>
      <c r="Y425" s="261"/>
      <c r="Z425" s="261"/>
      <c r="AA425" s="261"/>
      <c r="AB425" s="261"/>
      <c r="AC425" s="261"/>
      <c r="AD425" s="261"/>
      <c r="AE425" s="261"/>
      <c r="AF425" s="261"/>
      <c r="AG425" s="261"/>
      <c r="AH425" s="261"/>
      <c r="AI425" s="261"/>
      <c r="AJ425" s="261"/>
      <c r="AK425" s="398" t="s">
        <v>566</v>
      </c>
      <c r="AL425" s="468" t="s">
        <v>572</v>
      </c>
      <c r="AM425" s="261"/>
      <c r="AN425" s="261"/>
      <c r="AO425" s="261"/>
      <c r="AP425" s="261"/>
      <c r="AQ425" s="468">
        <v>2</v>
      </c>
      <c r="AR425" s="468" t="s">
        <v>587</v>
      </c>
      <c r="AS425" s="398">
        <v>2</v>
      </c>
      <c r="AT425" s="398" t="s">
        <v>568</v>
      </c>
      <c r="AU425" s="398"/>
      <c r="AV425" s="398"/>
      <c r="AW425" s="398"/>
      <c r="AX425" s="398"/>
      <c r="AY425" s="398"/>
      <c r="AZ425" s="398"/>
      <c r="BA425" s="468" t="s">
        <v>569</v>
      </c>
      <c r="BB425" s="398"/>
      <c r="BC425" s="398"/>
      <c r="BD425" s="261"/>
      <c r="BE425" s="261"/>
      <c r="BF425" s="261"/>
      <c r="BG425" s="398"/>
      <c r="BH425" s="398"/>
      <c r="BI425" s="398"/>
      <c r="BJ425" s="398"/>
      <c r="BK425" s="398"/>
      <c r="BL425" s="468" t="s">
        <v>2238</v>
      </c>
    </row>
    <row r="426" spans="1:64">
      <c r="A426" s="398" t="s">
        <v>2015</v>
      </c>
      <c r="B426" s="403">
        <v>2</v>
      </c>
      <c r="C426" s="469" t="s">
        <v>1912</v>
      </c>
      <c r="D426" s="469" t="s">
        <v>2014</v>
      </c>
      <c r="E426" s="403">
        <v>6</v>
      </c>
      <c r="F426" s="398" t="s">
        <v>2318</v>
      </c>
      <c r="G426" s="286" t="s">
        <v>694</v>
      </c>
      <c r="H426" s="286">
        <v>49</v>
      </c>
      <c r="I426" s="286">
        <v>67</v>
      </c>
      <c r="J426" s="403" t="s">
        <v>1450</v>
      </c>
      <c r="K426" s="468">
        <v>15</v>
      </c>
      <c r="L426" s="261"/>
      <c r="M426" s="468" t="s">
        <v>565</v>
      </c>
      <c r="N426" s="468">
        <v>4</v>
      </c>
      <c r="O426" s="468">
        <v>4</v>
      </c>
      <c r="P426" s="468"/>
      <c r="Q426" s="468"/>
      <c r="R426" s="468"/>
      <c r="S426" s="398" t="s">
        <v>2230</v>
      </c>
      <c r="T426" s="398" t="s">
        <v>2050</v>
      </c>
      <c r="U426" s="468">
        <v>4</v>
      </c>
      <c r="V426" s="398">
        <v>4</v>
      </c>
      <c r="W426" s="261"/>
      <c r="X426" s="261"/>
      <c r="Y426" s="261"/>
      <c r="Z426" s="261"/>
      <c r="AA426" s="261"/>
      <c r="AB426" s="261"/>
      <c r="AC426" s="261"/>
      <c r="AD426" s="261"/>
      <c r="AE426" s="261"/>
      <c r="AF426" s="261"/>
      <c r="AG426" s="261"/>
      <c r="AH426" s="261"/>
      <c r="AI426" s="261"/>
      <c r="AJ426" s="261"/>
      <c r="AK426" s="398" t="s">
        <v>566</v>
      </c>
      <c r="AL426" s="468" t="s">
        <v>572</v>
      </c>
      <c r="AM426" s="261"/>
      <c r="AN426" s="261"/>
      <c r="AO426" s="261"/>
      <c r="AP426" s="261"/>
      <c r="AQ426" s="468">
        <v>2</v>
      </c>
      <c r="AR426" s="468" t="s">
        <v>587</v>
      </c>
      <c r="AS426" s="398">
        <v>2</v>
      </c>
      <c r="AT426" s="398" t="s">
        <v>568</v>
      </c>
      <c r="AU426" s="398"/>
      <c r="AV426" s="398"/>
      <c r="AW426" s="398"/>
      <c r="AX426" s="398"/>
      <c r="AY426" s="398"/>
      <c r="AZ426" s="398"/>
      <c r="BA426" s="468" t="s">
        <v>569</v>
      </c>
      <c r="BB426" s="398"/>
      <c r="BC426" s="398"/>
      <c r="BD426" s="261"/>
      <c r="BE426" s="261"/>
      <c r="BF426" s="261"/>
      <c r="BG426" s="398"/>
      <c r="BH426" s="398"/>
      <c r="BI426" s="398"/>
      <c r="BJ426" s="398"/>
      <c r="BK426" s="398"/>
      <c r="BL426" s="468" t="s">
        <v>2238</v>
      </c>
    </row>
    <row r="427" spans="1:64">
      <c r="A427" s="398" t="s">
        <v>2017</v>
      </c>
      <c r="B427" s="403">
        <v>1</v>
      </c>
      <c r="C427" s="469" t="s">
        <v>1920</v>
      </c>
      <c r="D427" s="469" t="s">
        <v>2016</v>
      </c>
      <c r="E427" s="403">
        <v>1</v>
      </c>
      <c r="F427" s="398" t="s">
        <v>2319</v>
      </c>
      <c r="G427" s="286" t="s">
        <v>592</v>
      </c>
      <c r="H427" s="286">
        <v>0</v>
      </c>
      <c r="I427" s="286">
        <v>5</v>
      </c>
      <c r="J427" s="403" t="s">
        <v>1452</v>
      </c>
      <c r="K427" s="468">
        <v>5</v>
      </c>
      <c r="L427" s="261"/>
      <c r="M427" s="468" t="s">
        <v>565</v>
      </c>
      <c r="N427" s="468">
        <v>2</v>
      </c>
      <c r="O427" s="468">
        <v>2</v>
      </c>
      <c r="P427" s="468" t="s">
        <v>565</v>
      </c>
      <c r="Q427" s="468">
        <v>4</v>
      </c>
      <c r="R427" s="468">
        <v>2</v>
      </c>
      <c r="S427" s="468"/>
      <c r="T427" s="468"/>
      <c r="U427" s="468"/>
      <c r="V427" s="468"/>
      <c r="W427" s="261"/>
      <c r="X427" s="261"/>
      <c r="Y427" s="261"/>
      <c r="Z427" s="261"/>
      <c r="AA427" s="261"/>
      <c r="AB427" s="261"/>
      <c r="AC427" s="261"/>
      <c r="AD427" s="261"/>
      <c r="AE427" s="261"/>
      <c r="AF427" s="261"/>
      <c r="AG427" s="261"/>
      <c r="AH427" s="261"/>
      <c r="AI427" s="261"/>
      <c r="AJ427" s="261"/>
      <c r="AK427" s="398" t="s">
        <v>568</v>
      </c>
      <c r="AL427" s="468" t="s">
        <v>589</v>
      </c>
      <c r="AM427" s="261"/>
      <c r="AN427" s="261"/>
      <c r="AO427" s="261"/>
      <c r="AP427" s="261"/>
      <c r="AQ427" s="468">
        <v>2</v>
      </c>
      <c r="AR427" s="468" t="s">
        <v>566</v>
      </c>
      <c r="AS427" s="398">
        <v>2</v>
      </c>
      <c r="AT427" s="398" t="s">
        <v>568</v>
      </c>
      <c r="AU427" s="398">
        <v>2</v>
      </c>
      <c r="AV427" s="398" t="s">
        <v>312</v>
      </c>
      <c r="AW427" s="398"/>
      <c r="AX427" s="398"/>
      <c r="AY427" s="398"/>
      <c r="AZ427" s="398"/>
      <c r="BA427" s="468" t="s">
        <v>569</v>
      </c>
      <c r="BB427" s="398"/>
      <c r="BC427" s="398"/>
      <c r="BD427" s="261"/>
      <c r="BE427" s="261"/>
      <c r="BF427" s="261"/>
      <c r="BG427" s="398"/>
      <c r="BH427" s="398"/>
      <c r="BI427" s="398"/>
      <c r="BJ427" s="398"/>
      <c r="BK427" s="398"/>
      <c r="BL427" s="468"/>
    </row>
    <row r="428" spans="1:64">
      <c r="A428" s="398" t="s">
        <v>2017</v>
      </c>
      <c r="B428" s="403">
        <v>1</v>
      </c>
      <c r="C428" s="469" t="s">
        <v>1920</v>
      </c>
      <c r="D428" s="469" t="s">
        <v>2016</v>
      </c>
      <c r="E428" s="403">
        <v>2</v>
      </c>
      <c r="F428" s="398" t="s">
        <v>2320</v>
      </c>
      <c r="G428" s="286" t="s">
        <v>592</v>
      </c>
      <c r="H428" s="286">
        <v>5</v>
      </c>
      <c r="I428" s="286">
        <v>10</v>
      </c>
      <c r="J428" s="403" t="s">
        <v>1452</v>
      </c>
      <c r="K428" s="468">
        <v>5</v>
      </c>
      <c r="L428" s="261"/>
      <c r="M428" s="468" t="s">
        <v>565</v>
      </c>
      <c r="N428" s="468">
        <v>2</v>
      </c>
      <c r="O428" s="468">
        <v>2</v>
      </c>
      <c r="P428" s="468" t="s">
        <v>565</v>
      </c>
      <c r="Q428" s="468">
        <v>4</v>
      </c>
      <c r="R428" s="468">
        <v>2</v>
      </c>
      <c r="S428" s="468"/>
      <c r="T428" s="468"/>
      <c r="U428" s="468"/>
      <c r="V428" s="468"/>
      <c r="W428" s="261"/>
      <c r="X428" s="261"/>
      <c r="Y428" s="261"/>
      <c r="Z428" s="261"/>
      <c r="AA428" s="261"/>
      <c r="AB428" s="261"/>
      <c r="AC428" s="261"/>
      <c r="AD428" s="261"/>
      <c r="AE428" s="261"/>
      <c r="AF428" s="261"/>
      <c r="AG428" s="261"/>
      <c r="AH428" s="261"/>
      <c r="AI428" s="261"/>
      <c r="AJ428" s="261"/>
      <c r="AK428" s="398" t="s">
        <v>568</v>
      </c>
      <c r="AL428" s="468" t="s">
        <v>589</v>
      </c>
      <c r="AM428" s="261"/>
      <c r="AN428" s="261"/>
      <c r="AO428" s="261"/>
      <c r="AP428" s="261"/>
      <c r="AQ428" s="468">
        <v>2</v>
      </c>
      <c r="AR428" s="468" t="s">
        <v>566</v>
      </c>
      <c r="AS428" s="398">
        <v>2</v>
      </c>
      <c r="AT428" s="398" t="s">
        <v>568</v>
      </c>
      <c r="AU428" s="398">
        <v>2</v>
      </c>
      <c r="AV428" s="398" t="s">
        <v>312</v>
      </c>
      <c r="AW428" s="398"/>
      <c r="AX428" s="398"/>
      <c r="AY428" s="398"/>
      <c r="AZ428" s="398"/>
      <c r="BA428" s="468" t="s">
        <v>569</v>
      </c>
      <c r="BB428" s="398"/>
      <c r="BC428" s="398"/>
      <c r="BD428" s="261"/>
      <c r="BE428" s="261"/>
      <c r="BF428" s="261"/>
      <c r="BG428" s="398"/>
      <c r="BH428" s="398"/>
      <c r="BI428" s="398"/>
      <c r="BJ428" s="398"/>
      <c r="BK428" s="398"/>
      <c r="BL428" s="468"/>
    </row>
    <row r="429" spans="1:64">
      <c r="A429" s="398" t="s">
        <v>2017</v>
      </c>
      <c r="B429" s="403">
        <v>1</v>
      </c>
      <c r="C429" s="469" t="s">
        <v>1920</v>
      </c>
      <c r="D429" s="469" t="s">
        <v>2016</v>
      </c>
      <c r="E429" s="403">
        <v>3</v>
      </c>
      <c r="F429" s="398" t="s">
        <v>2321</v>
      </c>
      <c r="G429" s="286" t="s">
        <v>591</v>
      </c>
      <c r="H429" s="286">
        <v>10</v>
      </c>
      <c r="I429" s="286">
        <v>25</v>
      </c>
      <c r="J429" s="403" t="s">
        <v>1452</v>
      </c>
      <c r="K429" s="468">
        <v>10</v>
      </c>
      <c r="L429" s="261"/>
      <c r="M429" s="468" t="s">
        <v>565</v>
      </c>
      <c r="N429" s="468">
        <v>3</v>
      </c>
      <c r="O429" s="468">
        <v>2</v>
      </c>
      <c r="P429" s="468" t="s">
        <v>565</v>
      </c>
      <c r="Q429" s="468">
        <v>5</v>
      </c>
      <c r="R429" s="468">
        <v>3</v>
      </c>
      <c r="S429" s="468"/>
      <c r="T429" s="468"/>
      <c r="U429" s="468"/>
      <c r="V429" s="468"/>
      <c r="W429" s="261"/>
      <c r="X429" s="261"/>
      <c r="Y429" s="261"/>
      <c r="Z429" s="261"/>
      <c r="AA429" s="261"/>
      <c r="AB429" s="261"/>
      <c r="AC429" s="261"/>
      <c r="AD429" s="261"/>
      <c r="AE429" s="261"/>
      <c r="AF429" s="261"/>
      <c r="AG429" s="261"/>
      <c r="AH429" s="261"/>
      <c r="AI429" s="261"/>
      <c r="AJ429" s="261"/>
      <c r="AK429" s="398" t="s">
        <v>566</v>
      </c>
      <c r="AL429" s="468" t="s">
        <v>572</v>
      </c>
      <c r="AM429" s="261"/>
      <c r="AN429" s="261"/>
      <c r="AO429" s="261"/>
      <c r="AP429" s="261"/>
      <c r="AQ429" s="468">
        <v>2</v>
      </c>
      <c r="AR429" s="468" t="s">
        <v>566</v>
      </c>
      <c r="AS429" s="398">
        <v>2</v>
      </c>
      <c r="AT429" s="398" t="s">
        <v>568</v>
      </c>
      <c r="AU429" s="398">
        <v>2</v>
      </c>
      <c r="AV429" s="398" t="s">
        <v>312</v>
      </c>
      <c r="AW429" s="398"/>
      <c r="AX429" s="398"/>
      <c r="AY429" s="398"/>
      <c r="AZ429" s="398"/>
      <c r="BA429" s="468" t="s">
        <v>569</v>
      </c>
      <c r="BB429" s="398"/>
      <c r="BC429" s="398"/>
      <c r="BD429" s="261"/>
      <c r="BE429" s="261"/>
      <c r="BF429" s="261"/>
      <c r="BG429" s="398"/>
      <c r="BH429" s="398"/>
      <c r="BI429" s="398"/>
      <c r="BJ429" s="398"/>
      <c r="BK429" s="398"/>
      <c r="BL429" s="468"/>
    </row>
    <row r="430" spans="1:64">
      <c r="A430" s="398" t="s">
        <v>2017</v>
      </c>
      <c r="B430" s="403">
        <v>1</v>
      </c>
      <c r="C430" s="469" t="s">
        <v>1920</v>
      </c>
      <c r="D430" s="469" t="s">
        <v>2016</v>
      </c>
      <c r="E430" s="403">
        <v>4</v>
      </c>
      <c r="F430" s="398" t="s">
        <v>2322</v>
      </c>
      <c r="G430" s="286" t="s">
        <v>2227</v>
      </c>
      <c r="H430" s="286">
        <v>25</v>
      </c>
      <c r="I430" s="286">
        <v>47</v>
      </c>
      <c r="J430" s="403" t="s">
        <v>1452</v>
      </c>
      <c r="K430" s="468">
        <v>7</v>
      </c>
      <c r="L430" s="261"/>
      <c r="M430" s="468" t="s">
        <v>565</v>
      </c>
      <c r="N430" s="468">
        <v>4</v>
      </c>
      <c r="O430" s="468">
        <v>4</v>
      </c>
      <c r="P430" s="468"/>
      <c r="Q430" s="468"/>
      <c r="R430" s="468"/>
      <c r="S430" s="468"/>
      <c r="T430" s="468"/>
      <c r="U430" s="468"/>
      <c r="V430" s="468"/>
      <c r="W430" s="261"/>
      <c r="X430" s="261"/>
      <c r="Y430" s="261"/>
      <c r="Z430" s="261"/>
      <c r="AA430" s="261"/>
      <c r="AB430" s="261"/>
      <c r="AC430" s="261"/>
      <c r="AD430" s="261"/>
      <c r="AE430" s="261"/>
      <c r="AF430" s="261"/>
      <c r="AG430" s="261"/>
      <c r="AH430" s="261"/>
      <c r="AI430" s="261"/>
      <c r="AJ430" s="261"/>
      <c r="AK430" s="398" t="s">
        <v>566</v>
      </c>
      <c r="AL430" s="468" t="s">
        <v>572</v>
      </c>
      <c r="AM430" s="261"/>
      <c r="AN430" s="261"/>
      <c r="AO430" s="261"/>
      <c r="AP430" s="261"/>
      <c r="AQ430" s="468">
        <v>2</v>
      </c>
      <c r="AR430" s="468" t="s">
        <v>566</v>
      </c>
      <c r="AS430" s="398">
        <v>2</v>
      </c>
      <c r="AT430" s="398" t="s">
        <v>568</v>
      </c>
      <c r="AU430" s="398">
        <v>2</v>
      </c>
      <c r="AV430" s="398" t="s">
        <v>312</v>
      </c>
      <c r="AW430" s="398"/>
      <c r="AX430" s="398"/>
      <c r="AY430" s="398"/>
      <c r="AZ430" s="398"/>
      <c r="BA430" s="468" t="s">
        <v>569</v>
      </c>
      <c r="BB430" s="398"/>
      <c r="BC430" s="398"/>
      <c r="BD430" s="261"/>
      <c r="BE430" s="261"/>
      <c r="BF430" s="261"/>
      <c r="BG430" s="398"/>
      <c r="BH430" s="398"/>
      <c r="BI430" s="398"/>
      <c r="BJ430" s="398"/>
      <c r="BK430" s="398"/>
      <c r="BL430" s="468"/>
    </row>
    <row r="431" spans="1:64">
      <c r="A431" s="398" t="s">
        <v>2017</v>
      </c>
      <c r="B431" s="403">
        <v>1</v>
      </c>
      <c r="C431" s="469" t="s">
        <v>1920</v>
      </c>
      <c r="D431" s="469" t="s">
        <v>2016</v>
      </c>
      <c r="E431" s="403">
        <v>5</v>
      </c>
      <c r="F431" s="398" t="s">
        <v>2323</v>
      </c>
      <c r="G431" s="286" t="s">
        <v>2229</v>
      </c>
      <c r="H431" s="286">
        <v>47</v>
      </c>
      <c r="I431" s="286">
        <v>66</v>
      </c>
      <c r="J431" s="403" t="s">
        <v>1452</v>
      </c>
      <c r="K431" s="468">
        <v>7</v>
      </c>
      <c r="L431" s="261"/>
      <c r="M431" s="468" t="s">
        <v>565</v>
      </c>
      <c r="N431" s="468">
        <v>4</v>
      </c>
      <c r="O431" s="468">
        <v>4</v>
      </c>
      <c r="P431" s="468"/>
      <c r="Q431" s="468"/>
      <c r="R431" s="468"/>
      <c r="S431" s="398" t="s">
        <v>2230</v>
      </c>
      <c r="T431" s="398" t="s">
        <v>2050</v>
      </c>
      <c r="U431" s="468">
        <v>4</v>
      </c>
      <c r="V431" s="398">
        <v>4</v>
      </c>
      <c r="W431" s="261"/>
      <c r="X431" s="261"/>
      <c r="Y431" s="261"/>
      <c r="Z431" s="261"/>
      <c r="AA431" s="261"/>
      <c r="AB431" s="261"/>
      <c r="AC431" s="261"/>
      <c r="AD431" s="261"/>
      <c r="AE431" s="261"/>
      <c r="AF431" s="261"/>
      <c r="AG431" s="261"/>
      <c r="AH431" s="261"/>
      <c r="AI431" s="261"/>
      <c r="AJ431" s="261"/>
      <c r="AK431" s="398" t="s">
        <v>312</v>
      </c>
      <c r="AL431" s="468" t="s">
        <v>572</v>
      </c>
      <c r="AM431" s="261"/>
      <c r="AN431" s="261"/>
      <c r="AO431" s="261"/>
      <c r="AP431" s="261"/>
      <c r="AQ431" s="468">
        <v>2</v>
      </c>
      <c r="AR431" s="468" t="s">
        <v>568</v>
      </c>
      <c r="AS431" s="398">
        <v>2</v>
      </c>
      <c r="AT431" s="398" t="s">
        <v>587</v>
      </c>
      <c r="AU431" s="398">
        <v>2</v>
      </c>
      <c r="AV431" s="398" t="s">
        <v>566</v>
      </c>
      <c r="AW431" s="398"/>
      <c r="AX431" s="398"/>
      <c r="AY431" s="398"/>
      <c r="AZ431" s="398"/>
      <c r="BA431" s="468" t="s">
        <v>569</v>
      </c>
      <c r="BB431" s="398"/>
      <c r="BC431" s="398"/>
      <c r="BD431" s="261"/>
      <c r="BE431" s="261"/>
      <c r="BF431" s="261"/>
      <c r="BG431" s="398"/>
      <c r="BH431" s="398"/>
      <c r="BI431" s="398"/>
      <c r="BJ431" s="398"/>
      <c r="BK431" s="398"/>
      <c r="BL431" s="468"/>
    </row>
    <row r="432" spans="1:64">
      <c r="A432" s="398" t="s">
        <v>2017</v>
      </c>
      <c r="B432" s="403">
        <v>1</v>
      </c>
      <c r="C432" s="469" t="s">
        <v>1920</v>
      </c>
      <c r="D432" s="469" t="s">
        <v>2016</v>
      </c>
      <c r="E432" s="403">
        <v>6</v>
      </c>
      <c r="F432" s="398" t="s">
        <v>2324</v>
      </c>
      <c r="G432" s="286" t="s">
        <v>694</v>
      </c>
      <c r="H432" s="286">
        <v>66</v>
      </c>
      <c r="I432" s="286">
        <v>87</v>
      </c>
      <c r="J432" s="403" t="s">
        <v>1450</v>
      </c>
      <c r="K432" s="468">
        <v>17</v>
      </c>
      <c r="L432" s="261"/>
      <c r="M432" s="468" t="s">
        <v>565</v>
      </c>
      <c r="N432" s="468">
        <v>4</v>
      </c>
      <c r="O432" s="468">
        <v>3</v>
      </c>
      <c r="P432" s="468"/>
      <c r="Q432" s="468"/>
      <c r="R432" s="468"/>
      <c r="S432" s="398" t="s">
        <v>2230</v>
      </c>
      <c r="T432" s="398" t="s">
        <v>2050</v>
      </c>
      <c r="U432" s="468">
        <v>4</v>
      </c>
      <c r="V432" s="398">
        <v>6</v>
      </c>
      <c r="W432" s="261"/>
      <c r="X432" s="261"/>
      <c r="Y432" s="261"/>
      <c r="Z432" s="261"/>
      <c r="AA432" s="261"/>
      <c r="AB432" s="261"/>
      <c r="AC432" s="261"/>
      <c r="AD432" s="261"/>
      <c r="AE432" s="261"/>
      <c r="AF432" s="261"/>
      <c r="AG432" s="261"/>
      <c r="AH432" s="261"/>
      <c r="AI432" s="261"/>
      <c r="AJ432" s="261"/>
      <c r="AK432" s="398" t="s">
        <v>312</v>
      </c>
      <c r="AL432" s="468" t="s">
        <v>572</v>
      </c>
      <c r="AM432" s="261"/>
      <c r="AN432" s="261"/>
      <c r="AO432" s="261"/>
      <c r="AP432" s="261"/>
      <c r="AQ432" s="468">
        <v>2</v>
      </c>
      <c r="AR432" s="468" t="s">
        <v>587</v>
      </c>
      <c r="AS432" s="398">
        <v>2</v>
      </c>
      <c r="AT432" s="398" t="s">
        <v>568</v>
      </c>
      <c r="AU432" s="398"/>
      <c r="AV432" s="398"/>
      <c r="AW432" s="398"/>
      <c r="AX432" s="398"/>
      <c r="AY432" s="398"/>
      <c r="AZ432" s="398"/>
      <c r="BA432" s="468" t="s">
        <v>569</v>
      </c>
      <c r="BB432" s="398"/>
      <c r="BC432" s="398"/>
      <c r="BD432" s="261"/>
      <c r="BE432" s="261"/>
      <c r="BF432" s="261"/>
      <c r="BG432" s="398"/>
      <c r="BH432" s="398"/>
      <c r="BI432" s="398"/>
      <c r="BJ432" s="398"/>
      <c r="BK432" s="398"/>
      <c r="BL432" s="468"/>
    </row>
    <row r="433" spans="1:64">
      <c r="A433" s="398" t="s">
        <v>2017</v>
      </c>
      <c r="B433" s="403">
        <v>1</v>
      </c>
      <c r="C433" s="469" t="s">
        <v>1920</v>
      </c>
      <c r="D433" s="469" t="s">
        <v>2016</v>
      </c>
      <c r="E433" s="403">
        <v>7</v>
      </c>
      <c r="F433" s="398" t="s">
        <v>2325</v>
      </c>
      <c r="G433" s="286" t="s">
        <v>2234</v>
      </c>
      <c r="H433" s="286">
        <v>87</v>
      </c>
      <c r="I433" s="286">
        <v>120</v>
      </c>
      <c r="J433" s="403" t="s">
        <v>1452</v>
      </c>
      <c r="K433" s="468">
        <v>22</v>
      </c>
      <c r="L433" s="261"/>
      <c r="M433" s="468" t="s">
        <v>565</v>
      </c>
      <c r="N433" s="468">
        <v>4</v>
      </c>
      <c r="O433" s="468">
        <v>2</v>
      </c>
      <c r="P433" s="468"/>
      <c r="Q433" s="468"/>
      <c r="R433" s="468"/>
      <c r="S433" s="398" t="s">
        <v>2235</v>
      </c>
      <c r="T433" s="398" t="s">
        <v>565</v>
      </c>
      <c r="U433" s="468">
        <v>6</v>
      </c>
      <c r="V433" s="398">
        <v>1</v>
      </c>
      <c r="W433" s="261"/>
      <c r="X433" s="261"/>
      <c r="Y433" s="261"/>
      <c r="Z433" s="261"/>
      <c r="AA433" s="261"/>
      <c r="AB433" s="261"/>
      <c r="AC433" s="261"/>
      <c r="AD433" s="261"/>
      <c r="AE433" s="261"/>
      <c r="AF433" s="261"/>
      <c r="AG433" s="261"/>
      <c r="AH433" s="261"/>
      <c r="AI433" s="261"/>
      <c r="AJ433" s="261"/>
      <c r="AK433" s="468"/>
      <c r="AL433" s="468"/>
      <c r="AM433" s="261"/>
      <c r="AN433" s="261"/>
      <c r="AO433" s="261"/>
      <c r="AP433" s="261"/>
      <c r="AQ433" s="468"/>
      <c r="AR433" s="468"/>
      <c r="AS433" s="398"/>
      <c r="AT433" s="398"/>
      <c r="AU433" s="398"/>
      <c r="AV433" s="398"/>
      <c r="AW433" s="398"/>
      <c r="AX433" s="398"/>
      <c r="AY433" s="398"/>
      <c r="AZ433" s="398"/>
      <c r="BA433" s="468"/>
      <c r="BB433" s="398"/>
      <c r="BC433" s="398"/>
      <c r="BD433" s="261"/>
      <c r="BE433" s="261"/>
      <c r="BF433" s="261"/>
      <c r="BG433" s="398"/>
      <c r="BH433" s="398"/>
      <c r="BI433" s="398"/>
      <c r="BJ433" s="398"/>
      <c r="BK433" s="398"/>
      <c r="BL433" s="468"/>
    </row>
    <row r="434" spans="1:64">
      <c r="A434" s="398" t="s">
        <v>2019</v>
      </c>
      <c r="B434" s="403">
        <v>2</v>
      </c>
      <c r="C434" s="469" t="s">
        <v>1920</v>
      </c>
      <c r="D434" s="469" t="s">
        <v>2018</v>
      </c>
      <c r="E434" s="403">
        <v>1</v>
      </c>
      <c r="F434" s="398" t="s">
        <v>2326</v>
      </c>
      <c r="G434" s="286" t="s">
        <v>591</v>
      </c>
      <c r="H434" s="286">
        <v>0</v>
      </c>
      <c r="I434" s="286">
        <v>5</v>
      </c>
      <c r="J434" s="403" t="s">
        <v>1452</v>
      </c>
      <c r="K434" s="468">
        <v>0</v>
      </c>
      <c r="L434" s="261"/>
      <c r="M434" s="468" t="s">
        <v>565</v>
      </c>
      <c r="N434" s="468">
        <v>2</v>
      </c>
      <c r="O434" s="468">
        <v>2</v>
      </c>
      <c r="P434" s="468" t="s">
        <v>565</v>
      </c>
      <c r="Q434" s="468">
        <v>5</v>
      </c>
      <c r="R434" s="468">
        <v>2</v>
      </c>
      <c r="S434" s="468" t="s">
        <v>2238</v>
      </c>
      <c r="T434" s="468" t="s">
        <v>2238</v>
      </c>
      <c r="U434" s="468" t="s">
        <v>2238</v>
      </c>
      <c r="V434" s="468" t="s">
        <v>2238</v>
      </c>
      <c r="W434" s="261"/>
      <c r="X434" s="261"/>
      <c r="Y434" s="261"/>
      <c r="Z434" s="261"/>
      <c r="AA434" s="261"/>
      <c r="AB434" s="261"/>
      <c r="AC434" s="261"/>
      <c r="AD434" s="261"/>
      <c r="AE434" s="261"/>
      <c r="AF434" s="261"/>
      <c r="AG434" s="261"/>
      <c r="AH434" s="261"/>
      <c r="AI434" s="261"/>
      <c r="AJ434" s="261"/>
      <c r="AK434" s="398" t="s">
        <v>568</v>
      </c>
      <c r="AL434" s="468" t="s">
        <v>589</v>
      </c>
      <c r="AM434" s="261"/>
      <c r="AN434" s="261"/>
      <c r="AO434" s="261"/>
      <c r="AP434" s="261"/>
      <c r="AQ434" s="468" t="s">
        <v>2238</v>
      </c>
      <c r="AR434" s="468" t="s">
        <v>2238</v>
      </c>
      <c r="AS434" s="398"/>
      <c r="AT434" s="398"/>
      <c r="AU434" s="398"/>
      <c r="AV434" s="398"/>
      <c r="AW434" s="398"/>
      <c r="AX434" s="398"/>
      <c r="AY434" s="398"/>
      <c r="AZ434" s="398"/>
      <c r="BA434" s="468" t="s">
        <v>2238</v>
      </c>
      <c r="BB434" s="398"/>
      <c r="BC434" s="398"/>
      <c r="BD434" s="261"/>
      <c r="BE434" s="261"/>
      <c r="BF434" s="261"/>
      <c r="BG434" s="398"/>
      <c r="BH434" s="398"/>
      <c r="BI434" s="398"/>
      <c r="BJ434" s="398"/>
      <c r="BK434" s="398"/>
      <c r="BL434" s="468" t="s">
        <v>2238</v>
      </c>
    </row>
    <row r="435" spans="1:64">
      <c r="A435" s="398" t="s">
        <v>2019</v>
      </c>
      <c r="B435" s="403">
        <v>2</v>
      </c>
      <c r="C435" s="469" t="s">
        <v>1920</v>
      </c>
      <c r="D435" s="469" t="s">
        <v>2018</v>
      </c>
      <c r="E435" s="403">
        <v>2</v>
      </c>
      <c r="F435" s="398" t="s">
        <v>2327</v>
      </c>
      <c r="G435" s="286" t="s">
        <v>591</v>
      </c>
      <c r="H435" s="286">
        <v>5</v>
      </c>
      <c r="I435" s="286">
        <v>10</v>
      </c>
      <c r="J435" s="403" t="s">
        <v>1452</v>
      </c>
      <c r="K435" s="468">
        <v>0</v>
      </c>
      <c r="L435" s="261"/>
      <c r="M435" s="468" t="s">
        <v>565</v>
      </c>
      <c r="N435" s="468">
        <v>2</v>
      </c>
      <c r="O435" s="468">
        <v>2</v>
      </c>
      <c r="P435" s="468" t="s">
        <v>565</v>
      </c>
      <c r="Q435" s="468">
        <v>5</v>
      </c>
      <c r="R435" s="468">
        <v>2</v>
      </c>
      <c r="S435" s="468" t="s">
        <v>2238</v>
      </c>
      <c r="T435" s="468" t="s">
        <v>2238</v>
      </c>
      <c r="U435" s="468" t="s">
        <v>2238</v>
      </c>
      <c r="V435" s="468" t="s">
        <v>2238</v>
      </c>
      <c r="W435" s="261"/>
      <c r="X435" s="261"/>
      <c r="Y435" s="261"/>
      <c r="Z435" s="261"/>
      <c r="AA435" s="261"/>
      <c r="AB435" s="261"/>
      <c r="AC435" s="261"/>
      <c r="AD435" s="261"/>
      <c r="AE435" s="261"/>
      <c r="AF435" s="261"/>
      <c r="AG435" s="261"/>
      <c r="AH435" s="261"/>
      <c r="AI435" s="261"/>
      <c r="AJ435" s="261"/>
      <c r="AK435" s="398" t="s">
        <v>568</v>
      </c>
      <c r="AL435" s="468" t="s">
        <v>589</v>
      </c>
      <c r="AM435" s="261"/>
      <c r="AN435" s="261"/>
      <c r="AO435" s="261"/>
      <c r="AP435" s="261"/>
      <c r="AQ435" s="468" t="s">
        <v>2238</v>
      </c>
      <c r="AR435" s="468" t="s">
        <v>2238</v>
      </c>
      <c r="AS435" s="398"/>
      <c r="AT435" s="398"/>
      <c r="AU435" s="398"/>
      <c r="AV435" s="398"/>
      <c r="AW435" s="398"/>
      <c r="AX435" s="398"/>
      <c r="AY435" s="398"/>
      <c r="AZ435" s="398"/>
      <c r="BA435" s="468" t="s">
        <v>2238</v>
      </c>
      <c r="BB435" s="398"/>
      <c r="BC435" s="398"/>
      <c r="BD435" s="261"/>
      <c r="BE435" s="261"/>
      <c r="BF435" s="261"/>
      <c r="BG435" s="398"/>
      <c r="BH435" s="398"/>
      <c r="BI435" s="398"/>
      <c r="BJ435" s="398"/>
      <c r="BK435" s="398"/>
      <c r="BL435" s="468" t="s">
        <v>2238</v>
      </c>
    </row>
    <row r="436" spans="1:64">
      <c r="A436" s="398" t="s">
        <v>2019</v>
      </c>
      <c r="B436" s="403">
        <v>2</v>
      </c>
      <c r="C436" s="469" t="s">
        <v>1920</v>
      </c>
      <c r="D436" s="469" t="s">
        <v>2018</v>
      </c>
      <c r="E436" s="403">
        <v>3</v>
      </c>
      <c r="F436" s="398" t="s">
        <v>2328</v>
      </c>
      <c r="G436" s="286" t="s">
        <v>591</v>
      </c>
      <c r="H436" s="286">
        <v>10</v>
      </c>
      <c r="I436" s="286">
        <v>23</v>
      </c>
      <c r="J436" s="403" t="s">
        <v>1452</v>
      </c>
      <c r="K436" s="468">
        <v>0</v>
      </c>
      <c r="L436" s="261"/>
      <c r="M436" s="468" t="s">
        <v>565</v>
      </c>
      <c r="N436" s="468">
        <v>2</v>
      </c>
      <c r="O436" s="468">
        <v>2</v>
      </c>
      <c r="P436" s="468" t="s">
        <v>565</v>
      </c>
      <c r="Q436" s="468">
        <v>5</v>
      </c>
      <c r="R436" s="468">
        <v>2</v>
      </c>
      <c r="S436" s="468" t="s">
        <v>2238</v>
      </c>
      <c r="T436" s="468" t="s">
        <v>2238</v>
      </c>
      <c r="U436" s="468" t="s">
        <v>2238</v>
      </c>
      <c r="V436" s="468" t="s">
        <v>2238</v>
      </c>
      <c r="W436" s="261"/>
      <c r="X436" s="261"/>
      <c r="Y436" s="261"/>
      <c r="Z436" s="261"/>
      <c r="AA436" s="261"/>
      <c r="AB436" s="261"/>
      <c r="AC436" s="261"/>
      <c r="AD436" s="261"/>
      <c r="AE436" s="261"/>
      <c r="AF436" s="261"/>
      <c r="AG436" s="261"/>
      <c r="AH436" s="261"/>
      <c r="AI436" s="261"/>
      <c r="AJ436" s="261"/>
      <c r="AK436" s="398" t="s">
        <v>568</v>
      </c>
      <c r="AL436" s="468" t="s">
        <v>589</v>
      </c>
      <c r="AM436" s="261"/>
      <c r="AN436" s="261"/>
      <c r="AO436" s="261"/>
      <c r="AP436" s="261"/>
      <c r="AQ436" s="468" t="s">
        <v>2238</v>
      </c>
      <c r="AR436" s="468" t="s">
        <v>2238</v>
      </c>
      <c r="AS436" s="398"/>
      <c r="AT436" s="398"/>
      <c r="AU436" s="398"/>
      <c r="AV436" s="398"/>
      <c r="AW436" s="398"/>
      <c r="AX436" s="398"/>
      <c r="AY436" s="398"/>
      <c r="AZ436" s="398"/>
      <c r="BA436" s="468" t="s">
        <v>2238</v>
      </c>
      <c r="BB436" s="398"/>
      <c r="BC436" s="398"/>
      <c r="BD436" s="261"/>
      <c r="BE436" s="261"/>
      <c r="BF436" s="261"/>
      <c r="BG436" s="398"/>
      <c r="BH436" s="398"/>
      <c r="BI436" s="398"/>
      <c r="BJ436" s="398"/>
      <c r="BK436" s="398"/>
      <c r="BL436" s="468" t="s">
        <v>2238</v>
      </c>
    </row>
    <row r="437" spans="1:64">
      <c r="A437" s="398" t="s">
        <v>2019</v>
      </c>
      <c r="B437" s="403">
        <v>2</v>
      </c>
      <c r="C437" s="469" t="s">
        <v>1920</v>
      </c>
      <c r="D437" s="469" t="s">
        <v>2018</v>
      </c>
      <c r="E437" s="403">
        <v>4</v>
      </c>
      <c r="F437" s="398" t="s">
        <v>2329</v>
      </c>
      <c r="G437" s="286" t="s">
        <v>2227</v>
      </c>
      <c r="H437" s="286">
        <v>23</v>
      </c>
      <c r="I437" s="286">
        <v>37</v>
      </c>
      <c r="J437" s="403" t="s">
        <v>1452</v>
      </c>
      <c r="K437" s="468">
        <v>50</v>
      </c>
      <c r="L437" s="261"/>
      <c r="M437" s="468" t="s">
        <v>565</v>
      </c>
      <c r="N437" s="468">
        <v>3</v>
      </c>
      <c r="O437" s="468">
        <v>3</v>
      </c>
      <c r="P437" s="468"/>
      <c r="Q437" s="468"/>
      <c r="R437" s="468"/>
      <c r="S437" s="468" t="s">
        <v>2238</v>
      </c>
      <c r="T437" s="468" t="s">
        <v>2238</v>
      </c>
      <c r="U437" s="468" t="s">
        <v>2238</v>
      </c>
      <c r="V437" s="468" t="s">
        <v>2238</v>
      </c>
      <c r="W437" s="261"/>
      <c r="X437" s="261"/>
      <c r="Y437" s="261"/>
      <c r="Z437" s="261"/>
      <c r="AA437" s="261"/>
      <c r="AB437" s="261"/>
      <c r="AC437" s="261"/>
      <c r="AD437" s="261"/>
      <c r="AE437" s="261"/>
      <c r="AF437" s="261"/>
      <c r="AG437" s="261"/>
      <c r="AH437" s="261"/>
      <c r="AI437" s="261"/>
      <c r="AJ437" s="261"/>
      <c r="AK437" s="398" t="s">
        <v>566</v>
      </c>
      <c r="AL437" s="468" t="s">
        <v>572</v>
      </c>
      <c r="AM437" s="261"/>
      <c r="AN437" s="261"/>
      <c r="AO437" s="261"/>
      <c r="AP437" s="261"/>
      <c r="AQ437" s="468" t="s">
        <v>2238</v>
      </c>
      <c r="AR437" s="468" t="s">
        <v>2238</v>
      </c>
      <c r="AS437" s="398"/>
      <c r="AT437" s="398"/>
      <c r="AU437" s="398"/>
      <c r="AV437" s="398"/>
      <c r="AW437" s="398"/>
      <c r="AX437" s="398"/>
      <c r="AY437" s="398"/>
      <c r="AZ437" s="398"/>
      <c r="BA437" s="468" t="s">
        <v>2238</v>
      </c>
      <c r="BB437" s="398"/>
      <c r="BC437" s="398"/>
      <c r="BD437" s="261"/>
      <c r="BE437" s="261"/>
      <c r="BF437" s="261"/>
      <c r="BG437" s="398"/>
      <c r="BH437" s="398"/>
      <c r="BI437" s="398"/>
      <c r="BJ437" s="398"/>
      <c r="BK437" s="398"/>
      <c r="BL437" s="468" t="s">
        <v>2238</v>
      </c>
    </row>
    <row r="438" spans="1:64">
      <c r="A438" s="398" t="s">
        <v>2019</v>
      </c>
      <c r="B438" s="403">
        <v>2</v>
      </c>
      <c r="C438" s="469" t="s">
        <v>1920</v>
      </c>
      <c r="D438" s="469" t="s">
        <v>2018</v>
      </c>
      <c r="E438" s="403">
        <v>5</v>
      </c>
      <c r="F438" s="398" t="s">
        <v>2330</v>
      </c>
      <c r="G438" s="286" t="s">
        <v>2229</v>
      </c>
      <c r="H438" s="286">
        <v>37</v>
      </c>
      <c r="I438" s="286">
        <v>46</v>
      </c>
      <c r="J438" s="403" t="s">
        <v>1450</v>
      </c>
      <c r="K438" s="468">
        <v>50</v>
      </c>
      <c r="L438" s="261"/>
      <c r="M438" s="468" t="s">
        <v>565</v>
      </c>
      <c r="N438" s="468">
        <v>4</v>
      </c>
      <c r="O438" s="468">
        <v>4</v>
      </c>
      <c r="P438" s="468"/>
      <c r="Q438" s="468"/>
      <c r="R438" s="468"/>
      <c r="S438" s="468" t="s">
        <v>2238</v>
      </c>
      <c r="T438" s="468" t="s">
        <v>2238</v>
      </c>
      <c r="U438" s="468" t="s">
        <v>2238</v>
      </c>
      <c r="V438" s="468" t="s">
        <v>2238</v>
      </c>
      <c r="W438" s="261"/>
      <c r="X438" s="261"/>
      <c r="Y438" s="261"/>
      <c r="Z438" s="261"/>
      <c r="AA438" s="261"/>
      <c r="AB438" s="261"/>
      <c r="AC438" s="261"/>
      <c r="AD438" s="261"/>
      <c r="AE438" s="261"/>
      <c r="AF438" s="261"/>
      <c r="AG438" s="261"/>
      <c r="AH438" s="261"/>
      <c r="AI438" s="261"/>
      <c r="AJ438" s="261"/>
      <c r="AK438" s="398" t="s">
        <v>568</v>
      </c>
      <c r="AL438" s="468" t="s">
        <v>572</v>
      </c>
      <c r="AM438" s="261"/>
      <c r="AN438" s="261"/>
      <c r="AO438" s="261"/>
      <c r="AP438" s="261"/>
      <c r="AQ438" s="468" t="s">
        <v>2238</v>
      </c>
      <c r="AR438" s="468" t="s">
        <v>2238</v>
      </c>
      <c r="AS438" s="398"/>
      <c r="AT438" s="398"/>
      <c r="AU438" s="398"/>
      <c r="AV438" s="398"/>
      <c r="AW438" s="398"/>
      <c r="AX438" s="398"/>
      <c r="AY438" s="398"/>
      <c r="AZ438" s="398"/>
      <c r="BA438" s="468" t="s">
        <v>2238</v>
      </c>
      <c r="BB438" s="398"/>
      <c r="BC438" s="398"/>
      <c r="BD438" s="261"/>
      <c r="BE438" s="261"/>
      <c r="BF438" s="261"/>
      <c r="BG438" s="398"/>
      <c r="BH438" s="398"/>
      <c r="BI438" s="398"/>
      <c r="BJ438" s="398"/>
      <c r="BK438" s="398"/>
      <c r="BL438" s="468" t="s">
        <v>2238</v>
      </c>
    </row>
    <row r="439" spans="1:64">
      <c r="A439" s="398" t="s">
        <v>2019</v>
      </c>
      <c r="B439" s="403">
        <v>2</v>
      </c>
      <c r="C439" s="469" t="s">
        <v>1920</v>
      </c>
      <c r="D439" s="469" t="s">
        <v>2018</v>
      </c>
      <c r="E439" s="403">
        <v>6</v>
      </c>
      <c r="F439" s="398" t="s">
        <v>2331</v>
      </c>
      <c r="G439" s="286" t="s">
        <v>2268</v>
      </c>
      <c r="H439" s="286">
        <v>46</v>
      </c>
      <c r="I439" s="286">
        <v>60</v>
      </c>
      <c r="J439" s="403" t="s">
        <v>1450</v>
      </c>
      <c r="K439" s="468">
        <v>45</v>
      </c>
      <c r="L439" s="261"/>
      <c r="M439" s="468" t="s">
        <v>565</v>
      </c>
      <c r="N439" s="468">
        <v>4</v>
      </c>
      <c r="O439" s="468">
        <v>4</v>
      </c>
      <c r="P439" s="468"/>
      <c r="Q439" s="468"/>
      <c r="R439" s="468"/>
      <c r="S439" s="398" t="s">
        <v>2230</v>
      </c>
      <c r="T439" s="398" t="s">
        <v>2053</v>
      </c>
      <c r="U439" s="468">
        <v>4</v>
      </c>
      <c r="V439" s="398">
        <v>6</v>
      </c>
      <c r="W439" s="261"/>
      <c r="X439" s="261"/>
      <c r="Y439" s="261"/>
      <c r="Z439" s="261"/>
      <c r="AA439" s="261"/>
      <c r="AB439" s="261"/>
      <c r="AC439" s="261"/>
      <c r="AD439" s="261"/>
      <c r="AE439" s="261"/>
      <c r="AF439" s="261"/>
      <c r="AG439" s="261"/>
      <c r="AH439" s="261"/>
      <c r="AI439" s="261"/>
      <c r="AJ439" s="261"/>
      <c r="AK439" s="398" t="s">
        <v>566</v>
      </c>
      <c r="AL439" s="468" t="s">
        <v>572</v>
      </c>
      <c r="AM439" s="261"/>
      <c r="AN439" s="261"/>
      <c r="AO439" s="261"/>
      <c r="AP439" s="261"/>
      <c r="AQ439" s="468" t="s">
        <v>2238</v>
      </c>
      <c r="AR439" s="468" t="s">
        <v>2238</v>
      </c>
      <c r="AS439" s="398"/>
      <c r="AT439" s="398"/>
      <c r="AU439" s="398"/>
      <c r="AV439" s="398"/>
      <c r="AW439" s="398"/>
      <c r="AX439" s="398"/>
      <c r="AY439" s="398"/>
      <c r="AZ439" s="398"/>
      <c r="BA439" s="468" t="s">
        <v>2238</v>
      </c>
      <c r="BB439" s="398"/>
      <c r="BC439" s="398"/>
      <c r="BD439" s="261"/>
      <c r="BE439" s="261"/>
      <c r="BF439" s="261"/>
      <c r="BG439" s="398"/>
      <c r="BH439" s="398"/>
      <c r="BI439" s="398"/>
      <c r="BJ439" s="398"/>
      <c r="BK439" s="398"/>
      <c r="BL439" s="468" t="s">
        <v>2238</v>
      </c>
    </row>
    <row r="440" spans="1:64">
      <c r="A440" s="398" t="s">
        <v>2021</v>
      </c>
      <c r="B440" s="403">
        <v>1</v>
      </c>
      <c r="C440" s="469" t="s">
        <v>1901</v>
      </c>
      <c r="D440" s="469" t="s">
        <v>2020</v>
      </c>
      <c r="E440" s="403">
        <v>1</v>
      </c>
      <c r="F440" s="398" t="s">
        <v>2332</v>
      </c>
      <c r="G440" s="286" t="s">
        <v>2333</v>
      </c>
      <c r="H440" s="286">
        <v>0</v>
      </c>
      <c r="I440" s="286">
        <v>5</v>
      </c>
      <c r="J440" s="403" t="s">
        <v>1452</v>
      </c>
      <c r="K440" s="468">
        <v>10</v>
      </c>
      <c r="L440" s="261"/>
      <c r="M440" s="468" t="s">
        <v>565</v>
      </c>
      <c r="N440" s="468">
        <v>3</v>
      </c>
      <c r="O440" s="468">
        <v>2</v>
      </c>
      <c r="P440" s="468" t="s">
        <v>565</v>
      </c>
      <c r="Q440" s="468">
        <v>5</v>
      </c>
      <c r="R440" s="468">
        <v>3</v>
      </c>
      <c r="S440" s="468"/>
      <c r="T440" s="468"/>
      <c r="U440" s="468"/>
      <c r="V440" s="468"/>
      <c r="W440" s="261"/>
      <c r="X440" s="261"/>
      <c r="Y440" s="261"/>
      <c r="Z440" s="261"/>
      <c r="AA440" s="261"/>
      <c r="AB440" s="261"/>
      <c r="AC440" s="261"/>
      <c r="AD440" s="261"/>
      <c r="AE440" s="261"/>
      <c r="AF440" s="261"/>
      <c r="AG440" s="261"/>
      <c r="AH440" s="261"/>
      <c r="AI440" s="261"/>
      <c r="AJ440" s="261"/>
      <c r="AK440" s="398" t="s">
        <v>566</v>
      </c>
      <c r="AL440" s="468" t="s">
        <v>572</v>
      </c>
      <c r="AM440" s="261"/>
      <c r="AN440" s="261"/>
      <c r="AO440" s="261"/>
      <c r="AP440" s="261"/>
      <c r="AQ440" s="468">
        <v>2</v>
      </c>
      <c r="AR440" s="468" t="s">
        <v>587</v>
      </c>
      <c r="AS440" s="398">
        <v>2</v>
      </c>
      <c r="AT440" s="398" t="s">
        <v>568</v>
      </c>
      <c r="AU440" s="398"/>
      <c r="AV440" s="398"/>
      <c r="AW440" s="398"/>
      <c r="AX440" s="398"/>
      <c r="AY440" s="398"/>
      <c r="AZ440" s="398"/>
      <c r="BA440" s="468" t="s">
        <v>569</v>
      </c>
      <c r="BB440" s="398"/>
      <c r="BC440" s="398"/>
      <c r="BD440" s="261"/>
      <c r="BE440" s="261"/>
      <c r="BF440" s="261"/>
      <c r="BG440" s="398"/>
      <c r="BH440" s="398"/>
      <c r="BI440" s="398"/>
      <c r="BJ440" s="398"/>
      <c r="BK440" s="398"/>
      <c r="BL440" s="468"/>
    </row>
    <row r="441" spans="1:64">
      <c r="A441" s="398" t="s">
        <v>2021</v>
      </c>
      <c r="B441" s="403">
        <v>1</v>
      </c>
      <c r="C441" s="469" t="s">
        <v>1901</v>
      </c>
      <c r="D441" s="469" t="s">
        <v>2020</v>
      </c>
      <c r="E441" s="403">
        <v>2</v>
      </c>
      <c r="F441" s="398" t="s">
        <v>2334</v>
      </c>
      <c r="G441" s="286" t="s">
        <v>2335</v>
      </c>
      <c r="H441" s="286">
        <v>5</v>
      </c>
      <c r="I441" s="286">
        <v>10</v>
      </c>
      <c r="J441" s="403" t="s">
        <v>1452</v>
      </c>
      <c r="K441" s="468">
        <v>15</v>
      </c>
      <c r="L441" s="261"/>
      <c r="M441" s="468" t="s">
        <v>565</v>
      </c>
      <c r="N441" s="468">
        <v>4</v>
      </c>
      <c r="O441" s="468">
        <v>3</v>
      </c>
      <c r="P441" s="468" t="s">
        <v>565</v>
      </c>
      <c r="Q441" s="468">
        <v>5</v>
      </c>
      <c r="R441" s="468">
        <v>3</v>
      </c>
      <c r="S441" s="468"/>
      <c r="T441" s="468"/>
      <c r="U441" s="468"/>
      <c r="V441" s="468"/>
      <c r="W441" s="261"/>
      <c r="X441" s="261"/>
      <c r="Y441" s="261"/>
      <c r="Z441" s="261"/>
      <c r="AA441" s="261"/>
      <c r="AB441" s="261"/>
      <c r="AC441" s="261"/>
      <c r="AD441" s="261"/>
      <c r="AE441" s="261"/>
      <c r="AF441" s="261"/>
      <c r="AG441" s="261"/>
      <c r="AH441" s="261"/>
      <c r="AI441" s="261"/>
      <c r="AJ441" s="261"/>
      <c r="AK441" s="398" t="s">
        <v>568</v>
      </c>
      <c r="AL441" s="468" t="s">
        <v>572</v>
      </c>
      <c r="AM441" s="261"/>
      <c r="AN441" s="261"/>
      <c r="AO441" s="261"/>
      <c r="AP441" s="261"/>
      <c r="AQ441" s="468">
        <v>2</v>
      </c>
      <c r="AR441" s="468" t="s">
        <v>587</v>
      </c>
      <c r="AS441" s="398">
        <v>2</v>
      </c>
      <c r="AT441" s="398" t="s">
        <v>568</v>
      </c>
      <c r="AU441" s="398"/>
      <c r="AV441" s="398"/>
      <c r="AW441" s="398"/>
      <c r="AX441" s="398"/>
      <c r="AY441" s="398"/>
      <c r="AZ441" s="398"/>
      <c r="BA441" s="468" t="s">
        <v>569</v>
      </c>
      <c r="BB441" s="398"/>
      <c r="BC441" s="398"/>
      <c r="BD441" s="261"/>
      <c r="BE441" s="261"/>
      <c r="BF441" s="261"/>
      <c r="BG441" s="398"/>
      <c r="BH441" s="398"/>
      <c r="BI441" s="398"/>
      <c r="BJ441" s="398"/>
      <c r="BK441" s="398"/>
      <c r="BL441" s="468"/>
    </row>
    <row r="442" spans="1:64">
      <c r="A442" s="398" t="s">
        <v>2021</v>
      </c>
      <c r="B442" s="403">
        <v>1</v>
      </c>
      <c r="C442" s="469" t="s">
        <v>1901</v>
      </c>
      <c r="D442" s="469" t="s">
        <v>2020</v>
      </c>
      <c r="E442" s="403">
        <v>3</v>
      </c>
      <c r="F442" s="398" t="s">
        <v>2336</v>
      </c>
      <c r="G442" s="286" t="s">
        <v>591</v>
      </c>
      <c r="H442" s="286">
        <v>10</v>
      </c>
      <c r="I442" s="286">
        <v>28</v>
      </c>
      <c r="J442" s="403" t="s">
        <v>1452</v>
      </c>
      <c r="K442" s="468">
        <v>20</v>
      </c>
      <c r="L442" s="261"/>
      <c r="M442" s="468" t="s">
        <v>565</v>
      </c>
      <c r="N442" s="468">
        <v>3</v>
      </c>
      <c r="O442" s="468">
        <v>2</v>
      </c>
      <c r="P442" s="468" t="s">
        <v>565</v>
      </c>
      <c r="Q442" s="468">
        <v>5</v>
      </c>
      <c r="R442" s="468">
        <v>3</v>
      </c>
      <c r="S442" s="468"/>
      <c r="T442" s="468"/>
      <c r="U442" s="468"/>
      <c r="V442" s="468"/>
      <c r="W442" s="261"/>
      <c r="X442" s="261"/>
      <c r="Y442" s="261"/>
      <c r="Z442" s="261"/>
      <c r="AA442" s="261"/>
      <c r="AB442" s="261"/>
      <c r="AC442" s="261"/>
      <c r="AD442" s="261"/>
      <c r="AE442" s="261"/>
      <c r="AF442" s="261"/>
      <c r="AG442" s="261"/>
      <c r="AH442" s="261"/>
      <c r="AI442" s="261"/>
      <c r="AJ442" s="261"/>
      <c r="AK442" s="398" t="s">
        <v>312</v>
      </c>
      <c r="AL442" s="468" t="s">
        <v>572</v>
      </c>
      <c r="AM442" s="261"/>
      <c r="AN442" s="261"/>
      <c r="AO442" s="261"/>
      <c r="AP442" s="261"/>
      <c r="AQ442" s="468">
        <v>2</v>
      </c>
      <c r="AR442" s="468" t="s">
        <v>568</v>
      </c>
      <c r="AS442" s="398">
        <v>2</v>
      </c>
      <c r="AT442" s="398" t="s">
        <v>587</v>
      </c>
      <c r="AU442" s="398">
        <v>2</v>
      </c>
      <c r="AV442" s="398" t="s">
        <v>566</v>
      </c>
      <c r="AW442" s="398"/>
      <c r="AX442" s="398"/>
      <c r="AY442" s="398"/>
      <c r="AZ442" s="398"/>
      <c r="BA442" s="468" t="s">
        <v>569</v>
      </c>
      <c r="BB442" s="398"/>
      <c r="BC442" s="398"/>
      <c r="BD442" s="261"/>
      <c r="BE442" s="261"/>
      <c r="BF442" s="261"/>
      <c r="BG442" s="398"/>
      <c r="BH442" s="398"/>
      <c r="BI442" s="398"/>
      <c r="BJ442" s="398"/>
      <c r="BK442" s="398"/>
      <c r="BL442" s="468"/>
    </row>
    <row r="443" spans="1:64">
      <c r="A443" s="398" t="s">
        <v>2021</v>
      </c>
      <c r="B443" s="403">
        <v>1</v>
      </c>
      <c r="C443" s="469" t="s">
        <v>1901</v>
      </c>
      <c r="D443" s="469" t="s">
        <v>2020</v>
      </c>
      <c r="E443" s="403">
        <v>4</v>
      </c>
      <c r="F443" s="398" t="s">
        <v>2337</v>
      </c>
      <c r="G443" s="286" t="s">
        <v>2285</v>
      </c>
      <c r="H443" s="286">
        <v>28</v>
      </c>
      <c r="I443" s="286">
        <v>44</v>
      </c>
      <c r="J443" s="403" t="s">
        <v>1452</v>
      </c>
      <c r="K443" s="468">
        <v>20</v>
      </c>
      <c r="L443" s="261"/>
      <c r="M443" s="468" t="s">
        <v>565</v>
      </c>
      <c r="N443" s="468">
        <v>4</v>
      </c>
      <c r="O443" s="468">
        <v>4</v>
      </c>
      <c r="P443" s="468"/>
      <c r="Q443" s="468"/>
      <c r="R443" s="468"/>
      <c r="S443" s="468"/>
      <c r="T443" s="468"/>
      <c r="U443" s="468"/>
      <c r="V443" s="468"/>
      <c r="W443" s="261"/>
      <c r="X443" s="261"/>
      <c r="Y443" s="261"/>
      <c r="Z443" s="261"/>
      <c r="AA443" s="285"/>
      <c r="AB443" s="261"/>
      <c r="AC443" s="261"/>
      <c r="AD443" s="261"/>
      <c r="AE443" s="261"/>
      <c r="AF443" s="261"/>
      <c r="AG443" s="261"/>
      <c r="AH443" s="261"/>
      <c r="AI443" s="261"/>
      <c r="AJ443" s="261"/>
      <c r="AK443" s="398" t="s">
        <v>312</v>
      </c>
      <c r="AL443" s="468" t="s">
        <v>572</v>
      </c>
      <c r="AM443" s="261"/>
      <c r="AN443" s="261"/>
      <c r="AO443" s="261"/>
      <c r="AP443" s="261"/>
      <c r="AQ443" s="468">
        <v>2</v>
      </c>
      <c r="AR443" s="468" t="s">
        <v>587</v>
      </c>
      <c r="AS443" s="398">
        <v>2</v>
      </c>
      <c r="AT443" s="398" t="s">
        <v>568</v>
      </c>
      <c r="AU443" s="398"/>
      <c r="AV443" s="398"/>
      <c r="AW443" s="398"/>
      <c r="AX443" s="398"/>
      <c r="AY443" s="398"/>
      <c r="AZ443" s="398"/>
      <c r="BA443" s="468" t="s">
        <v>569</v>
      </c>
      <c r="BB443" s="398">
        <v>2</v>
      </c>
      <c r="BC443" s="398" t="s">
        <v>587</v>
      </c>
      <c r="BD443" s="261"/>
      <c r="BE443" s="261"/>
      <c r="BF443" s="261"/>
      <c r="BG443" s="398"/>
      <c r="BH443" s="398"/>
      <c r="BI443" s="398"/>
      <c r="BJ443" s="398"/>
      <c r="BK443" s="398"/>
      <c r="BL443" s="468" t="s">
        <v>570</v>
      </c>
    </row>
    <row r="444" spans="1:64">
      <c r="A444" s="398" t="s">
        <v>2021</v>
      </c>
      <c r="B444" s="403">
        <v>1</v>
      </c>
      <c r="C444" s="469" t="s">
        <v>1901</v>
      </c>
      <c r="D444" s="469" t="s">
        <v>2020</v>
      </c>
      <c r="E444" s="403">
        <v>5</v>
      </c>
      <c r="F444" s="398" t="s">
        <v>2338</v>
      </c>
      <c r="G444" s="286" t="s">
        <v>2309</v>
      </c>
      <c r="H444" s="286">
        <v>44</v>
      </c>
      <c r="I444" s="286">
        <v>74</v>
      </c>
      <c r="J444" s="403" t="s">
        <v>1452</v>
      </c>
      <c r="K444" s="468">
        <v>24</v>
      </c>
      <c r="L444" s="261"/>
      <c r="M444" s="468" t="s">
        <v>565</v>
      </c>
      <c r="N444" s="468">
        <v>4</v>
      </c>
      <c r="O444" s="468">
        <v>3</v>
      </c>
      <c r="P444" s="468"/>
      <c r="Q444" s="468"/>
      <c r="R444" s="468"/>
      <c r="S444" s="468"/>
      <c r="T444" s="468"/>
      <c r="U444" s="468"/>
      <c r="V444" s="468"/>
      <c r="W444" s="261"/>
      <c r="X444" s="261"/>
      <c r="Y444" s="261"/>
      <c r="Z444" s="261"/>
      <c r="AA444" s="285"/>
      <c r="AB444" s="261"/>
      <c r="AC444" s="261"/>
      <c r="AD444" s="261"/>
      <c r="AE444" s="261"/>
      <c r="AF444" s="261"/>
      <c r="AG444" s="261"/>
      <c r="AH444" s="261"/>
      <c r="AI444" s="261"/>
      <c r="AJ444" s="261"/>
      <c r="AK444" s="398" t="s">
        <v>312</v>
      </c>
      <c r="AL444" s="468" t="s">
        <v>572</v>
      </c>
      <c r="AM444" s="261"/>
      <c r="AN444" s="261"/>
      <c r="AO444" s="261"/>
      <c r="AP444" s="261"/>
      <c r="AQ444" s="468">
        <v>2</v>
      </c>
      <c r="AR444" s="468" t="s">
        <v>587</v>
      </c>
      <c r="AS444" s="398">
        <v>2</v>
      </c>
      <c r="AT444" s="398" t="s">
        <v>568</v>
      </c>
      <c r="AU444" s="398"/>
      <c r="AV444" s="398"/>
      <c r="AW444" s="398"/>
      <c r="AX444" s="398"/>
      <c r="AY444" s="398"/>
      <c r="AZ444" s="398"/>
      <c r="BA444" s="468" t="s">
        <v>569</v>
      </c>
      <c r="BB444" s="398">
        <v>2</v>
      </c>
      <c r="BC444" s="398" t="s">
        <v>587</v>
      </c>
      <c r="BD444" s="261"/>
      <c r="BE444" s="261"/>
      <c r="BF444" s="261"/>
      <c r="BG444" s="398"/>
      <c r="BH444" s="398"/>
      <c r="BI444" s="398"/>
      <c r="BJ444" s="398"/>
      <c r="BK444" s="398"/>
      <c r="BL444" s="468" t="s">
        <v>570</v>
      </c>
    </row>
    <row r="445" spans="1:64">
      <c r="A445" s="398" t="s">
        <v>2021</v>
      </c>
      <c r="B445" s="403">
        <v>1</v>
      </c>
      <c r="C445" s="469" t="s">
        <v>1901</v>
      </c>
      <c r="D445" s="469" t="s">
        <v>2020</v>
      </c>
      <c r="E445" s="403">
        <v>6</v>
      </c>
      <c r="F445" s="398" t="s">
        <v>2339</v>
      </c>
      <c r="G445" s="286" t="s">
        <v>2311</v>
      </c>
      <c r="H445" s="286">
        <v>74</v>
      </c>
      <c r="I445" s="286">
        <v>94</v>
      </c>
      <c r="J445" s="403" t="s">
        <v>1450</v>
      </c>
      <c r="K445" s="468">
        <v>24</v>
      </c>
      <c r="L445" s="261"/>
      <c r="M445" s="468" t="s">
        <v>2147</v>
      </c>
      <c r="N445" s="468">
        <v>4</v>
      </c>
      <c r="O445" s="468">
        <v>3</v>
      </c>
      <c r="P445" s="468"/>
      <c r="Q445" s="468"/>
      <c r="R445" s="468"/>
      <c r="S445" s="398" t="s">
        <v>2230</v>
      </c>
      <c r="T445" s="398" t="s">
        <v>2050</v>
      </c>
      <c r="U445" s="468">
        <v>5</v>
      </c>
      <c r="V445" s="398">
        <v>6</v>
      </c>
      <c r="W445" s="261"/>
      <c r="X445" s="261"/>
      <c r="Y445" s="261"/>
      <c r="Z445" s="261"/>
      <c r="AA445" s="261"/>
      <c r="AB445" s="261"/>
      <c r="AC445" s="261"/>
      <c r="AD445" s="261"/>
      <c r="AE445" s="261"/>
      <c r="AF445" s="261"/>
      <c r="AG445" s="261"/>
      <c r="AH445" s="261"/>
      <c r="AI445" s="261"/>
      <c r="AJ445" s="261"/>
      <c r="AK445" s="398" t="s">
        <v>312</v>
      </c>
      <c r="AL445" s="468" t="s">
        <v>572</v>
      </c>
      <c r="AM445" s="261"/>
      <c r="AN445" s="261"/>
      <c r="AO445" s="261"/>
      <c r="AP445" s="261"/>
      <c r="AQ445" s="468">
        <v>2</v>
      </c>
      <c r="AR445" s="468" t="s">
        <v>587</v>
      </c>
      <c r="AS445" s="398">
        <v>2</v>
      </c>
      <c r="AT445" s="398" t="s">
        <v>568</v>
      </c>
      <c r="AU445" s="398"/>
      <c r="AV445" s="398"/>
      <c r="AW445" s="398"/>
      <c r="AX445" s="398"/>
      <c r="AY445" s="398"/>
      <c r="AZ445" s="398"/>
      <c r="BA445" s="468" t="s">
        <v>569</v>
      </c>
      <c r="BB445" s="398"/>
      <c r="BC445" s="398"/>
      <c r="BD445" s="261"/>
      <c r="BE445" s="261"/>
      <c r="BF445" s="261"/>
      <c r="BG445" s="398"/>
      <c r="BH445" s="398"/>
      <c r="BI445" s="398"/>
      <c r="BJ445" s="398"/>
      <c r="BK445" s="398"/>
      <c r="BL445" s="468"/>
    </row>
    <row r="446" spans="1:64">
      <c r="A446" s="398" t="s">
        <v>2021</v>
      </c>
      <c r="B446" s="403">
        <v>1</v>
      </c>
      <c r="C446" s="469" t="s">
        <v>1901</v>
      </c>
      <c r="D446" s="469" t="s">
        <v>2020</v>
      </c>
      <c r="E446" s="403">
        <v>7</v>
      </c>
      <c r="F446" s="398" t="s">
        <v>2340</v>
      </c>
      <c r="G446" s="286" t="s">
        <v>2234</v>
      </c>
      <c r="H446" s="286">
        <v>94</v>
      </c>
      <c r="I446" s="286">
        <v>112</v>
      </c>
      <c r="J446" s="403" t="s">
        <v>1452</v>
      </c>
      <c r="K446" s="468">
        <v>24</v>
      </c>
      <c r="L446" s="261"/>
      <c r="M446" s="468" t="s">
        <v>2147</v>
      </c>
      <c r="N446" s="468">
        <v>4</v>
      </c>
      <c r="O446" s="468">
        <v>3</v>
      </c>
      <c r="P446" s="468"/>
      <c r="Q446" s="468"/>
      <c r="R446" s="468"/>
      <c r="S446" s="398" t="s">
        <v>2230</v>
      </c>
      <c r="T446" s="398" t="s">
        <v>2053</v>
      </c>
      <c r="U446" s="468">
        <v>4</v>
      </c>
      <c r="V446" s="398">
        <v>4</v>
      </c>
      <c r="W446" s="261"/>
      <c r="X446" s="261"/>
      <c r="Y446" s="261"/>
      <c r="Z446" s="261"/>
      <c r="AA446" s="261"/>
      <c r="AB446" s="261"/>
      <c r="AC446" s="261"/>
      <c r="AD446" s="261"/>
      <c r="AE446" s="261"/>
      <c r="AF446" s="261"/>
      <c r="AG446" s="261"/>
      <c r="AH446" s="261"/>
      <c r="AI446" s="261"/>
      <c r="AJ446" s="261"/>
      <c r="AK446" s="468"/>
      <c r="AL446" s="468"/>
      <c r="AM446" s="261"/>
      <c r="AN446" s="261"/>
      <c r="AO446" s="261"/>
      <c r="AP446" s="261"/>
      <c r="AQ446" s="468">
        <v>2</v>
      </c>
      <c r="AR446" s="468" t="s">
        <v>587</v>
      </c>
      <c r="AS446" s="398">
        <v>2</v>
      </c>
      <c r="AT446" s="398" t="s">
        <v>568</v>
      </c>
      <c r="AU446" s="398"/>
      <c r="AV446" s="398"/>
      <c r="AW446" s="398"/>
      <c r="AX446" s="398"/>
      <c r="AY446" s="398"/>
      <c r="AZ446" s="398"/>
      <c r="BA446" s="468" t="s">
        <v>569</v>
      </c>
      <c r="BB446" s="398"/>
      <c r="BC446" s="398"/>
      <c r="BD446" s="261"/>
      <c r="BE446" s="261"/>
      <c r="BF446" s="261"/>
      <c r="BG446" s="398"/>
      <c r="BH446" s="398"/>
      <c r="BI446" s="398"/>
      <c r="BJ446" s="398"/>
      <c r="BK446" s="398"/>
      <c r="BL446" s="468"/>
    </row>
    <row r="447" spans="1:64">
      <c r="A447" s="398" t="s">
        <v>2023</v>
      </c>
      <c r="B447" s="403">
        <v>2</v>
      </c>
      <c r="C447" s="469" t="s">
        <v>1901</v>
      </c>
      <c r="D447" s="469" t="s">
        <v>2022</v>
      </c>
      <c r="E447" s="403">
        <v>1</v>
      </c>
      <c r="F447" s="398" t="s">
        <v>2341</v>
      </c>
      <c r="G447" s="286" t="s">
        <v>592</v>
      </c>
      <c r="H447" s="286">
        <v>0</v>
      </c>
      <c r="I447" s="286">
        <v>5</v>
      </c>
      <c r="J447" s="403" t="s">
        <v>1452</v>
      </c>
      <c r="K447" s="468">
        <v>8</v>
      </c>
      <c r="L447" s="261"/>
      <c r="M447" s="468" t="s">
        <v>565</v>
      </c>
      <c r="N447" s="468">
        <v>2</v>
      </c>
      <c r="O447" s="468">
        <v>2</v>
      </c>
      <c r="P447" s="468" t="s">
        <v>565</v>
      </c>
      <c r="Q447" s="468">
        <v>4</v>
      </c>
      <c r="R447" s="468">
        <v>2</v>
      </c>
      <c r="S447" s="468" t="s">
        <v>2238</v>
      </c>
      <c r="T447" s="468" t="s">
        <v>2238</v>
      </c>
      <c r="U447" s="468" t="s">
        <v>2238</v>
      </c>
      <c r="V447" s="468" t="s">
        <v>2238</v>
      </c>
      <c r="W447" s="261"/>
      <c r="X447" s="261"/>
      <c r="Y447" s="261"/>
      <c r="Z447" s="261"/>
      <c r="AA447" s="261"/>
      <c r="AB447" s="261"/>
      <c r="AC447" s="261"/>
      <c r="AD447" s="261"/>
      <c r="AE447" s="261"/>
      <c r="AF447" s="261"/>
      <c r="AG447" s="261"/>
      <c r="AH447" s="261"/>
      <c r="AI447" s="261"/>
      <c r="AJ447" s="261"/>
      <c r="AK447" s="398" t="s">
        <v>566</v>
      </c>
      <c r="AL447" s="468" t="s">
        <v>572</v>
      </c>
      <c r="AM447" s="261"/>
      <c r="AN447" s="261"/>
      <c r="AO447" s="261"/>
      <c r="AP447" s="261"/>
      <c r="AQ447" s="468">
        <v>2</v>
      </c>
      <c r="AR447" s="468" t="s">
        <v>568</v>
      </c>
      <c r="AS447" s="398">
        <v>2</v>
      </c>
      <c r="AT447" s="398" t="s">
        <v>587</v>
      </c>
      <c r="AU447" s="398">
        <v>2</v>
      </c>
      <c r="AV447" s="398" t="s">
        <v>566</v>
      </c>
      <c r="AW447" s="398"/>
      <c r="AX447" s="398"/>
      <c r="AY447" s="398"/>
      <c r="AZ447" s="398"/>
      <c r="BA447" s="468" t="s">
        <v>569</v>
      </c>
      <c r="BB447" s="398"/>
      <c r="BC447" s="398"/>
      <c r="BD447" s="261"/>
      <c r="BE447" s="261"/>
      <c r="BF447" s="261"/>
      <c r="BG447" s="398"/>
      <c r="BH447" s="398"/>
      <c r="BI447" s="398"/>
      <c r="BJ447" s="398"/>
      <c r="BK447" s="398"/>
      <c r="BL447" s="468" t="s">
        <v>2238</v>
      </c>
    </row>
    <row r="448" spans="1:64">
      <c r="A448" s="398" t="s">
        <v>2023</v>
      </c>
      <c r="B448" s="403">
        <v>2</v>
      </c>
      <c r="C448" s="469" t="s">
        <v>1901</v>
      </c>
      <c r="D448" s="469" t="s">
        <v>2022</v>
      </c>
      <c r="E448" s="403">
        <v>2</v>
      </c>
      <c r="F448" s="398" t="s">
        <v>2342</v>
      </c>
      <c r="G448" s="286" t="s">
        <v>591</v>
      </c>
      <c r="H448" s="286">
        <v>5</v>
      </c>
      <c r="I448" s="286">
        <v>10</v>
      </c>
      <c r="J448" s="403" t="s">
        <v>1452</v>
      </c>
      <c r="K448" s="468">
        <v>20</v>
      </c>
      <c r="L448" s="261"/>
      <c r="M448" s="468" t="s">
        <v>565</v>
      </c>
      <c r="N448" s="468">
        <v>2</v>
      </c>
      <c r="O448" s="468">
        <v>2</v>
      </c>
      <c r="P448" s="468" t="s">
        <v>565</v>
      </c>
      <c r="Q448" s="468">
        <v>4</v>
      </c>
      <c r="R448" s="468">
        <v>2</v>
      </c>
      <c r="S448" s="468" t="s">
        <v>2238</v>
      </c>
      <c r="T448" s="468" t="s">
        <v>2238</v>
      </c>
      <c r="U448" s="468" t="s">
        <v>2238</v>
      </c>
      <c r="V448" s="468" t="s">
        <v>2238</v>
      </c>
      <c r="W448" s="261"/>
      <c r="X448" s="261"/>
      <c r="Y448" s="261"/>
      <c r="Z448" s="261"/>
      <c r="AA448" s="261"/>
      <c r="AB448" s="261"/>
      <c r="AC448" s="261"/>
      <c r="AD448" s="261"/>
      <c r="AE448" s="261"/>
      <c r="AF448" s="261"/>
      <c r="AG448" s="261"/>
      <c r="AH448" s="261"/>
      <c r="AI448" s="261"/>
      <c r="AJ448" s="261"/>
      <c r="AK448" s="398" t="s">
        <v>566</v>
      </c>
      <c r="AL448" s="468" t="s">
        <v>572</v>
      </c>
      <c r="AM448" s="261"/>
      <c r="AN448" s="261"/>
      <c r="AO448" s="261"/>
      <c r="AP448" s="261"/>
      <c r="AQ448" s="468">
        <v>2</v>
      </c>
      <c r="AR448" s="468" t="s">
        <v>566</v>
      </c>
      <c r="AS448" s="398">
        <v>2</v>
      </c>
      <c r="AT448" s="398" t="s">
        <v>568</v>
      </c>
      <c r="AU448" s="398">
        <v>2</v>
      </c>
      <c r="AV448" s="398" t="s">
        <v>312</v>
      </c>
      <c r="AW448" s="398"/>
      <c r="AX448" s="398"/>
      <c r="AY448" s="398"/>
      <c r="AZ448" s="398"/>
      <c r="BA448" s="468" t="s">
        <v>569</v>
      </c>
      <c r="BB448" s="398"/>
      <c r="BC448" s="398"/>
      <c r="BD448" s="261"/>
      <c r="BE448" s="261"/>
      <c r="BF448" s="261"/>
      <c r="BG448" s="398"/>
      <c r="BH448" s="398"/>
      <c r="BI448" s="398"/>
      <c r="BJ448" s="398"/>
      <c r="BK448" s="398"/>
      <c r="BL448" s="468" t="s">
        <v>2238</v>
      </c>
    </row>
    <row r="449" spans="1:64">
      <c r="A449" s="398" t="s">
        <v>2023</v>
      </c>
      <c r="B449" s="403">
        <v>2</v>
      </c>
      <c r="C449" s="469" t="s">
        <v>1901</v>
      </c>
      <c r="D449" s="469" t="s">
        <v>2022</v>
      </c>
      <c r="E449" s="403">
        <v>3</v>
      </c>
      <c r="F449" s="398" t="s">
        <v>2343</v>
      </c>
      <c r="G449" s="286" t="s">
        <v>591</v>
      </c>
      <c r="H449" s="286">
        <v>10</v>
      </c>
      <c r="I449" s="286">
        <v>24</v>
      </c>
      <c r="J449" s="403" t="s">
        <v>1452</v>
      </c>
      <c r="K449" s="468">
        <v>20</v>
      </c>
      <c r="L449" s="261"/>
      <c r="M449" s="468" t="s">
        <v>565</v>
      </c>
      <c r="N449" s="468">
        <v>2</v>
      </c>
      <c r="O449" s="468">
        <v>2</v>
      </c>
      <c r="P449" s="468" t="s">
        <v>565</v>
      </c>
      <c r="Q449" s="468">
        <v>4</v>
      </c>
      <c r="R449" s="468">
        <v>2</v>
      </c>
      <c r="S449" s="468" t="s">
        <v>2238</v>
      </c>
      <c r="T449" s="468" t="s">
        <v>2238</v>
      </c>
      <c r="U449" s="468" t="s">
        <v>2238</v>
      </c>
      <c r="V449" s="468" t="s">
        <v>2238</v>
      </c>
      <c r="W449" s="261"/>
      <c r="X449" s="261"/>
      <c r="Y449" s="261"/>
      <c r="Z449" s="261"/>
      <c r="AA449" s="261"/>
      <c r="AB449" s="261"/>
      <c r="AC449" s="261"/>
      <c r="AD449" s="261"/>
      <c r="AE449" s="261"/>
      <c r="AF449" s="261"/>
      <c r="AG449" s="261"/>
      <c r="AH449" s="261"/>
      <c r="AI449" s="261"/>
      <c r="AJ449" s="261"/>
      <c r="AK449" s="398" t="s">
        <v>566</v>
      </c>
      <c r="AL449" s="468" t="s">
        <v>572</v>
      </c>
      <c r="AM449" s="261"/>
      <c r="AN449" s="261"/>
      <c r="AO449" s="261"/>
      <c r="AP449" s="261"/>
      <c r="AQ449" s="468">
        <v>2</v>
      </c>
      <c r="AR449" s="468" t="s">
        <v>566</v>
      </c>
      <c r="AS449" s="398">
        <v>2</v>
      </c>
      <c r="AT449" s="398" t="s">
        <v>568</v>
      </c>
      <c r="AU449" s="398">
        <v>2</v>
      </c>
      <c r="AV449" s="398" t="s">
        <v>312</v>
      </c>
      <c r="AW449" s="398"/>
      <c r="AX449" s="398"/>
      <c r="AY449" s="398"/>
      <c r="AZ449" s="398"/>
      <c r="BA449" s="468" t="s">
        <v>569</v>
      </c>
      <c r="BB449" s="398"/>
      <c r="BC449" s="398"/>
      <c r="BD449" s="261"/>
      <c r="BE449" s="261"/>
      <c r="BF449" s="261"/>
      <c r="BG449" s="398"/>
      <c r="BH449" s="398"/>
      <c r="BI449" s="398"/>
      <c r="BJ449" s="398"/>
      <c r="BK449" s="398"/>
      <c r="BL449" s="468" t="s">
        <v>2238</v>
      </c>
    </row>
    <row r="450" spans="1:64">
      <c r="A450" s="398" t="s">
        <v>2023</v>
      </c>
      <c r="B450" s="403">
        <v>2</v>
      </c>
      <c r="C450" s="469" t="s">
        <v>1901</v>
      </c>
      <c r="D450" s="469" t="s">
        <v>2022</v>
      </c>
      <c r="E450" s="403">
        <v>4</v>
      </c>
      <c r="F450" s="398" t="s">
        <v>2344</v>
      </c>
      <c r="G450" s="286" t="s">
        <v>2227</v>
      </c>
      <c r="H450" s="286">
        <v>24</v>
      </c>
      <c r="I450" s="286">
        <v>40</v>
      </c>
      <c r="J450" s="403" t="s">
        <v>1450</v>
      </c>
      <c r="K450" s="468">
        <v>10</v>
      </c>
      <c r="L450" s="261"/>
      <c r="M450" s="468" t="s">
        <v>565</v>
      </c>
      <c r="N450" s="468">
        <v>3</v>
      </c>
      <c r="O450" s="468">
        <v>6</v>
      </c>
      <c r="P450" s="468"/>
      <c r="Q450" s="468"/>
      <c r="R450" s="468"/>
      <c r="S450" s="468" t="s">
        <v>2238</v>
      </c>
      <c r="T450" s="468" t="s">
        <v>2238</v>
      </c>
      <c r="U450" s="468" t="s">
        <v>2238</v>
      </c>
      <c r="V450" s="468" t="s">
        <v>2238</v>
      </c>
      <c r="W450" s="261"/>
      <c r="X450" s="261"/>
      <c r="Y450" s="261"/>
      <c r="Z450" s="261"/>
      <c r="AA450" s="285"/>
      <c r="AB450" s="261"/>
      <c r="AC450" s="261"/>
      <c r="AD450" s="261"/>
      <c r="AE450" s="261"/>
      <c r="AF450" s="261"/>
      <c r="AG450" s="261"/>
      <c r="AH450" s="261"/>
      <c r="AI450" s="261"/>
      <c r="AJ450" s="261"/>
      <c r="AK450" s="398" t="s">
        <v>312</v>
      </c>
      <c r="AL450" s="468" t="s">
        <v>572</v>
      </c>
      <c r="AM450" s="261"/>
      <c r="AN450" s="261"/>
      <c r="AO450" s="261"/>
      <c r="AP450" s="261"/>
      <c r="AQ450" s="468">
        <v>2</v>
      </c>
      <c r="AR450" s="468" t="s">
        <v>587</v>
      </c>
      <c r="AS450" s="398">
        <v>2</v>
      </c>
      <c r="AT450" s="398" t="s">
        <v>568</v>
      </c>
      <c r="AU450" s="398"/>
      <c r="AV450" s="398"/>
      <c r="AW450" s="398"/>
      <c r="AX450" s="398"/>
      <c r="AY450" s="398"/>
      <c r="AZ450" s="398"/>
      <c r="BA450" s="468" t="s">
        <v>569</v>
      </c>
      <c r="BB450" s="398"/>
      <c r="BC450" s="398"/>
      <c r="BD450" s="261"/>
      <c r="BE450" s="261"/>
      <c r="BF450" s="261"/>
      <c r="BG450" s="398"/>
      <c r="BH450" s="398"/>
      <c r="BI450" s="398"/>
      <c r="BJ450" s="398"/>
      <c r="BK450" s="398"/>
      <c r="BL450" s="468" t="s">
        <v>2238</v>
      </c>
    </row>
    <row r="451" spans="1:64">
      <c r="A451" s="398" t="s">
        <v>2023</v>
      </c>
      <c r="B451" s="403">
        <v>2</v>
      </c>
      <c r="C451" s="469" t="s">
        <v>1901</v>
      </c>
      <c r="D451" s="469" t="s">
        <v>2022</v>
      </c>
      <c r="E451" s="403">
        <v>5</v>
      </c>
      <c r="F451" s="398" t="s">
        <v>2345</v>
      </c>
      <c r="G451" s="286" t="s">
        <v>2229</v>
      </c>
      <c r="H451" s="286">
        <v>40</v>
      </c>
      <c r="I451" s="286">
        <v>57</v>
      </c>
      <c r="J451" s="403" t="s">
        <v>1450</v>
      </c>
      <c r="K451" s="468">
        <v>13</v>
      </c>
      <c r="L451" s="261"/>
      <c r="M451" s="468" t="s">
        <v>565</v>
      </c>
      <c r="N451" s="468">
        <v>4</v>
      </c>
      <c r="O451" s="468">
        <v>6</v>
      </c>
      <c r="P451" s="468"/>
      <c r="Q451" s="468"/>
      <c r="R451" s="468"/>
      <c r="S451" s="468" t="s">
        <v>2238</v>
      </c>
      <c r="T451" s="468" t="s">
        <v>2238</v>
      </c>
      <c r="U451" s="468" t="s">
        <v>2238</v>
      </c>
      <c r="V451" s="468" t="s">
        <v>2238</v>
      </c>
      <c r="W451" s="261"/>
      <c r="X451" s="261"/>
      <c r="Y451" s="261"/>
      <c r="Z451" s="261"/>
      <c r="AA451" s="261"/>
      <c r="AB451" s="261"/>
      <c r="AC451" s="261"/>
      <c r="AD451" s="261"/>
      <c r="AE451" s="261"/>
      <c r="AF451" s="261"/>
      <c r="AG451" s="261"/>
      <c r="AH451" s="261"/>
      <c r="AI451" s="261"/>
      <c r="AJ451" s="261"/>
      <c r="AK451" s="398" t="s">
        <v>312</v>
      </c>
      <c r="AL451" s="468" t="s">
        <v>572</v>
      </c>
      <c r="AM451" s="261"/>
      <c r="AN451" s="261"/>
      <c r="AO451" s="261"/>
      <c r="AP451" s="261"/>
      <c r="AQ451" s="468">
        <v>2</v>
      </c>
      <c r="AR451" s="468" t="s">
        <v>587</v>
      </c>
      <c r="AS451" s="398">
        <v>2</v>
      </c>
      <c r="AT451" s="398" t="s">
        <v>568</v>
      </c>
      <c r="AU451" s="398"/>
      <c r="AV451" s="398"/>
      <c r="AW451" s="398"/>
      <c r="AX451" s="398"/>
      <c r="AY451" s="398"/>
      <c r="AZ451" s="398"/>
      <c r="BA451" s="468" t="s">
        <v>569</v>
      </c>
      <c r="BB451" s="398"/>
      <c r="BC451" s="398"/>
      <c r="BD451" s="261"/>
      <c r="BE451" s="261"/>
      <c r="BF451" s="261"/>
      <c r="BG451" s="398"/>
      <c r="BH451" s="398"/>
      <c r="BI451" s="398"/>
      <c r="BJ451" s="398"/>
      <c r="BK451" s="398"/>
      <c r="BL451" s="468" t="s">
        <v>2238</v>
      </c>
    </row>
    <row r="452" spans="1:64">
      <c r="A452" s="398" t="s">
        <v>2025</v>
      </c>
      <c r="B452" s="403">
        <v>1</v>
      </c>
      <c r="C452" s="469" t="s">
        <v>1904</v>
      </c>
      <c r="D452" s="469" t="s">
        <v>2024</v>
      </c>
      <c r="E452" s="403">
        <v>1</v>
      </c>
      <c r="F452" s="398" t="s">
        <v>2346</v>
      </c>
      <c r="G452" s="286" t="s">
        <v>2333</v>
      </c>
      <c r="H452" s="286">
        <v>0</v>
      </c>
      <c r="I452" s="286">
        <v>5</v>
      </c>
      <c r="J452" s="403" t="s">
        <v>1452</v>
      </c>
      <c r="K452" s="468">
        <v>2</v>
      </c>
      <c r="L452" s="261"/>
      <c r="M452" s="468" t="s">
        <v>2050</v>
      </c>
      <c r="N452" s="468">
        <v>2.5</v>
      </c>
      <c r="O452" s="468">
        <v>2</v>
      </c>
      <c r="P452" s="468" t="s">
        <v>565</v>
      </c>
      <c r="Q452" s="468">
        <v>4</v>
      </c>
      <c r="R452" s="468">
        <v>2</v>
      </c>
      <c r="S452" s="468"/>
      <c r="T452" s="468"/>
      <c r="U452" s="468"/>
      <c r="V452" s="468"/>
      <c r="W452" s="261"/>
      <c r="X452" s="261"/>
      <c r="Y452" s="261"/>
      <c r="Z452" s="261"/>
      <c r="AA452" s="261"/>
      <c r="AB452" s="261"/>
      <c r="AC452" s="261"/>
      <c r="AD452" s="261"/>
      <c r="AE452" s="261"/>
      <c r="AF452" s="261"/>
      <c r="AG452" s="261"/>
      <c r="AH452" s="261"/>
      <c r="AI452" s="261"/>
      <c r="AJ452" s="261"/>
      <c r="AK452" s="398" t="s">
        <v>568</v>
      </c>
      <c r="AL452" s="468" t="s">
        <v>572</v>
      </c>
      <c r="AM452" s="261"/>
      <c r="AN452" s="261"/>
      <c r="AO452" s="261"/>
      <c r="AP452" s="261"/>
      <c r="AQ452" s="468">
        <v>2</v>
      </c>
      <c r="AR452" s="468" t="s">
        <v>568</v>
      </c>
      <c r="AS452" s="398">
        <v>2</v>
      </c>
      <c r="AT452" s="398" t="s">
        <v>587</v>
      </c>
      <c r="AU452" s="398">
        <v>2</v>
      </c>
      <c r="AV452" s="398" t="s">
        <v>566</v>
      </c>
      <c r="AW452" s="398"/>
      <c r="AX452" s="398"/>
      <c r="AY452" s="398"/>
      <c r="AZ452" s="398"/>
      <c r="BA452" s="468" t="s">
        <v>569</v>
      </c>
      <c r="BB452" s="398"/>
      <c r="BC452" s="398"/>
      <c r="BD452" s="261"/>
      <c r="BE452" s="261"/>
      <c r="BF452" s="261"/>
      <c r="BG452" s="398"/>
      <c r="BH452" s="398"/>
      <c r="BI452" s="398"/>
      <c r="BJ452" s="398"/>
      <c r="BK452" s="398"/>
      <c r="BL452" s="468"/>
    </row>
    <row r="453" spans="1:64">
      <c r="A453" s="398" t="s">
        <v>2025</v>
      </c>
      <c r="B453" s="403">
        <v>1</v>
      </c>
      <c r="C453" s="469" t="s">
        <v>1904</v>
      </c>
      <c r="D453" s="469" t="s">
        <v>2024</v>
      </c>
      <c r="E453" s="403">
        <v>2</v>
      </c>
      <c r="F453" s="398" t="s">
        <v>2347</v>
      </c>
      <c r="G453" s="286" t="s">
        <v>2348</v>
      </c>
      <c r="H453" s="286">
        <v>5</v>
      </c>
      <c r="I453" s="286">
        <v>10</v>
      </c>
      <c r="J453" s="403" t="s">
        <v>1450</v>
      </c>
      <c r="K453" s="468">
        <v>10</v>
      </c>
      <c r="L453" s="261"/>
      <c r="M453" s="468" t="s">
        <v>2050</v>
      </c>
      <c r="N453" s="468">
        <v>2.5</v>
      </c>
      <c r="O453" s="468">
        <v>2</v>
      </c>
      <c r="P453" s="468" t="s">
        <v>565</v>
      </c>
      <c r="Q453" s="468">
        <v>5</v>
      </c>
      <c r="R453" s="468">
        <v>3</v>
      </c>
      <c r="S453" s="468"/>
      <c r="T453" s="468"/>
      <c r="U453" s="468"/>
      <c r="V453" s="468"/>
      <c r="W453" s="261"/>
      <c r="X453" s="261"/>
      <c r="Y453" s="261"/>
      <c r="Z453" s="261"/>
      <c r="AA453" s="261"/>
      <c r="AB453" s="261"/>
      <c r="AC453" s="261"/>
      <c r="AD453" s="261"/>
      <c r="AE453" s="261"/>
      <c r="AF453" s="261"/>
      <c r="AG453" s="261"/>
      <c r="AH453" s="261"/>
      <c r="AI453" s="261"/>
      <c r="AJ453" s="261"/>
      <c r="AK453" s="398" t="s">
        <v>566</v>
      </c>
      <c r="AL453" s="468" t="s">
        <v>572</v>
      </c>
      <c r="AM453" s="261"/>
      <c r="AN453" s="261"/>
      <c r="AO453" s="261"/>
      <c r="AP453" s="261"/>
      <c r="AQ453" s="468">
        <v>2</v>
      </c>
      <c r="AR453" s="468" t="s">
        <v>566</v>
      </c>
      <c r="AS453" s="398">
        <v>2</v>
      </c>
      <c r="AT453" s="398" t="s">
        <v>568</v>
      </c>
      <c r="AU453" s="398">
        <v>2</v>
      </c>
      <c r="AV453" s="398" t="s">
        <v>312</v>
      </c>
      <c r="AW453" s="398"/>
      <c r="AX453" s="398"/>
      <c r="AY453" s="398"/>
      <c r="AZ453" s="398"/>
      <c r="BA453" s="468" t="s">
        <v>569</v>
      </c>
      <c r="BB453" s="398"/>
      <c r="BC453" s="398"/>
      <c r="BD453" s="261"/>
      <c r="BE453" s="261"/>
      <c r="BF453" s="261"/>
      <c r="BG453" s="398"/>
      <c r="BH453" s="398"/>
      <c r="BI453" s="398"/>
      <c r="BJ453" s="398"/>
      <c r="BK453" s="398"/>
      <c r="BL453" s="468"/>
    </row>
    <row r="454" spans="1:64">
      <c r="A454" s="398" t="s">
        <v>2025</v>
      </c>
      <c r="B454" s="403">
        <v>1</v>
      </c>
      <c r="C454" s="469" t="s">
        <v>1904</v>
      </c>
      <c r="D454" s="469" t="s">
        <v>2024</v>
      </c>
      <c r="E454" s="403">
        <v>3</v>
      </c>
      <c r="F454" s="398" t="s">
        <v>2349</v>
      </c>
      <c r="G454" s="286" t="s">
        <v>591</v>
      </c>
      <c r="H454" s="286">
        <v>17</v>
      </c>
      <c r="I454" s="286">
        <v>37</v>
      </c>
      <c r="J454" s="403" t="s">
        <v>1450</v>
      </c>
      <c r="K454" s="468">
        <v>21</v>
      </c>
      <c r="L454" s="261"/>
      <c r="M454" s="468" t="s">
        <v>2050</v>
      </c>
      <c r="N454" s="468">
        <v>2.5</v>
      </c>
      <c r="O454" s="468">
        <v>2</v>
      </c>
      <c r="P454" s="468" t="s">
        <v>565</v>
      </c>
      <c r="Q454" s="468">
        <v>5</v>
      </c>
      <c r="R454" s="468">
        <v>3</v>
      </c>
      <c r="S454" s="468"/>
      <c r="T454" s="468"/>
      <c r="U454" s="468"/>
      <c r="V454" s="468"/>
      <c r="W454" s="261"/>
      <c r="X454" s="261"/>
      <c r="Y454" s="261"/>
      <c r="Z454" s="261"/>
      <c r="AA454" s="261"/>
      <c r="AB454" s="261"/>
      <c r="AC454" s="261"/>
      <c r="AD454" s="261"/>
      <c r="AE454" s="261"/>
      <c r="AF454" s="261"/>
      <c r="AG454" s="261"/>
      <c r="AH454" s="261"/>
      <c r="AI454" s="261"/>
      <c r="AJ454" s="261"/>
      <c r="AK454" s="398" t="s">
        <v>566</v>
      </c>
      <c r="AL454" s="468" t="s">
        <v>572</v>
      </c>
      <c r="AM454" s="261"/>
      <c r="AN454" s="261"/>
      <c r="AO454" s="261"/>
      <c r="AP454" s="261"/>
      <c r="AQ454" s="468">
        <v>2</v>
      </c>
      <c r="AR454" s="468" t="s">
        <v>566</v>
      </c>
      <c r="AS454" s="398">
        <v>2</v>
      </c>
      <c r="AT454" s="398" t="s">
        <v>568</v>
      </c>
      <c r="AU454" s="398">
        <v>2</v>
      </c>
      <c r="AV454" s="398" t="s">
        <v>312</v>
      </c>
      <c r="AW454" s="398"/>
      <c r="AX454" s="398"/>
      <c r="AY454" s="398"/>
      <c r="AZ454" s="398"/>
      <c r="BA454" s="468" t="s">
        <v>569</v>
      </c>
      <c r="BB454" s="398"/>
      <c r="BC454" s="398"/>
      <c r="BD454" s="261"/>
      <c r="BE454" s="261"/>
      <c r="BF454" s="261"/>
      <c r="BG454" s="398"/>
      <c r="BH454" s="398"/>
      <c r="BI454" s="398"/>
      <c r="BJ454" s="398"/>
      <c r="BK454" s="398"/>
      <c r="BL454" s="468"/>
    </row>
    <row r="455" spans="1:64">
      <c r="A455" s="398" t="s">
        <v>2025</v>
      </c>
      <c r="B455" s="403">
        <v>1</v>
      </c>
      <c r="C455" s="469" t="s">
        <v>1904</v>
      </c>
      <c r="D455" s="469" t="s">
        <v>2024</v>
      </c>
      <c r="E455" s="403">
        <v>4</v>
      </c>
      <c r="F455" s="398" t="s">
        <v>2350</v>
      </c>
      <c r="G455" s="286" t="s">
        <v>2285</v>
      </c>
      <c r="H455" s="286">
        <v>37</v>
      </c>
      <c r="I455" s="286">
        <v>58</v>
      </c>
      <c r="J455" s="403" t="s">
        <v>1450</v>
      </c>
      <c r="K455" s="468">
        <v>12</v>
      </c>
      <c r="L455" s="261"/>
      <c r="M455" s="468" t="s">
        <v>565</v>
      </c>
      <c r="N455" s="468">
        <v>4</v>
      </c>
      <c r="O455" s="468">
        <v>6</v>
      </c>
      <c r="P455" s="468"/>
      <c r="Q455" s="468"/>
      <c r="R455" s="468"/>
      <c r="S455" s="468"/>
      <c r="T455" s="468"/>
      <c r="U455" s="468"/>
      <c r="V455" s="468"/>
      <c r="W455" s="261"/>
      <c r="X455" s="261"/>
      <c r="Y455" s="261"/>
      <c r="Z455" s="261"/>
      <c r="AA455" s="261"/>
      <c r="AB455" s="261"/>
      <c r="AC455" s="261"/>
      <c r="AD455" s="261"/>
      <c r="AE455" s="261"/>
      <c r="AF455" s="261"/>
      <c r="AG455" s="261"/>
      <c r="AH455" s="261"/>
      <c r="AI455" s="261"/>
      <c r="AJ455" s="261"/>
      <c r="AK455" s="398" t="s">
        <v>312</v>
      </c>
      <c r="AL455" s="468" t="s">
        <v>572</v>
      </c>
      <c r="AM455" s="261"/>
      <c r="AN455" s="261"/>
      <c r="AO455" s="261"/>
      <c r="AP455" s="261"/>
      <c r="AQ455" s="468">
        <v>2</v>
      </c>
      <c r="AR455" s="468" t="s">
        <v>568</v>
      </c>
      <c r="AS455" s="398">
        <v>2</v>
      </c>
      <c r="AT455" s="398" t="s">
        <v>587</v>
      </c>
      <c r="AU455" s="398">
        <v>2</v>
      </c>
      <c r="AV455" s="398" t="s">
        <v>566</v>
      </c>
      <c r="AW455" s="398"/>
      <c r="AX455" s="398"/>
      <c r="AY455" s="398"/>
      <c r="AZ455" s="398"/>
      <c r="BA455" s="468" t="s">
        <v>569</v>
      </c>
      <c r="BB455" s="398"/>
      <c r="BC455" s="398"/>
      <c r="BD455" s="261"/>
      <c r="BE455" s="261"/>
      <c r="BF455" s="261"/>
      <c r="BG455" s="398"/>
      <c r="BH455" s="398"/>
      <c r="BI455" s="398"/>
      <c r="BJ455" s="398"/>
      <c r="BK455" s="398"/>
      <c r="BL455" s="468"/>
    </row>
    <row r="456" spans="1:64">
      <c r="A456" s="398" t="s">
        <v>2025</v>
      </c>
      <c r="B456" s="403">
        <v>1</v>
      </c>
      <c r="C456" s="469" t="s">
        <v>1904</v>
      </c>
      <c r="D456" s="469" t="s">
        <v>2024</v>
      </c>
      <c r="E456" s="403">
        <v>5</v>
      </c>
      <c r="F456" s="398" t="s">
        <v>2351</v>
      </c>
      <c r="G456" s="286" t="s">
        <v>694</v>
      </c>
      <c r="H456" s="286">
        <v>58</v>
      </c>
      <c r="I456" s="286">
        <v>66</v>
      </c>
      <c r="J456" s="403" t="s">
        <v>1450</v>
      </c>
      <c r="K456" s="468">
        <v>20</v>
      </c>
      <c r="L456" s="261"/>
      <c r="M456" s="468" t="s">
        <v>565</v>
      </c>
      <c r="N456" s="468">
        <v>5</v>
      </c>
      <c r="O456" s="468">
        <v>4</v>
      </c>
      <c r="P456" s="468"/>
      <c r="Q456" s="468"/>
      <c r="R456" s="468"/>
      <c r="S456" s="468"/>
      <c r="T456" s="468"/>
      <c r="U456" s="468"/>
      <c r="V456" s="468"/>
      <c r="W456" s="261"/>
      <c r="X456" s="261"/>
      <c r="Y456" s="261"/>
      <c r="Z456" s="261"/>
      <c r="AA456" s="261"/>
      <c r="AB456" s="261"/>
      <c r="AC456" s="261"/>
      <c r="AD456" s="261"/>
      <c r="AE456" s="261"/>
      <c r="AF456" s="261"/>
      <c r="AG456" s="261"/>
      <c r="AH456" s="261"/>
      <c r="AI456" s="261"/>
      <c r="AJ456" s="261"/>
      <c r="AK456" s="398" t="s">
        <v>312</v>
      </c>
      <c r="AL456" s="468" t="s">
        <v>572</v>
      </c>
      <c r="AM456" s="261"/>
      <c r="AN456" s="261"/>
      <c r="AO456" s="261"/>
      <c r="AP456" s="261"/>
      <c r="AQ456" s="468">
        <v>2</v>
      </c>
      <c r="AR456" s="468" t="s">
        <v>587</v>
      </c>
      <c r="AS456" s="398">
        <v>2</v>
      </c>
      <c r="AT456" s="398" t="s">
        <v>568</v>
      </c>
      <c r="AU456" s="398"/>
      <c r="AV456" s="398"/>
      <c r="AW456" s="398"/>
      <c r="AX456" s="398"/>
      <c r="AY456" s="398"/>
      <c r="AZ456" s="398"/>
      <c r="BA456" s="468" t="s">
        <v>569</v>
      </c>
      <c r="BB456" s="398"/>
      <c r="BC456" s="398"/>
      <c r="BD456" s="261"/>
      <c r="BE456" s="261"/>
      <c r="BF456" s="261"/>
      <c r="BG456" s="398"/>
      <c r="BH456" s="398"/>
      <c r="BI456" s="398"/>
      <c r="BJ456" s="398"/>
      <c r="BK456" s="398"/>
      <c r="BL456" s="468"/>
    </row>
    <row r="457" spans="1:64">
      <c r="A457" s="398" t="s">
        <v>2025</v>
      </c>
      <c r="B457" s="403">
        <v>1</v>
      </c>
      <c r="C457" s="469" t="s">
        <v>1904</v>
      </c>
      <c r="D457" s="469" t="s">
        <v>2024</v>
      </c>
      <c r="E457" s="403">
        <v>6</v>
      </c>
      <c r="F457" s="398" t="s">
        <v>2352</v>
      </c>
      <c r="G457" s="286" t="s">
        <v>2353</v>
      </c>
      <c r="H457" s="286">
        <v>66</v>
      </c>
      <c r="I457" s="286">
        <v>110</v>
      </c>
      <c r="J457" s="403" t="s">
        <v>593</v>
      </c>
      <c r="K457" s="468">
        <v>31</v>
      </c>
      <c r="L457" s="261"/>
      <c r="M457" s="468" t="s">
        <v>2147</v>
      </c>
      <c r="N457" s="468">
        <v>6</v>
      </c>
      <c r="O457" s="468">
        <v>4</v>
      </c>
      <c r="P457" s="468"/>
      <c r="Q457" s="468"/>
      <c r="R457" s="468"/>
      <c r="S457" s="398" t="s">
        <v>2354</v>
      </c>
      <c r="T457" s="398" t="s">
        <v>2053</v>
      </c>
      <c r="U457" s="468">
        <v>4</v>
      </c>
      <c r="V457" s="398">
        <v>6</v>
      </c>
      <c r="W457" s="261"/>
      <c r="X457" s="261"/>
      <c r="Y457" s="261"/>
      <c r="Z457" s="261"/>
      <c r="AA457" s="285"/>
      <c r="AB457" s="261"/>
      <c r="AC457" s="261"/>
      <c r="AD457" s="261"/>
      <c r="AE457" s="261"/>
      <c r="AF457" s="261"/>
      <c r="AG457" s="261"/>
      <c r="AH457" s="261"/>
      <c r="AI457" s="261"/>
      <c r="AJ457" s="261"/>
      <c r="AK457" s="468"/>
      <c r="AL457" s="468"/>
      <c r="AM457" s="261"/>
      <c r="AN457" s="261"/>
      <c r="AO457" s="261"/>
      <c r="AP457" s="261"/>
      <c r="AQ457" s="468">
        <v>2</v>
      </c>
      <c r="AR457" s="468" t="s">
        <v>587</v>
      </c>
      <c r="AS457" s="398"/>
      <c r="AT457" s="398"/>
      <c r="AU457" s="398"/>
      <c r="AV457" s="398"/>
      <c r="AW457" s="398"/>
      <c r="AX457" s="398"/>
      <c r="AY457" s="398"/>
      <c r="AZ457" s="398"/>
      <c r="BA457" s="468" t="s">
        <v>569</v>
      </c>
      <c r="BB457" s="398"/>
      <c r="BC457" s="398"/>
      <c r="BD457" s="261"/>
      <c r="BE457" s="261"/>
      <c r="BF457" s="261"/>
      <c r="BG457" s="398"/>
      <c r="BH457" s="398"/>
      <c r="BI457" s="398"/>
      <c r="BJ457" s="398"/>
      <c r="BK457" s="398"/>
      <c r="BL457" s="468"/>
    </row>
    <row r="458" spans="1:64">
      <c r="A458" s="398" t="s">
        <v>2027</v>
      </c>
      <c r="B458" s="403">
        <v>2</v>
      </c>
      <c r="C458" s="469" t="s">
        <v>1904</v>
      </c>
      <c r="D458" s="469" t="s">
        <v>2026</v>
      </c>
      <c r="E458" s="403">
        <v>1</v>
      </c>
      <c r="F458" s="398" t="s">
        <v>2355</v>
      </c>
      <c r="G458" s="286" t="s">
        <v>2348</v>
      </c>
      <c r="H458" s="286">
        <v>0</v>
      </c>
      <c r="I458" s="286">
        <v>5</v>
      </c>
      <c r="J458" s="403" t="s">
        <v>1452</v>
      </c>
      <c r="K458" s="468">
        <v>5</v>
      </c>
      <c r="L458" s="261"/>
      <c r="M458" s="468" t="s">
        <v>565</v>
      </c>
      <c r="N458" s="468">
        <v>2</v>
      </c>
      <c r="O458" s="468">
        <v>2</v>
      </c>
      <c r="P458" s="468" t="s">
        <v>565</v>
      </c>
      <c r="Q458" s="468">
        <v>4</v>
      </c>
      <c r="R458" s="468">
        <v>2</v>
      </c>
      <c r="S458" s="468" t="s">
        <v>2238</v>
      </c>
      <c r="T458" s="468" t="s">
        <v>2238</v>
      </c>
      <c r="U458" s="468" t="s">
        <v>2238</v>
      </c>
      <c r="V458" s="468" t="s">
        <v>2238</v>
      </c>
      <c r="W458" s="261"/>
      <c r="X458" s="261"/>
      <c r="Y458" s="261"/>
      <c r="Z458" s="261"/>
      <c r="AA458" s="285"/>
      <c r="AB458" s="261"/>
      <c r="AC458" s="261"/>
      <c r="AD458" s="261"/>
      <c r="AE458" s="261"/>
      <c r="AF458" s="261"/>
      <c r="AG458" s="261"/>
      <c r="AH458" s="261"/>
      <c r="AI458" s="261"/>
      <c r="AJ458" s="261"/>
      <c r="AK458" s="468" t="s">
        <v>566</v>
      </c>
      <c r="AL458" s="468" t="s">
        <v>572</v>
      </c>
      <c r="AM458" s="261"/>
      <c r="AN458" s="261"/>
      <c r="AO458" s="261"/>
      <c r="AP458" s="261"/>
      <c r="AQ458" s="468">
        <v>2</v>
      </c>
      <c r="AR458" s="468" t="s">
        <v>566</v>
      </c>
      <c r="AS458" s="398">
        <v>2</v>
      </c>
      <c r="AT458" s="398" t="s">
        <v>568</v>
      </c>
      <c r="AU458" s="398">
        <v>2</v>
      </c>
      <c r="AV458" s="398" t="s">
        <v>312</v>
      </c>
      <c r="AW458" s="398"/>
      <c r="AX458" s="398"/>
      <c r="AY458" s="398"/>
      <c r="AZ458" s="398"/>
      <c r="BA458" s="468" t="s">
        <v>569</v>
      </c>
      <c r="BB458" s="398"/>
      <c r="BC458" s="398"/>
      <c r="BD458" s="261"/>
      <c r="BE458" s="261"/>
      <c r="BF458" s="261"/>
      <c r="BG458" s="398"/>
      <c r="BH458" s="398"/>
      <c r="BI458" s="398"/>
      <c r="BJ458" s="398"/>
      <c r="BK458" s="398"/>
      <c r="BL458" s="468" t="s">
        <v>2238</v>
      </c>
    </row>
    <row r="459" spans="1:64">
      <c r="A459" s="398" t="s">
        <v>2027</v>
      </c>
      <c r="B459" s="403">
        <v>2</v>
      </c>
      <c r="C459" s="469" t="s">
        <v>1904</v>
      </c>
      <c r="D459" s="469" t="s">
        <v>2026</v>
      </c>
      <c r="E459" s="403">
        <v>2</v>
      </c>
      <c r="F459" s="398" t="s">
        <v>2356</v>
      </c>
      <c r="G459" s="286" t="s">
        <v>2348</v>
      </c>
      <c r="H459" s="286">
        <v>5</v>
      </c>
      <c r="I459" s="286">
        <v>10</v>
      </c>
      <c r="J459" s="403" t="s">
        <v>1452</v>
      </c>
      <c r="K459" s="468">
        <v>5</v>
      </c>
      <c r="L459" s="261"/>
      <c r="M459" s="468" t="s">
        <v>565</v>
      </c>
      <c r="N459" s="468">
        <v>2</v>
      </c>
      <c r="O459" s="468">
        <v>2</v>
      </c>
      <c r="P459" s="468" t="s">
        <v>565</v>
      </c>
      <c r="Q459" s="468">
        <v>4</v>
      </c>
      <c r="R459" s="468">
        <v>2</v>
      </c>
      <c r="S459" s="468" t="s">
        <v>2238</v>
      </c>
      <c r="T459" s="468" t="s">
        <v>2238</v>
      </c>
      <c r="U459" s="468" t="s">
        <v>2238</v>
      </c>
      <c r="V459" s="468" t="s">
        <v>2238</v>
      </c>
      <c r="W459" s="261"/>
      <c r="X459" s="261"/>
      <c r="Y459" s="261"/>
      <c r="Z459" s="261"/>
      <c r="AA459" s="261"/>
      <c r="AB459" s="261"/>
      <c r="AC459" s="261"/>
      <c r="AD459" s="261"/>
      <c r="AE459" s="261"/>
      <c r="AF459" s="261"/>
      <c r="AG459" s="261"/>
      <c r="AH459" s="261"/>
      <c r="AI459" s="261"/>
      <c r="AJ459" s="261"/>
      <c r="AK459" s="468" t="s">
        <v>566</v>
      </c>
      <c r="AL459" s="468" t="s">
        <v>572</v>
      </c>
      <c r="AM459" s="261"/>
      <c r="AN459" s="261"/>
      <c r="AO459" s="261"/>
      <c r="AP459" s="261"/>
      <c r="AQ459" s="468">
        <v>2</v>
      </c>
      <c r="AR459" s="468" t="s">
        <v>566</v>
      </c>
      <c r="AS459" s="398">
        <v>2</v>
      </c>
      <c r="AT459" s="398" t="s">
        <v>568</v>
      </c>
      <c r="AU459" s="398">
        <v>2</v>
      </c>
      <c r="AV459" s="398" t="s">
        <v>312</v>
      </c>
      <c r="AW459" s="398"/>
      <c r="AX459" s="398"/>
      <c r="AY459" s="398"/>
      <c r="AZ459" s="398"/>
      <c r="BA459" s="468" t="s">
        <v>569</v>
      </c>
      <c r="BB459" s="398"/>
      <c r="BC459" s="398"/>
      <c r="BD459" s="261"/>
      <c r="BE459" s="261"/>
      <c r="BF459" s="261"/>
      <c r="BG459" s="398"/>
      <c r="BH459" s="398"/>
      <c r="BI459" s="398"/>
      <c r="BJ459" s="398"/>
      <c r="BK459" s="398"/>
      <c r="BL459" s="468" t="s">
        <v>2238</v>
      </c>
    </row>
    <row r="460" spans="1:64">
      <c r="A460" s="398" t="s">
        <v>2027</v>
      </c>
      <c r="B460" s="403">
        <v>2</v>
      </c>
      <c r="C460" s="469" t="s">
        <v>1904</v>
      </c>
      <c r="D460" s="469" t="s">
        <v>2026</v>
      </c>
      <c r="E460" s="403">
        <v>3</v>
      </c>
      <c r="F460" s="398" t="s">
        <v>2357</v>
      </c>
      <c r="G460" s="286" t="s">
        <v>2358</v>
      </c>
      <c r="H460" s="286">
        <v>10</v>
      </c>
      <c r="I460" s="286">
        <v>29</v>
      </c>
      <c r="J460" s="403" t="s">
        <v>1450</v>
      </c>
      <c r="K460" s="468">
        <v>9</v>
      </c>
      <c r="L460" s="261"/>
      <c r="M460" s="468" t="s">
        <v>565</v>
      </c>
      <c r="N460" s="468">
        <v>3</v>
      </c>
      <c r="O460" s="468">
        <v>3</v>
      </c>
      <c r="P460" s="468" t="s">
        <v>565</v>
      </c>
      <c r="Q460" s="468">
        <v>5</v>
      </c>
      <c r="R460" s="468">
        <v>3</v>
      </c>
      <c r="S460" s="468" t="s">
        <v>2238</v>
      </c>
      <c r="T460" s="468" t="s">
        <v>2238</v>
      </c>
      <c r="U460" s="468" t="s">
        <v>2238</v>
      </c>
      <c r="V460" s="468" t="s">
        <v>2238</v>
      </c>
      <c r="W460" s="261"/>
      <c r="X460" s="261"/>
      <c r="Y460" s="261"/>
      <c r="Z460" s="261"/>
      <c r="AA460" s="261"/>
      <c r="AB460" s="261"/>
      <c r="AC460" s="261"/>
      <c r="AD460" s="261"/>
      <c r="AE460" s="261"/>
      <c r="AF460" s="261"/>
      <c r="AG460" s="261"/>
      <c r="AH460" s="261"/>
      <c r="AI460" s="261"/>
      <c r="AJ460" s="261"/>
      <c r="AK460" s="468" t="s">
        <v>566</v>
      </c>
      <c r="AL460" s="468" t="s">
        <v>572</v>
      </c>
      <c r="AM460" s="261"/>
      <c r="AN460" s="261"/>
      <c r="AO460" s="261"/>
      <c r="AP460" s="261"/>
      <c r="AQ460" s="468">
        <v>2</v>
      </c>
      <c r="AR460" s="468" t="s">
        <v>568</v>
      </c>
      <c r="AS460" s="398">
        <v>2</v>
      </c>
      <c r="AT460" s="398" t="s">
        <v>587</v>
      </c>
      <c r="AU460" s="398">
        <v>2</v>
      </c>
      <c r="AV460" s="398" t="s">
        <v>566</v>
      </c>
      <c r="AW460" s="398"/>
      <c r="AX460" s="398"/>
      <c r="AY460" s="398"/>
      <c r="AZ460" s="398"/>
      <c r="BA460" s="468" t="s">
        <v>569</v>
      </c>
      <c r="BB460" s="398">
        <v>2</v>
      </c>
      <c r="BC460" s="398" t="s">
        <v>568</v>
      </c>
      <c r="BD460" s="261"/>
      <c r="BE460" s="261"/>
      <c r="BF460" s="261"/>
      <c r="BG460" s="398"/>
      <c r="BH460" s="398"/>
      <c r="BI460" s="398"/>
      <c r="BJ460" s="398"/>
      <c r="BK460" s="398"/>
      <c r="BL460" s="468" t="s">
        <v>2239</v>
      </c>
    </row>
    <row r="461" spans="1:64">
      <c r="A461" s="398" t="s">
        <v>2027</v>
      </c>
      <c r="B461" s="403">
        <v>2</v>
      </c>
      <c r="C461" s="469" t="s">
        <v>1904</v>
      </c>
      <c r="D461" s="469" t="s">
        <v>2026</v>
      </c>
      <c r="E461" s="403">
        <v>4</v>
      </c>
      <c r="F461" s="398" t="s">
        <v>2359</v>
      </c>
      <c r="G461" s="286" t="s">
        <v>591</v>
      </c>
      <c r="H461" s="286">
        <v>29</v>
      </c>
      <c r="I461" s="286">
        <v>44</v>
      </c>
      <c r="J461" s="403" t="s">
        <v>1450</v>
      </c>
      <c r="K461" s="468">
        <v>7</v>
      </c>
      <c r="L461" s="261"/>
      <c r="M461" s="468" t="s">
        <v>565</v>
      </c>
      <c r="N461" s="468">
        <v>3</v>
      </c>
      <c r="O461" s="468">
        <v>3</v>
      </c>
      <c r="P461" s="468" t="s">
        <v>565</v>
      </c>
      <c r="Q461" s="468">
        <v>5</v>
      </c>
      <c r="R461" s="468">
        <v>3</v>
      </c>
      <c r="S461" s="468" t="s">
        <v>2238</v>
      </c>
      <c r="T461" s="468" t="s">
        <v>2238</v>
      </c>
      <c r="U461" s="468" t="s">
        <v>2238</v>
      </c>
      <c r="V461" s="468" t="s">
        <v>2238</v>
      </c>
      <c r="W461" s="261"/>
      <c r="X461" s="261"/>
      <c r="Y461" s="261"/>
      <c r="Z461" s="261"/>
      <c r="AA461" s="261"/>
      <c r="AB461" s="261"/>
      <c r="AC461" s="261"/>
      <c r="AD461" s="261"/>
      <c r="AE461" s="261"/>
      <c r="AF461" s="261"/>
      <c r="AG461" s="261"/>
      <c r="AH461" s="261"/>
      <c r="AI461" s="261"/>
      <c r="AJ461" s="261"/>
      <c r="AK461" s="468" t="s">
        <v>566</v>
      </c>
      <c r="AL461" s="468" t="s">
        <v>572</v>
      </c>
      <c r="AM461" s="261"/>
      <c r="AN461" s="261"/>
      <c r="AO461" s="261"/>
      <c r="AP461" s="261"/>
      <c r="AQ461" s="468">
        <v>2</v>
      </c>
      <c r="AR461" s="468" t="s">
        <v>568</v>
      </c>
      <c r="AS461" s="398">
        <v>2</v>
      </c>
      <c r="AT461" s="398" t="s">
        <v>587</v>
      </c>
      <c r="AU461" s="398">
        <v>2</v>
      </c>
      <c r="AV461" s="398" t="s">
        <v>566</v>
      </c>
      <c r="AW461" s="398"/>
      <c r="AX461" s="398"/>
      <c r="AY461" s="398"/>
      <c r="AZ461" s="398"/>
      <c r="BA461" s="468" t="s">
        <v>569</v>
      </c>
      <c r="BB461" s="398"/>
      <c r="BC461" s="398"/>
      <c r="BD461" s="261"/>
      <c r="BE461" s="261"/>
      <c r="BF461" s="261"/>
      <c r="BG461" s="398"/>
      <c r="BH461" s="398"/>
      <c r="BI461" s="398"/>
      <c r="BJ461" s="398"/>
      <c r="BK461" s="398"/>
      <c r="BL461" s="468" t="s">
        <v>2238</v>
      </c>
    </row>
    <row r="462" spans="1:64">
      <c r="A462" s="398" t="s">
        <v>2027</v>
      </c>
      <c r="B462" s="403">
        <v>2</v>
      </c>
      <c r="C462" s="469" t="s">
        <v>1904</v>
      </c>
      <c r="D462" s="469" t="s">
        <v>2026</v>
      </c>
      <c r="E462" s="403">
        <v>5</v>
      </c>
      <c r="F462" s="398" t="s">
        <v>2360</v>
      </c>
      <c r="G462" s="286" t="s">
        <v>2285</v>
      </c>
      <c r="H462" s="286">
        <v>44</v>
      </c>
      <c r="I462" s="286">
        <v>60</v>
      </c>
      <c r="J462" s="403" t="s">
        <v>1450</v>
      </c>
      <c r="K462" s="468">
        <v>13</v>
      </c>
      <c r="L462" s="261"/>
      <c r="M462" s="468" t="s">
        <v>565</v>
      </c>
      <c r="N462" s="468">
        <v>4</v>
      </c>
      <c r="O462" s="468">
        <v>4</v>
      </c>
      <c r="P462" s="468"/>
      <c r="Q462" s="468"/>
      <c r="R462" s="468"/>
      <c r="S462" s="468" t="s">
        <v>2238</v>
      </c>
      <c r="T462" s="468" t="s">
        <v>2238</v>
      </c>
      <c r="U462" s="468" t="s">
        <v>2238</v>
      </c>
      <c r="V462" s="468" t="s">
        <v>2238</v>
      </c>
      <c r="W462" s="261"/>
      <c r="X462" s="261"/>
      <c r="Y462" s="261"/>
      <c r="Z462" s="261"/>
      <c r="AA462" s="261"/>
      <c r="AB462" s="261"/>
      <c r="AC462" s="261"/>
      <c r="AD462" s="261"/>
      <c r="AE462" s="261"/>
      <c r="AF462" s="261"/>
      <c r="AG462" s="261"/>
      <c r="AH462" s="261"/>
      <c r="AI462" s="261"/>
      <c r="AJ462" s="261"/>
      <c r="AK462" s="468" t="s">
        <v>566</v>
      </c>
      <c r="AL462" s="468" t="s">
        <v>572</v>
      </c>
      <c r="AM462" s="261"/>
      <c r="AN462" s="261"/>
      <c r="AO462" s="261"/>
      <c r="AP462" s="261"/>
      <c r="AQ462" s="468">
        <v>2</v>
      </c>
      <c r="AR462" s="468" t="s">
        <v>568</v>
      </c>
      <c r="AS462" s="398">
        <v>2</v>
      </c>
      <c r="AT462" s="398" t="s">
        <v>587</v>
      </c>
      <c r="AU462" s="398">
        <v>2</v>
      </c>
      <c r="AV462" s="398" t="s">
        <v>566</v>
      </c>
      <c r="AW462" s="398"/>
      <c r="AX462" s="398"/>
      <c r="AY462" s="398"/>
      <c r="AZ462" s="398"/>
      <c r="BA462" s="468" t="s">
        <v>569</v>
      </c>
      <c r="BB462" s="398"/>
      <c r="BC462" s="398"/>
      <c r="BD462" s="261"/>
      <c r="BE462" s="261"/>
      <c r="BF462" s="261"/>
      <c r="BG462" s="398"/>
      <c r="BH462" s="398"/>
      <c r="BI462" s="398"/>
      <c r="BJ462" s="398"/>
      <c r="BK462" s="398"/>
      <c r="BL462" s="468" t="s">
        <v>2238</v>
      </c>
    </row>
    <row r="463" spans="1:64">
      <c r="A463" s="398" t="s">
        <v>2029</v>
      </c>
      <c r="B463" s="403">
        <v>1</v>
      </c>
      <c r="C463" s="469" t="s">
        <v>1893</v>
      </c>
      <c r="D463" s="469" t="s">
        <v>2028</v>
      </c>
      <c r="E463" s="403">
        <v>1</v>
      </c>
      <c r="F463" s="398" t="s">
        <v>2361</v>
      </c>
      <c r="G463" s="403" t="s">
        <v>575</v>
      </c>
      <c r="H463" s="286">
        <v>0</v>
      </c>
      <c r="I463" s="286">
        <v>5</v>
      </c>
      <c r="J463" s="403" t="s">
        <v>1454</v>
      </c>
      <c r="K463" s="468">
        <v>2</v>
      </c>
      <c r="L463" s="261"/>
      <c r="M463" s="468" t="s">
        <v>565</v>
      </c>
      <c r="N463" s="468">
        <v>3</v>
      </c>
      <c r="O463" s="468">
        <v>3</v>
      </c>
      <c r="P463" s="468" t="s">
        <v>2147</v>
      </c>
      <c r="Q463" s="468">
        <v>4</v>
      </c>
      <c r="R463" s="468">
        <v>2</v>
      </c>
      <c r="S463" s="468"/>
      <c r="T463" s="468"/>
      <c r="U463" s="468"/>
      <c r="V463" s="468"/>
      <c r="W463" s="261"/>
      <c r="X463" s="261"/>
      <c r="Y463" s="261"/>
      <c r="Z463" s="261"/>
      <c r="AA463" s="261"/>
      <c r="AB463" s="261"/>
      <c r="AC463" s="261"/>
      <c r="AD463" s="261"/>
      <c r="AE463" s="261"/>
      <c r="AF463" s="261"/>
      <c r="AG463" s="261"/>
      <c r="AH463" s="261"/>
      <c r="AI463" s="261"/>
      <c r="AJ463" s="261"/>
      <c r="AK463" s="468" t="s">
        <v>566</v>
      </c>
      <c r="AL463" s="468" t="s">
        <v>2362</v>
      </c>
      <c r="AM463" s="261"/>
      <c r="AN463" s="261"/>
      <c r="AO463" s="261"/>
      <c r="AP463" s="261"/>
      <c r="AQ463" s="468">
        <v>2</v>
      </c>
      <c r="AR463" s="468" t="s">
        <v>587</v>
      </c>
      <c r="AS463" s="398">
        <v>2</v>
      </c>
      <c r="AT463" s="398" t="s">
        <v>568</v>
      </c>
      <c r="AU463" s="398"/>
      <c r="AV463" s="398"/>
      <c r="AW463" s="398"/>
      <c r="AX463" s="398"/>
      <c r="AY463" s="398"/>
      <c r="AZ463" s="398"/>
      <c r="BA463" s="468" t="s">
        <v>569</v>
      </c>
      <c r="BB463" s="398"/>
      <c r="BC463" s="398"/>
      <c r="BD463" s="261"/>
      <c r="BE463" s="261"/>
      <c r="BF463" s="261"/>
      <c r="BG463" s="398"/>
      <c r="BH463" s="398"/>
      <c r="BI463" s="398"/>
      <c r="BJ463" s="398"/>
      <c r="BK463" s="398"/>
      <c r="BL463" s="468"/>
    </row>
    <row r="464" spans="1:64">
      <c r="A464" s="398" t="s">
        <v>2029</v>
      </c>
      <c r="B464" s="403">
        <v>1</v>
      </c>
      <c r="C464" s="469" t="s">
        <v>1893</v>
      </c>
      <c r="D464" s="469" t="s">
        <v>2028</v>
      </c>
      <c r="E464" s="403">
        <v>2</v>
      </c>
      <c r="F464" s="398" t="s">
        <v>2363</v>
      </c>
      <c r="G464" s="403" t="s">
        <v>576</v>
      </c>
      <c r="H464" s="286">
        <v>5</v>
      </c>
      <c r="I464" s="286">
        <v>10</v>
      </c>
      <c r="J464" s="403" t="s">
        <v>1454</v>
      </c>
      <c r="K464" s="468">
        <v>2</v>
      </c>
      <c r="L464" s="261"/>
      <c r="M464" s="468" t="s">
        <v>565</v>
      </c>
      <c r="N464" s="468">
        <v>3</v>
      </c>
      <c r="O464" s="468">
        <v>3</v>
      </c>
      <c r="P464" s="468" t="s">
        <v>2147</v>
      </c>
      <c r="Q464" s="468">
        <v>4</v>
      </c>
      <c r="R464" s="468">
        <v>2</v>
      </c>
      <c r="S464" s="468"/>
      <c r="T464" s="468"/>
      <c r="U464" s="468"/>
      <c r="V464" s="468"/>
      <c r="W464" s="261"/>
      <c r="X464" s="261"/>
      <c r="Y464" s="261"/>
      <c r="Z464" s="261"/>
      <c r="AA464" s="261"/>
      <c r="AB464" s="261"/>
      <c r="AC464" s="261"/>
      <c r="AD464" s="261"/>
      <c r="AE464" s="261"/>
      <c r="AF464" s="261"/>
      <c r="AG464" s="261"/>
      <c r="AH464" s="261"/>
      <c r="AI464" s="261"/>
      <c r="AJ464" s="261"/>
      <c r="AK464" s="468" t="s">
        <v>566</v>
      </c>
      <c r="AL464" s="468" t="s">
        <v>2362</v>
      </c>
      <c r="AM464" s="261"/>
      <c r="AN464" s="261"/>
      <c r="AO464" s="261"/>
      <c r="AP464" s="261"/>
      <c r="AQ464" s="468">
        <v>2</v>
      </c>
      <c r="AR464" s="468" t="s">
        <v>587</v>
      </c>
      <c r="AS464" s="398">
        <v>2</v>
      </c>
      <c r="AT464" s="398" t="s">
        <v>568</v>
      </c>
      <c r="AU464" s="398"/>
      <c r="AV464" s="398"/>
      <c r="AW464" s="398"/>
      <c r="AX464" s="398"/>
      <c r="AY464" s="398"/>
      <c r="AZ464" s="398"/>
      <c r="BA464" s="468" t="s">
        <v>569</v>
      </c>
      <c r="BB464" s="398"/>
      <c r="BC464" s="398"/>
      <c r="BD464" s="261"/>
      <c r="BE464" s="261"/>
      <c r="BF464" s="261"/>
      <c r="BG464" s="398"/>
      <c r="BH464" s="398"/>
      <c r="BI464" s="398"/>
      <c r="BJ464" s="398"/>
      <c r="BK464" s="398"/>
      <c r="BL464" s="468"/>
    </row>
    <row r="465" spans="1:64">
      <c r="A465" s="398" t="s">
        <v>2029</v>
      </c>
      <c r="B465" s="403">
        <v>1</v>
      </c>
      <c r="C465" s="469" t="s">
        <v>1893</v>
      </c>
      <c r="D465" s="469" t="s">
        <v>2028</v>
      </c>
      <c r="E465" s="403">
        <v>3</v>
      </c>
      <c r="F465" s="398" t="s">
        <v>2364</v>
      </c>
      <c r="G465" s="403" t="s">
        <v>578</v>
      </c>
      <c r="H465" s="286">
        <v>11</v>
      </c>
      <c r="I465" s="286">
        <v>32</v>
      </c>
      <c r="J465" s="403" t="s">
        <v>1452</v>
      </c>
      <c r="K465" s="468">
        <v>8</v>
      </c>
      <c r="L465" s="261"/>
      <c r="M465" s="468" t="s">
        <v>565</v>
      </c>
      <c r="N465" s="468">
        <v>3</v>
      </c>
      <c r="O465" s="468">
        <v>4</v>
      </c>
      <c r="P465" s="468" t="s">
        <v>2147</v>
      </c>
      <c r="Q465" s="468">
        <v>4</v>
      </c>
      <c r="R465" s="468">
        <v>2</v>
      </c>
      <c r="S465" s="468"/>
      <c r="T465" s="468"/>
      <c r="U465" s="468"/>
      <c r="V465" s="468"/>
      <c r="W465" s="261"/>
      <c r="X465" s="261"/>
      <c r="Y465" s="261"/>
      <c r="Z465" s="261"/>
      <c r="AA465" s="285"/>
      <c r="AB465" s="261"/>
      <c r="AC465" s="261"/>
      <c r="AD465" s="261"/>
      <c r="AE465" s="261"/>
      <c r="AF465" s="261"/>
      <c r="AG465" s="261"/>
      <c r="AH465" s="261"/>
      <c r="AI465" s="261"/>
      <c r="AJ465" s="261"/>
      <c r="AK465" s="468" t="s">
        <v>566</v>
      </c>
      <c r="AL465" s="468" t="s">
        <v>567</v>
      </c>
      <c r="AM465" s="261"/>
      <c r="AN465" s="261"/>
      <c r="AO465" s="261"/>
      <c r="AP465" s="261"/>
      <c r="AQ465" s="468">
        <v>2</v>
      </c>
      <c r="AR465" s="468" t="s">
        <v>587</v>
      </c>
      <c r="AS465" s="398">
        <v>2</v>
      </c>
      <c r="AT465" s="398" t="s">
        <v>568</v>
      </c>
      <c r="AU465" s="398"/>
      <c r="AV465" s="398"/>
      <c r="AW465" s="398"/>
      <c r="AX465" s="398"/>
      <c r="AY465" s="398"/>
      <c r="AZ465" s="398"/>
      <c r="BA465" s="468" t="s">
        <v>569</v>
      </c>
      <c r="BB465" s="398"/>
      <c r="BC465" s="398"/>
      <c r="BD465" s="261"/>
      <c r="BE465" s="261"/>
      <c r="BF465" s="261"/>
      <c r="BG465" s="398"/>
      <c r="BH465" s="398"/>
      <c r="BI465" s="398"/>
      <c r="BJ465" s="398"/>
      <c r="BK465" s="398"/>
      <c r="BL465" s="468"/>
    </row>
    <row r="466" spans="1:64">
      <c r="A466" s="398" t="s">
        <v>2029</v>
      </c>
      <c r="B466" s="403">
        <v>1</v>
      </c>
      <c r="C466" s="469" t="s">
        <v>1893</v>
      </c>
      <c r="D466" s="469" t="s">
        <v>2028</v>
      </c>
      <c r="E466" s="403">
        <v>4</v>
      </c>
      <c r="F466" s="398" t="s">
        <v>2365</v>
      </c>
      <c r="G466" s="403" t="s">
        <v>585</v>
      </c>
      <c r="H466" s="286">
        <v>32</v>
      </c>
      <c r="I466" s="286">
        <v>53</v>
      </c>
      <c r="J466" s="403" t="s">
        <v>1452</v>
      </c>
      <c r="K466" s="468">
        <v>10</v>
      </c>
      <c r="L466" s="261"/>
      <c r="M466" s="468" t="s">
        <v>565</v>
      </c>
      <c r="N466" s="468">
        <v>4</v>
      </c>
      <c r="O466" s="468">
        <v>6</v>
      </c>
      <c r="P466" s="468"/>
      <c r="Q466" s="468"/>
      <c r="R466" s="468"/>
      <c r="S466" s="468"/>
      <c r="T466" s="468"/>
      <c r="U466" s="468"/>
      <c r="V466" s="468"/>
      <c r="W466" s="261"/>
      <c r="X466" s="261"/>
      <c r="Y466" s="261"/>
      <c r="Z466" s="261"/>
      <c r="AA466" s="285"/>
      <c r="AB466" s="261"/>
      <c r="AC466" s="261"/>
      <c r="AD466" s="261"/>
      <c r="AE466" s="261"/>
      <c r="AF466" s="261"/>
      <c r="AG466" s="261"/>
      <c r="AH466" s="261"/>
      <c r="AI466" s="261"/>
      <c r="AJ466" s="261"/>
      <c r="AK466" s="468" t="s">
        <v>566</v>
      </c>
      <c r="AL466" s="468" t="s">
        <v>572</v>
      </c>
      <c r="AM466" s="261"/>
      <c r="AN466" s="261"/>
      <c r="AO466" s="261"/>
      <c r="AP466" s="261"/>
      <c r="AQ466" s="468">
        <v>2</v>
      </c>
      <c r="AR466" s="468" t="s">
        <v>587</v>
      </c>
      <c r="AS466" s="398">
        <v>2</v>
      </c>
      <c r="AT466" s="398" t="s">
        <v>568</v>
      </c>
      <c r="AU466" s="398"/>
      <c r="AV466" s="398"/>
      <c r="AW466" s="398"/>
      <c r="AX466" s="398"/>
      <c r="AY466" s="398"/>
      <c r="AZ466" s="398"/>
      <c r="BA466" s="468" t="s">
        <v>569</v>
      </c>
      <c r="BB466" s="398"/>
      <c r="BC466" s="398"/>
      <c r="BD466" s="261"/>
      <c r="BE466" s="261"/>
      <c r="BF466" s="261"/>
      <c r="BG466" s="398"/>
      <c r="BH466" s="398"/>
      <c r="BI466" s="398"/>
      <c r="BJ466" s="398"/>
      <c r="BK466" s="398"/>
      <c r="BL466" s="468"/>
    </row>
    <row r="467" spans="1:64">
      <c r="A467" s="398" t="s">
        <v>2029</v>
      </c>
      <c r="B467" s="403">
        <v>1</v>
      </c>
      <c r="C467" s="469" t="s">
        <v>1893</v>
      </c>
      <c r="D467" s="469" t="s">
        <v>2028</v>
      </c>
      <c r="E467" s="403">
        <v>5</v>
      </c>
      <c r="F467" s="398" t="s">
        <v>2366</v>
      </c>
      <c r="G467" s="403" t="s">
        <v>591</v>
      </c>
      <c r="H467" s="286">
        <v>53</v>
      </c>
      <c r="I467" s="286">
        <v>72</v>
      </c>
      <c r="J467" s="403" t="s">
        <v>1452</v>
      </c>
      <c r="K467" s="468">
        <v>10</v>
      </c>
      <c r="L467" s="261"/>
      <c r="M467" s="468" t="s">
        <v>565</v>
      </c>
      <c r="N467" s="468">
        <v>4</v>
      </c>
      <c r="O467" s="468">
        <v>4</v>
      </c>
      <c r="P467" s="468"/>
      <c r="Q467" s="468"/>
      <c r="R467" s="468"/>
      <c r="S467" s="468"/>
      <c r="T467" s="468"/>
      <c r="U467" s="468"/>
      <c r="V467" s="468"/>
      <c r="W467" s="261"/>
      <c r="X467" s="261"/>
      <c r="Y467" s="261"/>
      <c r="Z467" s="261"/>
      <c r="AA467" s="261"/>
      <c r="AB467" s="261"/>
      <c r="AC467" s="261"/>
      <c r="AD467" s="261"/>
      <c r="AE467" s="261"/>
      <c r="AF467" s="261"/>
      <c r="AG467" s="261"/>
      <c r="AH467" s="261"/>
      <c r="AI467" s="261"/>
      <c r="AJ467" s="261"/>
      <c r="AK467" s="468" t="s">
        <v>566</v>
      </c>
      <c r="AL467" s="468" t="s">
        <v>572</v>
      </c>
      <c r="AM467" s="261"/>
      <c r="AN467" s="261"/>
      <c r="AO467" s="261"/>
      <c r="AP467" s="261"/>
      <c r="AQ467" s="468">
        <v>2</v>
      </c>
      <c r="AR467" s="468" t="s">
        <v>587</v>
      </c>
      <c r="AS467" s="398">
        <v>2</v>
      </c>
      <c r="AT467" s="398" t="s">
        <v>568</v>
      </c>
      <c r="AU467" s="398"/>
      <c r="AV467" s="398"/>
      <c r="AW467" s="398"/>
      <c r="AX467" s="398"/>
      <c r="AY467" s="398"/>
      <c r="AZ467" s="398"/>
      <c r="BA467" s="468" t="s">
        <v>569</v>
      </c>
      <c r="BB467" s="398"/>
      <c r="BC467" s="398"/>
      <c r="BD467" s="261"/>
      <c r="BE467" s="261"/>
      <c r="BF467" s="261"/>
      <c r="BG467" s="398"/>
      <c r="BH467" s="398"/>
      <c r="BI467" s="398"/>
      <c r="BJ467" s="398"/>
      <c r="BK467" s="398"/>
      <c r="BL467" s="468"/>
    </row>
    <row r="468" spans="1:64">
      <c r="A468" s="398" t="s">
        <v>2029</v>
      </c>
      <c r="B468" s="403">
        <v>1</v>
      </c>
      <c r="C468" s="469" t="s">
        <v>1893</v>
      </c>
      <c r="D468" s="469" t="s">
        <v>2028</v>
      </c>
      <c r="E468" s="403">
        <v>6</v>
      </c>
      <c r="F468" s="398" t="s">
        <v>2367</v>
      </c>
      <c r="G468" s="403" t="s">
        <v>591</v>
      </c>
      <c r="H468" s="286">
        <v>72</v>
      </c>
      <c r="I468" s="286">
        <v>100</v>
      </c>
      <c r="J468" s="403" t="s">
        <v>1450</v>
      </c>
      <c r="K468" s="468">
        <v>22</v>
      </c>
      <c r="L468" s="261"/>
      <c r="M468" s="468" t="s">
        <v>2147</v>
      </c>
      <c r="N468" s="468">
        <v>4</v>
      </c>
      <c r="O468" s="468">
        <v>3</v>
      </c>
      <c r="P468" s="468"/>
      <c r="Q468" s="468"/>
      <c r="R468" s="468"/>
      <c r="S468" s="398" t="s">
        <v>2230</v>
      </c>
      <c r="T468" s="398" t="s">
        <v>2050</v>
      </c>
      <c r="U468" s="468">
        <v>4</v>
      </c>
      <c r="V468" s="398">
        <v>6</v>
      </c>
      <c r="W468" s="261"/>
      <c r="X468" s="261"/>
      <c r="Y468" s="261"/>
      <c r="Z468" s="261"/>
      <c r="AA468" s="261"/>
      <c r="AB468" s="261"/>
      <c r="AC468" s="261"/>
      <c r="AD468" s="261"/>
      <c r="AE468" s="261"/>
      <c r="AF468" s="261"/>
      <c r="AG468" s="261"/>
      <c r="AH468" s="261"/>
      <c r="AI468" s="261"/>
      <c r="AJ468" s="261"/>
      <c r="AK468" s="468"/>
      <c r="AL468" s="468"/>
      <c r="AM468" s="261"/>
      <c r="AN468" s="261"/>
      <c r="AO468" s="261"/>
      <c r="AP468" s="261"/>
      <c r="AQ468" s="468"/>
      <c r="AR468" s="468"/>
      <c r="AS468" s="398"/>
      <c r="AT468" s="398"/>
      <c r="AU468" s="398"/>
      <c r="AV468" s="398"/>
      <c r="AW468" s="398"/>
      <c r="AX468" s="398"/>
      <c r="AY468" s="398"/>
      <c r="AZ468" s="398"/>
      <c r="BA468" s="468"/>
      <c r="BB468" s="398"/>
      <c r="BC468" s="398"/>
      <c r="BD468" s="261"/>
      <c r="BE468" s="261"/>
      <c r="BF468" s="261"/>
      <c r="BG468" s="398"/>
      <c r="BH468" s="398"/>
      <c r="BI468" s="398"/>
      <c r="BJ468" s="398"/>
      <c r="BK468" s="398"/>
      <c r="BL468" s="468"/>
    </row>
    <row r="469" spans="1:64">
      <c r="A469" s="398" t="s">
        <v>2032</v>
      </c>
      <c r="B469" s="403">
        <v>2</v>
      </c>
      <c r="C469" s="469" t="s">
        <v>1893</v>
      </c>
      <c r="D469" s="469" t="s">
        <v>2031</v>
      </c>
      <c r="E469" s="403">
        <v>1</v>
      </c>
      <c r="F469" s="398" t="s">
        <v>2368</v>
      </c>
      <c r="G469" s="403" t="s">
        <v>592</v>
      </c>
      <c r="H469" s="286">
        <v>0</v>
      </c>
      <c r="I469" s="286">
        <v>5</v>
      </c>
      <c r="J469" s="403" t="s">
        <v>1454</v>
      </c>
      <c r="K469" s="468">
        <v>2</v>
      </c>
      <c r="L469" s="261"/>
      <c r="M469" s="468" t="s">
        <v>565</v>
      </c>
      <c r="N469" s="468">
        <v>3</v>
      </c>
      <c r="O469" s="468">
        <v>3</v>
      </c>
      <c r="P469" s="468" t="s">
        <v>2147</v>
      </c>
      <c r="Q469" s="468">
        <v>5</v>
      </c>
      <c r="R469" s="468">
        <v>2</v>
      </c>
      <c r="S469" s="468" t="s">
        <v>2238</v>
      </c>
      <c r="T469" s="468" t="s">
        <v>2238</v>
      </c>
      <c r="U469" s="468" t="s">
        <v>2238</v>
      </c>
      <c r="V469" s="468" t="s">
        <v>2238</v>
      </c>
      <c r="W469" s="261"/>
      <c r="X469" s="261"/>
      <c r="Y469" s="261"/>
      <c r="Z469" s="261"/>
      <c r="AA469" s="261"/>
      <c r="AB469" s="261"/>
      <c r="AC469" s="261"/>
      <c r="AD469" s="261"/>
      <c r="AE469" s="261"/>
      <c r="AF469" s="261"/>
      <c r="AG469" s="261"/>
      <c r="AH469" s="261"/>
      <c r="AI469" s="261"/>
      <c r="AJ469" s="261"/>
      <c r="AK469" s="468" t="s">
        <v>566</v>
      </c>
      <c r="AL469" s="468" t="s">
        <v>589</v>
      </c>
      <c r="AM469" s="261"/>
      <c r="AN469" s="261"/>
      <c r="AO469" s="261"/>
      <c r="AP469" s="261"/>
      <c r="AQ469" s="468">
        <v>2</v>
      </c>
      <c r="AR469" s="468" t="s">
        <v>587</v>
      </c>
      <c r="AS469" s="398">
        <v>2</v>
      </c>
      <c r="AT469" s="398" t="s">
        <v>568</v>
      </c>
      <c r="AU469" s="398"/>
      <c r="AV469" s="398"/>
      <c r="AW469" s="398"/>
      <c r="AX469" s="398"/>
      <c r="AY469" s="398"/>
      <c r="AZ469" s="398"/>
      <c r="BA469" s="468" t="s">
        <v>569</v>
      </c>
      <c r="BB469" s="398"/>
      <c r="BC469" s="398"/>
      <c r="BD469" s="261"/>
      <c r="BE469" s="261"/>
      <c r="BF469" s="261"/>
      <c r="BG469" s="398"/>
      <c r="BH469" s="398"/>
      <c r="BI469" s="398"/>
      <c r="BJ469" s="398"/>
      <c r="BK469" s="398"/>
      <c r="BL469" s="468" t="s">
        <v>2238</v>
      </c>
    </row>
    <row r="470" spans="1:64">
      <c r="A470" s="398" t="s">
        <v>2032</v>
      </c>
      <c r="B470" s="403">
        <v>2</v>
      </c>
      <c r="C470" s="469" t="s">
        <v>1893</v>
      </c>
      <c r="D470" s="469" t="s">
        <v>2031</v>
      </c>
      <c r="E470" s="403">
        <v>2</v>
      </c>
      <c r="F470" s="398" t="s">
        <v>2369</v>
      </c>
      <c r="G470" s="403" t="s">
        <v>573</v>
      </c>
      <c r="H470" s="286">
        <v>5</v>
      </c>
      <c r="I470" s="286">
        <v>10</v>
      </c>
      <c r="J470" s="403" t="s">
        <v>1454</v>
      </c>
      <c r="K470" s="468">
        <v>2</v>
      </c>
      <c r="L470" s="261"/>
      <c r="M470" s="468" t="s">
        <v>565</v>
      </c>
      <c r="N470" s="468">
        <v>3</v>
      </c>
      <c r="O470" s="468">
        <v>3</v>
      </c>
      <c r="P470" s="468" t="s">
        <v>2147</v>
      </c>
      <c r="Q470" s="468">
        <v>5</v>
      </c>
      <c r="R470" s="468">
        <v>2</v>
      </c>
      <c r="S470" s="468" t="s">
        <v>2238</v>
      </c>
      <c r="T470" s="468" t="s">
        <v>2238</v>
      </c>
      <c r="U470" s="468" t="s">
        <v>2238</v>
      </c>
      <c r="V470" s="468" t="s">
        <v>2238</v>
      </c>
      <c r="W470" s="261"/>
      <c r="X470" s="261"/>
      <c r="Y470" s="261"/>
      <c r="Z470" s="261"/>
      <c r="AA470" s="261"/>
      <c r="AB470" s="261"/>
      <c r="AC470" s="261"/>
      <c r="AD470" s="261"/>
      <c r="AE470" s="261"/>
      <c r="AF470" s="261"/>
      <c r="AG470" s="261"/>
      <c r="AH470" s="261"/>
      <c r="AI470" s="261"/>
      <c r="AJ470" s="261"/>
      <c r="AK470" s="468" t="s">
        <v>566</v>
      </c>
      <c r="AL470" s="468" t="s">
        <v>589</v>
      </c>
      <c r="AM470" s="261"/>
      <c r="AN470" s="261"/>
      <c r="AO470" s="261"/>
      <c r="AP470" s="261"/>
      <c r="AQ470" s="468">
        <v>2</v>
      </c>
      <c r="AR470" s="468" t="s">
        <v>587</v>
      </c>
      <c r="AS470" s="398">
        <v>2</v>
      </c>
      <c r="AT470" s="398" t="s">
        <v>568</v>
      </c>
      <c r="AU470" s="398"/>
      <c r="AV470" s="398"/>
      <c r="AW470" s="398"/>
      <c r="AX470" s="398"/>
      <c r="AY470" s="398"/>
      <c r="AZ470" s="398"/>
      <c r="BA470" s="468" t="s">
        <v>569</v>
      </c>
      <c r="BB470" s="398"/>
      <c r="BC470" s="398"/>
      <c r="BD470" s="261"/>
      <c r="BE470" s="261"/>
      <c r="BF470" s="261"/>
      <c r="BG470" s="398"/>
      <c r="BH470" s="398"/>
      <c r="BI470" s="398"/>
      <c r="BJ470" s="398"/>
      <c r="BK470" s="398"/>
      <c r="BL470" s="468" t="s">
        <v>2238</v>
      </c>
    </row>
    <row r="471" spans="1:64">
      <c r="A471" s="398" t="s">
        <v>2032</v>
      </c>
      <c r="B471" s="403">
        <v>2</v>
      </c>
      <c r="C471" s="469" t="s">
        <v>1893</v>
      </c>
      <c r="D471" s="469" t="s">
        <v>2031</v>
      </c>
      <c r="E471" s="403">
        <v>3</v>
      </c>
      <c r="F471" s="398" t="s">
        <v>2370</v>
      </c>
      <c r="G471" s="403" t="s">
        <v>575</v>
      </c>
      <c r="H471" s="286">
        <v>13</v>
      </c>
      <c r="I471" s="286">
        <v>25</v>
      </c>
      <c r="J471" s="403" t="s">
        <v>1452</v>
      </c>
      <c r="K471" s="468">
        <v>8</v>
      </c>
      <c r="L471" s="261"/>
      <c r="M471" s="468" t="s">
        <v>565</v>
      </c>
      <c r="N471" s="468">
        <v>3</v>
      </c>
      <c r="O471" s="468">
        <v>3</v>
      </c>
      <c r="P471" s="468" t="s">
        <v>2147</v>
      </c>
      <c r="Q471" s="468">
        <v>5</v>
      </c>
      <c r="R471" s="468">
        <v>3</v>
      </c>
      <c r="S471" s="468" t="s">
        <v>2238</v>
      </c>
      <c r="T471" s="468" t="s">
        <v>2238</v>
      </c>
      <c r="U471" s="468" t="s">
        <v>2238</v>
      </c>
      <c r="V471" s="468" t="s">
        <v>2238</v>
      </c>
      <c r="W471" s="261"/>
      <c r="X471" s="261"/>
      <c r="Y471" s="261"/>
      <c r="Z471" s="261"/>
      <c r="AA471" s="261"/>
      <c r="AB471" s="261"/>
      <c r="AC471" s="261"/>
      <c r="AD471" s="261"/>
      <c r="AE471" s="261"/>
      <c r="AF471" s="261"/>
      <c r="AG471" s="261"/>
      <c r="AH471" s="261"/>
      <c r="AI471" s="261"/>
      <c r="AJ471" s="261"/>
      <c r="AK471" s="468" t="s">
        <v>566</v>
      </c>
      <c r="AL471" s="468" t="s">
        <v>572</v>
      </c>
      <c r="AM471" s="261"/>
      <c r="AN471" s="261"/>
      <c r="AO471" s="261"/>
      <c r="AP471" s="261"/>
      <c r="AQ471" s="468">
        <v>2</v>
      </c>
      <c r="AR471" s="468" t="s">
        <v>587</v>
      </c>
      <c r="AS471" s="398">
        <v>2</v>
      </c>
      <c r="AT471" s="398" t="s">
        <v>568</v>
      </c>
      <c r="AU471" s="398"/>
      <c r="AV471" s="398"/>
      <c r="AW471" s="398"/>
      <c r="AX471" s="398"/>
      <c r="AY471" s="398"/>
      <c r="AZ471" s="398"/>
      <c r="BA471" s="468" t="s">
        <v>569</v>
      </c>
      <c r="BB471" s="398"/>
      <c r="BC471" s="398"/>
      <c r="BD471" s="261"/>
      <c r="BE471" s="261"/>
      <c r="BF471" s="261"/>
      <c r="BG471" s="398"/>
      <c r="BH471" s="398"/>
      <c r="BI471" s="398"/>
      <c r="BJ471" s="398"/>
      <c r="BK471" s="398"/>
      <c r="BL471" s="468" t="s">
        <v>2238</v>
      </c>
    </row>
    <row r="472" spans="1:64">
      <c r="A472" s="398" t="s">
        <v>2032</v>
      </c>
      <c r="B472" s="403">
        <v>2</v>
      </c>
      <c r="C472" s="469" t="s">
        <v>1893</v>
      </c>
      <c r="D472" s="469" t="s">
        <v>2031</v>
      </c>
      <c r="E472" s="403">
        <v>4</v>
      </c>
      <c r="F472" s="398" t="s">
        <v>2371</v>
      </c>
      <c r="G472" s="403" t="s">
        <v>582</v>
      </c>
      <c r="H472" s="286">
        <v>25</v>
      </c>
      <c r="I472" s="286">
        <v>46</v>
      </c>
      <c r="J472" s="403" t="s">
        <v>1452</v>
      </c>
      <c r="K472" s="468">
        <v>10</v>
      </c>
      <c r="L472" s="261"/>
      <c r="M472" s="468" t="s">
        <v>565</v>
      </c>
      <c r="N472" s="468">
        <v>4</v>
      </c>
      <c r="O472" s="468">
        <v>6</v>
      </c>
      <c r="P472" s="468"/>
      <c r="Q472" s="468"/>
      <c r="R472" s="468"/>
      <c r="S472" s="468" t="s">
        <v>2238</v>
      </c>
      <c r="T472" s="468" t="s">
        <v>2238</v>
      </c>
      <c r="U472" s="468" t="s">
        <v>2238</v>
      </c>
      <c r="V472" s="468" t="s">
        <v>2238</v>
      </c>
      <c r="W472" s="261"/>
      <c r="X472" s="261"/>
      <c r="Y472" s="261"/>
      <c r="Z472" s="261"/>
      <c r="AA472" s="285"/>
      <c r="AB472" s="261"/>
      <c r="AC472" s="261"/>
      <c r="AD472" s="261"/>
      <c r="AE472" s="261"/>
      <c r="AF472" s="261"/>
      <c r="AG472" s="261"/>
      <c r="AH472" s="261"/>
      <c r="AI472" s="261"/>
      <c r="AJ472" s="261"/>
      <c r="AK472" s="468" t="s">
        <v>566</v>
      </c>
      <c r="AL472" s="468" t="s">
        <v>572</v>
      </c>
      <c r="AM472" s="261"/>
      <c r="AN472" s="261"/>
      <c r="AO472" s="261"/>
      <c r="AP472" s="261"/>
      <c r="AQ472" s="468">
        <v>2</v>
      </c>
      <c r="AR472" s="468" t="s">
        <v>587</v>
      </c>
      <c r="AS472" s="398">
        <v>2</v>
      </c>
      <c r="AT472" s="398" t="s">
        <v>568</v>
      </c>
      <c r="AU472" s="398"/>
      <c r="AV472" s="398"/>
      <c r="AW472" s="398"/>
      <c r="AX472" s="398"/>
      <c r="AY472" s="398"/>
      <c r="AZ472" s="398"/>
      <c r="BA472" s="468" t="s">
        <v>569</v>
      </c>
      <c r="BB472" s="398"/>
      <c r="BC472" s="398"/>
      <c r="BD472" s="261"/>
      <c r="BE472" s="261"/>
      <c r="BF472" s="261"/>
      <c r="BG472" s="398"/>
      <c r="BH472" s="398"/>
      <c r="BI472" s="398"/>
      <c r="BJ472" s="398"/>
      <c r="BK472" s="398"/>
      <c r="BL472" s="468" t="s">
        <v>2238</v>
      </c>
    </row>
    <row r="473" spans="1:64">
      <c r="A473" s="398" t="s">
        <v>2032</v>
      </c>
      <c r="B473" s="403">
        <v>2</v>
      </c>
      <c r="C473" s="469" t="s">
        <v>1893</v>
      </c>
      <c r="D473" s="469" t="s">
        <v>2031</v>
      </c>
      <c r="E473" s="403">
        <v>5</v>
      </c>
      <c r="F473" s="398" t="s">
        <v>2372</v>
      </c>
      <c r="G473" s="403" t="s">
        <v>585</v>
      </c>
      <c r="H473" s="286">
        <v>46</v>
      </c>
      <c r="I473" s="286">
        <v>70</v>
      </c>
      <c r="J473" s="403" t="s">
        <v>1450</v>
      </c>
      <c r="K473" s="468">
        <v>10</v>
      </c>
      <c r="L473" s="261"/>
      <c r="M473" s="468" t="s">
        <v>565</v>
      </c>
      <c r="N473" s="468">
        <v>5</v>
      </c>
      <c r="O473" s="468">
        <v>6</v>
      </c>
      <c r="P473" s="468"/>
      <c r="Q473" s="468"/>
      <c r="R473" s="468"/>
      <c r="S473" s="468" t="s">
        <v>2238</v>
      </c>
      <c r="T473" s="468" t="s">
        <v>2238</v>
      </c>
      <c r="U473" s="468" t="s">
        <v>2238</v>
      </c>
      <c r="V473" s="468" t="s">
        <v>2238</v>
      </c>
      <c r="W473" s="261"/>
      <c r="X473" s="261"/>
      <c r="Y473" s="261"/>
      <c r="Z473" s="261"/>
      <c r="AA473" s="285"/>
      <c r="AB473" s="261"/>
      <c r="AC473" s="261"/>
      <c r="AD473" s="261"/>
      <c r="AE473" s="261"/>
      <c r="AF473" s="261"/>
      <c r="AG473" s="261"/>
      <c r="AH473" s="261"/>
      <c r="AI473" s="261"/>
      <c r="AJ473" s="261"/>
      <c r="AK473" s="468" t="s">
        <v>566</v>
      </c>
      <c r="AL473" s="468" t="s">
        <v>572</v>
      </c>
      <c r="AM473" s="261"/>
      <c r="AN473" s="261"/>
      <c r="AO473" s="261"/>
      <c r="AP473" s="261"/>
      <c r="AQ473" s="468">
        <v>2</v>
      </c>
      <c r="AR473" s="468" t="s">
        <v>587</v>
      </c>
      <c r="AS473" s="398">
        <v>2</v>
      </c>
      <c r="AT473" s="398" t="s">
        <v>568</v>
      </c>
      <c r="AU473" s="398"/>
      <c r="AV473" s="398"/>
      <c r="AW473" s="398"/>
      <c r="AX473" s="398"/>
      <c r="AY473" s="398"/>
      <c r="AZ473" s="398"/>
      <c r="BA473" s="468" t="s">
        <v>569</v>
      </c>
      <c r="BB473" s="398"/>
      <c r="BC473" s="398"/>
      <c r="BD473" s="261"/>
      <c r="BE473" s="261"/>
      <c r="BF473" s="261"/>
      <c r="BG473" s="398"/>
      <c r="BH473" s="398"/>
      <c r="BI473" s="398"/>
      <c r="BJ473" s="398"/>
      <c r="BK473" s="398"/>
      <c r="BL473" s="468" t="s">
        <v>2238</v>
      </c>
    </row>
    <row r="474" spans="1:64">
      <c r="A474" s="398" t="s">
        <v>2034</v>
      </c>
      <c r="B474" s="403">
        <v>1</v>
      </c>
      <c r="C474" s="469" t="s">
        <v>1887</v>
      </c>
      <c r="D474" s="469" t="s">
        <v>2033</v>
      </c>
      <c r="E474" s="403">
        <v>1</v>
      </c>
      <c r="F474" s="398" t="s">
        <v>2373</v>
      </c>
      <c r="G474" s="403" t="s">
        <v>564</v>
      </c>
      <c r="H474" s="286">
        <v>0</v>
      </c>
      <c r="I474" s="286">
        <v>5</v>
      </c>
      <c r="J474" s="403" t="s">
        <v>1452</v>
      </c>
      <c r="K474" s="468">
        <v>7</v>
      </c>
      <c r="L474" s="261"/>
      <c r="M474" s="468" t="s">
        <v>565</v>
      </c>
      <c r="N474" s="468">
        <v>3</v>
      </c>
      <c r="O474" s="468">
        <v>2</v>
      </c>
      <c r="P474" s="468" t="s">
        <v>2147</v>
      </c>
      <c r="Q474" s="468">
        <v>5</v>
      </c>
      <c r="R474" s="468">
        <v>2</v>
      </c>
      <c r="S474" s="468"/>
      <c r="T474" s="468"/>
      <c r="U474" s="468"/>
      <c r="V474" s="468"/>
      <c r="W474" s="261"/>
      <c r="X474" s="261"/>
      <c r="Y474" s="261"/>
      <c r="Z474" s="261"/>
      <c r="AA474" s="261"/>
      <c r="AB474" s="261"/>
      <c r="AC474" s="261"/>
      <c r="AD474" s="261"/>
      <c r="AE474" s="261"/>
      <c r="AF474" s="261"/>
      <c r="AG474" s="261"/>
      <c r="AH474" s="261"/>
      <c r="AI474" s="261"/>
      <c r="AJ474" s="261"/>
      <c r="AK474" s="468" t="s">
        <v>566</v>
      </c>
      <c r="AL474" s="468" t="s">
        <v>567</v>
      </c>
      <c r="AM474" s="261"/>
      <c r="AN474" s="261"/>
      <c r="AO474" s="261"/>
      <c r="AP474" s="261"/>
      <c r="AQ474" s="468">
        <v>2</v>
      </c>
      <c r="AR474" s="468" t="s">
        <v>568</v>
      </c>
      <c r="AS474" s="398">
        <v>2</v>
      </c>
      <c r="AT474" s="398" t="s">
        <v>587</v>
      </c>
      <c r="AU474" s="398">
        <v>2</v>
      </c>
      <c r="AV474" s="398" t="s">
        <v>566</v>
      </c>
      <c r="AW474" s="398"/>
      <c r="AX474" s="398"/>
      <c r="AY474" s="398"/>
      <c r="AZ474" s="398"/>
      <c r="BA474" s="468" t="s">
        <v>569</v>
      </c>
      <c r="BB474" s="398"/>
      <c r="BC474" s="398"/>
      <c r="BD474" s="261"/>
      <c r="BE474" s="261"/>
      <c r="BF474" s="261"/>
      <c r="BG474" s="398"/>
      <c r="BH474" s="398"/>
      <c r="BI474" s="398"/>
      <c r="BJ474" s="398"/>
      <c r="BK474" s="398"/>
      <c r="BL474" s="468"/>
    </row>
    <row r="475" spans="1:64">
      <c r="A475" s="398" t="s">
        <v>2034</v>
      </c>
      <c r="B475" s="403">
        <v>1</v>
      </c>
      <c r="C475" s="469" t="s">
        <v>1887</v>
      </c>
      <c r="D475" s="469" t="s">
        <v>2033</v>
      </c>
      <c r="E475" s="403">
        <v>2</v>
      </c>
      <c r="F475" s="398" t="s">
        <v>2374</v>
      </c>
      <c r="G475" s="403" t="s">
        <v>564</v>
      </c>
      <c r="H475" s="286">
        <v>5</v>
      </c>
      <c r="I475" s="286">
        <v>10</v>
      </c>
      <c r="J475" s="403" t="s">
        <v>1452</v>
      </c>
      <c r="K475" s="468">
        <v>7</v>
      </c>
      <c r="L475" s="261"/>
      <c r="M475" s="468" t="s">
        <v>565</v>
      </c>
      <c r="N475" s="468">
        <v>3</v>
      </c>
      <c r="O475" s="468">
        <v>2</v>
      </c>
      <c r="P475" s="468" t="s">
        <v>2147</v>
      </c>
      <c r="Q475" s="468">
        <v>5</v>
      </c>
      <c r="R475" s="468">
        <v>2</v>
      </c>
      <c r="S475" s="468"/>
      <c r="T475" s="468"/>
      <c r="U475" s="468"/>
      <c r="V475" s="468"/>
      <c r="W475" s="261"/>
      <c r="X475" s="261"/>
      <c r="Y475" s="261"/>
      <c r="Z475" s="261"/>
      <c r="AA475" s="261"/>
      <c r="AB475" s="261"/>
      <c r="AC475" s="261"/>
      <c r="AD475" s="261"/>
      <c r="AE475" s="261"/>
      <c r="AF475" s="261"/>
      <c r="AG475" s="261"/>
      <c r="AH475" s="261"/>
      <c r="AI475" s="261"/>
      <c r="AJ475" s="261"/>
      <c r="AK475" s="468" t="s">
        <v>566</v>
      </c>
      <c r="AL475" s="468" t="s">
        <v>567</v>
      </c>
      <c r="AM475" s="261"/>
      <c r="AN475" s="261"/>
      <c r="AO475" s="261"/>
      <c r="AP475" s="261"/>
      <c r="AQ475" s="468">
        <v>2</v>
      </c>
      <c r="AR475" s="468" t="s">
        <v>568</v>
      </c>
      <c r="AS475" s="398">
        <v>2</v>
      </c>
      <c r="AT475" s="398" t="s">
        <v>587</v>
      </c>
      <c r="AU475" s="398">
        <v>2</v>
      </c>
      <c r="AV475" s="398" t="s">
        <v>566</v>
      </c>
      <c r="AW475" s="398"/>
      <c r="AX475" s="398"/>
      <c r="AY475" s="398"/>
      <c r="AZ475" s="398"/>
      <c r="BA475" s="468" t="s">
        <v>569</v>
      </c>
      <c r="BB475" s="398"/>
      <c r="BC475" s="398"/>
      <c r="BD475" s="261"/>
      <c r="BE475" s="261"/>
      <c r="BF475" s="261"/>
      <c r="BG475" s="398"/>
      <c r="BH475" s="398"/>
      <c r="BI475" s="398"/>
      <c r="BJ475" s="398"/>
      <c r="BK475" s="398"/>
      <c r="BL475" s="468"/>
    </row>
    <row r="476" spans="1:64">
      <c r="A476" s="398" t="s">
        <v>2034</v>
      </c>
      <c r="B476" s="403">
        <v>1</v>
      </c>
      <c r="C476" s="469" t="s">
        <v>1887</v>
      </c>
      <c r="D476" s="469" t="s">
        <v>2033</v>
      </c>
      <c r="E476" s="403">
        <v>3</v>
      </c>
      <c r="F476" s="398" t="s">
        <v>2375</v>
      </c>
      <c r="G476" s="403" t="s">
        <v>571</v>
      </c>
      <c r="H476" s="286">
        <v>16</v>
      </c>
      <c r="I476" s="286">
        <v>34</v>
      </c>
      <c r="J476" s="403" t="s">
        <v>1452</v>
      </c>
      <c r="K476" s="468">
        <v>7</v>
      </c>
      <c r="L476" s="261"/>
      <c r="M476" s="468" t="s">
        <v>565</v>
      </c>
      <c r="N476" s="468">
        <v>3</v>
      </c>
      <c r="O476" s="468">
        <v>2</v>
      </c>
      <c r="P476" s="468" t="s">
        <v>2147</v>
      </c>
      <c r="Q476" s="468">
        <v>5</v>
      </c>
      <c r="R476" s="468">
        <v>2</v>
      </c>
      <c r="S476" s="468"/>
      <c r="T476" s="468"/>
      <c r="U476" s="468"/>
      <c r="V476" s="468"/>
      <c r="W476" s="261"/>
      <c r="X476" s="261"/>
      <c r="Y476" s="261"/>
      <c r="Z476" s="261"/>
      <c r="AA476" s="261"/>
      <c r="AB476" s="261"/>
      <c r="AC476" s="261"/>
      <c r="AD476" s="261"/>
      <c r="AE476" s="261"/>
      <c r="AF476" s="261"/>
      <c r="AG476" s="261"/>
      <c r="AH476" s="261"/>
      <c r="AI476" s="261"/>
      <c r="AJ476" s="261"/>
      <c r="AK476" s="468" t="s">
        <v>566</v>
      </c>
      <c r="AL476" s="468" t="s">
        <v>572</v>
      </c>
      <c r="AM476" s="261"/>
      <c r="AN476" s="261"/>
      <c r="AO476" s="261"/>
      <c r="AP476" s="261"/>
      <c r="AQ476" s="468">
        <v>2</v>
      </c>
      <c r="AR476" s="468" t="s">
        <v>568</v>
      </c>
      <c r="AS476" s="398">
        <v>2</v>
      </c>
      <c r="AT476" s="398" t="s">
        <v>587</v>
      </c>
      <c r="AU476" s="398">
        <v>2</v>
      </c>
      <c r="AV476" s="398" t="s">
        <v>566</v>
      </c>
      <c r="AW476" s="398"/>
      <c r="AX476" s="398"/>
      <c r="AY476" s="398"/>
      <c r="AZ476" s="398"/>
      <c r="BA476" s="468" t="s">
        <v>569</v>
      </c>
      <c r="BB476" s="398">
        <v>2</v>
      </c>
      <c r="BC476" s="398" t="s">
        <v>587</v>
      </c>
      <c r="BD476" s="261"/>
      <c r="BE476" s="261"/>
      <c r="BF476" s="261"/>
      <c r="BG476" s="398"/>
      <c r="BH476" s="398"/>
      <c r="BI476" s="398"/>
      <c r="BJ476" s="398"/>
      <c r="BK476" s="398"/>
      <c r="BL476" s="468" t="s">
        <v>2239</v>
      </c>
    </row>
    <row r="477" spans="1:64">
      <c r="A477" s="398" t="s">
        <v>2034</v>
      </c>
      <c r="B477" s="403">
        <v>1</v>
      </c>
      <c r="C477" s="469" t="s">
        <v>1887</v>
      </c>
      <c r="D477" s="469" t="s">
        <v>2033</v>
      </c>
      <c r="E477" s="403">
        <v>4</v>
      </c>
      <c r="F477" s="398" t="s">
        <v>2376</v>
      </c>
      <c r="G477" s="403" t="s">
        <v>580</v>
      </c>
      <c r="H477" s="286">
        <v>34</v>
      </c>
      <c r="I477" s="286">
        <v>55</v>
      </c>
      <c r="J477" s="403" t="s">
        <v>1454</v>
      </c>
      <c r="K477" s="468">
        <v>15</v>
      </c>
      <c r="L477" s="261"/>
      <c r="M477" s="468" t="s">
        <v>2050</v>
      </c>
      <c r="N477" s="468">
        <v>4</v>
      </c>
      <c r="O477" s="468">
        <v>4</v>
      </c>
      <c r="P477" s="468"/>
      <c r="Q477" s="468"/>
      <c r="R477" s="468"/>
      <c r="S477" s="468"/>
      <c r="T477" s="468"/>
      <c r="U477" s="468"/>
      <c r="V477" s="468"/>
      <c r="W477" s="261"/>
      <c r="X477" s="261"/>
      <c r="Y477" s="261"/>
      <c r="Z477" s="261"/>
      <c r="AA477" s="261"/>
      <c r="AB477" s="261"/>
      <c r="AC477" s="261"/>
      <c r="AD477" s="261"/>
      <c r="AE477" s="261"/>
      <c r="AF477" s="261"/>
      <c r="AG477" s="261"/>
      <c r="AH477" s="261"/>
      <c r="AI477" s="261"/>
      <c r="AJ477" s="261"/>
      <c r="AK477" s="468" t="s">
        <v>312</v>
      </c>
      <c r="AL477" s="468" t="s">
        <v>572</v>
      </c>
      <c r="AM477" s="261"/>
      <c r="AN477" s="261"/>
      <c r="AO477" s="261"/>
      <c r="AP477" s="261"/>
      <c r="AQ477" s="468">
        <v>2</v>
      </c>
      <c r="AR477" s="468" t="s">
        <v>568</v>
      </c>
      <c r="AS477" s="398">
        <v>2</v>
      </c>
      <c r="AT477" s="398" t="s">
        <v>587</v>
      </c>
      <c r="AU477" s="398">
        <v>2</v>
      </c>
      <c r="AV477" s="398" t="s">
        <v>566</v>
      </c>
      <c r="AW477" s="398"/>
      <c r="AX477" s="398"/>
      <c r="AY477" s="398"/>
      <c r="AZ477" s="398"/>
      <c r="BA477" s="468" t="s">
        <v>569</v>
      </c>
      <c r="BB477" s="398">
        <v>2</v>
      </c>
      <c r="BC477" s="398" t="s">
        <v>587</v>
      </c>
      <c r="BD477" s="261"/>
      <c r="BE477" s="261"/>
      <c r="BF477" s="261"/>
      <c r="BG477" s="398"/>
      <c r="BH477" s="398"/>
      <c r="BI477" s="398"/>
      <c r="BJ477" s="398"/>
      <c r="BK477" s="398"/>
      <c r="BL477" s="468" t="s">
        <v>2239</v>
      </c>
    </row>
    <row r="478" spans="1:64">
      <c r="A478" s="398" t="s">
        <v>2034</v>
      </c>
      <c r="B478" s="403">
        <v>1</v>
      </c>
      <c r="C478" s="469" t="s">
        <v>1887</v>
      </c>
      <c r="D478" s="469" t="s">
        <v>2033</v>
      </c>
      <c r="E478" s="403">
        <v>5</v>
      </c>
      <c r="F478" s="398" t="s">
        <v>2377</v>
      </c>
      <c r="G478" s="403" t="s">
        <v>576</v>
      </c>
      <c r="H478" s="286">
        <v>55</v>
      </c>
      <c r="I478" s="286">
        <v>86</v>
      </c>
      <c r="J478" s="403" t="s">
        <v>1452</v>
      </c>
      <c r="K478" s="468">
        <v>15</v>
      </c>
      <c r="L478" s="261"/>
      <c r="M478" s="468" t="s">
        <v>2147</v>
      </c>
      <c r="N478" s="468">
        <v>5</v>
      </c>
      <c r="O478" s="468">
        <v>4</v>
      </c>
      <c r="P478" s="468"/>
      <c r="Q478" s="468"/>
      <c r="R478" s="468"/>
      <c r="S478" s="468"/>
      <c r="T478" s="468"/>
      <c r="U478" s="468"/>
      <c r="V478" s="468"/>
      <c r="W478" s="261"/>
      <c r="X478" s="261"/>
      <c r="Y478" s="261"/>
      <c r="Z478" s="261"/>
      <c r="AA478" s="285"/>
      <c r="AB478" s="261"/>
      <c r="AC478" s="261"/>
      <c r="AD478" s="261"/>
      <c r="AE478" s="261"/>
      <c r="AF478" s="261"/>
      <c r="AG478" s="261"/>
      <c r="AH478" s="261"/>
      <c r="AI478" s="261"/>
      <c r="AJ478" s="261"/>
      <c r="AK478" s="468" t="s">
        <v>312</v>
      </c>
      <c r="AL478" s="468" t="s">
        <v>572</v>
      </c>
      <c r="AM478" s="261"/>
      <c r="AN478" s="261"/>
      <c r="AO478" s="261"/>
      <c r="AP478" s="261"/>
      <c r="AQ478" s="468"/>
      <c r="AR478" s="468"/>
      <c r="AS478" s="398"/>
      <c r="AT478" s="398"/>
      <c r="AU478" s="398"/>
      <c r="AV478" s="398"/>
      <c r="AW478" s="398"/>
      <c r="AX478" s="398"/>
      <c r="AY478" s="398"/>
      <c r="AZ478" s="398"/>
      <c r="BA478" s="468"/>
      <c r="BB478" s="398"/>
      <c r="BC478" s="398"/>
      <c r="BD478" s="261"/>
      <c r="BE478" s="261"/>
      <c r="BF478" s="261"/>
      <c r="BG478" s="398"/>
      <c r="BH478" s="398"/>
      <c r="BI478" s="398"/>
      <c r="BJ478" s="398"/>
      <c r="BK478" s="398"/>
      <c r="BL478" s="468"/>
    </row>
    <row r="479" spans="1:64">
      <c r="A479" s="398" t="s">
        <v>2034</v>
      </c>
      <c r="B479" s="403">
        <v>1</v>
      </c>
      <c r="C479" s="469" t="s">
        <v>1887</v>
      </c>
      <c r="D479" s="469" t="s">
        <v>2033</v>
      </c>
      <c r="E479" s="403">
        <v>6</v>
      </c>
      <c r="F479" s="398" t="s">
        <v>2378</v>
      </c>
      <c r="G479" s="403" t="s">
        <v>578</v>
      </c>
      <c r="H479" s="286">
        <v>86</v>
      </c>
      <c r="I479" s="286">
        <v>108</v>
      </c>
      <c r="J479" s="403" t="s">
        <v>1441</v>
      </c>
      <c r="K479" s="468">
        <v>25</v>
      </c>
      <c r="L479" s="261"/>
      <c r="M479" s="468" t="s">
        <v>2147</v>
      </c>
      <c r="N479" s="468">
        <v>5</v>
      </c>
      <c r="O479" s="468">
        <v>3</v>
      </c>
      <c r="P479" s="468"/>
      <c r="Q479" s="468"/>
      <c r="R479" s="468"/>
      <c r="S479" s="468"/>
      <c r="T479" s="468"/>
      <c r="U479" s="468"/>
      <c r="V479" s="468"/>
      <c r="W479" s="261"/>
      <c r="X479" s="261"/>
      <c r="Y479" s="261"/>
      <c r="Z479" s="261"/>
      <c r="AA479" s="285"/>
      <c r="AB479" s="261"/>
      <c r="AC479" s="261"/>
      <c r="AD479" s="261"/>
      <c r="AE479" s="261"/>
      <c r="AF479" s="261"/>
      <c r="AG479" s="261"/>
      <c r="AH479" s="261"/>
      <c r="AI479" s="261"/>
      <c r="AJ479" s="261"/>
      <c r="AK479" s="468"/>
      <c r="AL479" s="468"/>
      <c r="AM479" s="261"/>
      <c r="AN479" s="261"/>
      <c r="AO479" s="261"/>
      <c r="AP479" s="261"/>
      <c r="AQ479" s="468"/>
      <c r="AR479" s="468"/>
      <c r="AS479" s="398"/>
      <c r="AT479" s="398"/>
      <c r="AU479" s="398"/>
      <c r="AV479" s="398"/>
      <c r="AW479" s="398"/>
      <c r="AX479" s="398"/>
      <c r="AY479" s="398"/>
      <c r="AZ479" s="398"/>
      <c r="BA479" s="468"/>
      <c r="BB479" s="398"/>
      <c r="BC479" s="398"/>
      <c r="BD479" s="261"/>
      <c r="BE479" s="261"/>
      <c r="BF479" s="261"/>
      <c r="BG479" s="398"/>
      <c r="BH479" s="398"/>
      <c r="BI479" s="398"/>
      <c r="BJ479" s="398"/>
      <c r="BK479" s="398"/>
      <c r="BL479" s="468"/>
    </row>
    <row r="480" spans="1:64">
      <c r="A480" s="398" t="s">
        <v>2036</v>
      </c>
      <c r="B480" s="403">
        <v>2</v>
      </c>
      <c r="C480" s="469" t="s">
        <v>1887</v>
      </c>
      <c r="D480" s="469" t="s">
        <v>2035</v>
      </c>
      <c r="E480" s="403">
        <v>1</v>
      </c>
      <c r="F480" s="398" t="s">
        <v>2379</v>
      </c>
      <c r="G480" s="403" t="s">
        <v>585</v>
      </c>
      <c r="H480" s="286">
        <v>0</v>
      </c>
      <c r="I480" s="286">
        <v>5</v>
      </c>
      <c r="J480" s="403" t="s">
        <v>1452</v>
      </c>
      <c r="K480" s="468">
        <v>7</v>
      </c>
      <c r="L480" s="261"/>
      <c r="M480" s="468" t="s">
        <v>565</v>
      </c>
      <c r="N480" s="468">
        <v>3</v>
      </c>
      <c r="O480" s="468">
        <v>2</v>
      </c>
      <c r="P480" s="468" t="s">
        <v>2147</v>
      </c>
      <c r="Q480" s="468">
        <v>5</v>
      </c>
      <c r="R480" s="468">
        <v>3</v>
      </c>
      <c r="S480" s="468" t="s">
        <v>2238</v>
      </c>
      <c r="T480" s="468" t="s">
        <v>2238</v>
      </c>
      <c r="U480" s="468" t="s">
        <v>2238</v>
      </c>
      <c r="V480" s="468" t="s">
        <v>2238</v>
      </c>
      <c r="W480" s="261"/>
      <c r="X480" s="261"/>
      <c r="Y480" s="261"/>
      <c r="Z480" s="261"/>
      <c r="AA480" s="285"/>
      <c r="AB480" s="261"/>
      <c r="AC480" s="261"/>
      <c r="AD480" s="261"/>
      <c r="AE480" s="261"/>
      <c r="AF480" s="261"/>
      <c r="AG480" s="261"/>
      <c r="AH480" s="261"/>
      <c r="AI480" s="261"/>
      <c r="AJ480" s="261"/>
      <c r="AK480" s="468" t="s">
        <v>566</v>
      </c>
      <c r="AL480" s="468" t="s">
        <v>572</v>
      </c>
      <c r="AM480" s="261"/>
      <c r="AN480" s="261"/>
      <c r="AO480" s="261"/>
      <c r="AP480" s="261"/>
      <c r="AQ480" s="468">
        <v>2</v>
      </c>
      <c r="AR480" s="468" t="s">
        <v>568</v>
      </c>
      <c r="AS480" s="398">
        <v>2</v>
      </c>
      <c r="AT480" s="398" t="s">
        <v>587</v>
      </c>
      <c r="AU480" s="398">
        <v>2</v>
      </c>
      <c r="AV480" s="398" t="s">
        <v>566</v>
      </c>
      <c r="AW480" s="398"/>
      <c r="AX480" s="398"/>
      <c r="AY480" s="398"/>
      <c r="AZ480" s="398"/>
      <c r="BA480" s="468" t="s">
        <v>569</v>
      </c>
      <c r="BB480" s="398"/>
      <c r="BC480" s="398"/>
      <c r="BD480" s="261"/>
      <c r="BE480" s="261"/>
      <c r="BF480" s="261"/>
      <c r="BG480" s="398"/>
      <c r="BH480" s="398"/>
      <c r="BI480" s="398"/>
      <c r="BJ480" s="398"/>
      <c r="BK480" s="398"/>
      <c r="BL480" s="468" t="s">
        <v>2238</v>
      </c>
    </row>
    <row r="481" spans="1:64">
      <c r="A481" s="398" t="s">
        <v>2036</v>
      </c>
      <c r="B481" s="403">
        <v>2</v>
      </c>
      <c r="C481" s="469" t="s">
        <v>1887</v>
      </c>
      <c r="D481" s="469" t="s">
        <v>2035</v>
      </c>
      <c r="E481" s="403">
        <v>2</v>
      </c>
      <c r="F481" s="398" t="s">
        <v>2380</v>
      </c>
      <c r="G481" s="403" t="s">
        <v>564</v>
      </c>
      <c r="H481" s="286">
        <v>5</v>
      </c>
      <c r="I481" s="286">
        <v>10</v>
      </c>
      <c r="J481" s="403" t="s">
        <v>1452</v>
      </c>
      <c r="K481" s="468">
        <v>7</v>
      </c>
      <c r="L481" s="261"/>
      <c r="M481" s="468" t="s">
        <v>565</v>
      </c>
      <c r="N481" s="468">
        <v>3</v>
      </c>
      <c r="O481" s="468">
        <v>2</v>
      </c>
      <c r="P481" s="468" t="s">
        <v>2147</v>
      </c>
      <c r="Q481" s="468">
        <v>5</v>
      </c>
      <c r="R481" s="468">
        <v>3</v>
      </c>
      <c r="S481" s="468" t="s">
        <v>2238</v>
      </c>
      <c r="T481" s="468" t="s">
        <v>2238</v>
      </c>
      <c r="U481" s="468" t="s">
        <v>2238</v>
      </c>
      <c r="V481" s="468" t="s">
        <v>2238</v>
      </c>
      <c r="W481" s="261"/>
      <c r="X481" s="261"/>
      <c r="Y481" s="261"/>
      <c r="Z481" s="261"/>
      <c r="AA481" s="261"/>
      <c r="AB481" s="261"/>
      <c r="AC481" s="261"/>
      <c r="AD481" s="261"/>
      <c r="AE481" s="261"/>
      <c r="AF481" s="261"/>
      <c r="AG481" s="261"/>
      <c r="AH481" s="261"/>
      <c r="AI481" s="261"/>
      <c r="AJ481" s="261"/>
      <c r="AK481" s="468" t="s">
        <v>566</v>
      </c>
      <c r="AL481" s="468" t="s">
        <v>572</v>
      </c>
      <c r="AM481" s="261"/>
      <c r="AN481" s="261"/>
      <c r="AO481" s="261"/>
      <c r="AP481" s="261"/>
      <c r="AQ481" s="468">
        <v>2</v>
      </c>
      <c r="AR481" s="468" t="s">
        <v>568</v>
      </c>
      <c r="AS481" s="398">
        <v>2</v>
      </c>
      <c r="AT481" s="398" t="s">
        <v>587</v>
      </c>
      <c r="AU481" s="398">
        <v>2</v>
      </c>
      <c r="AV481" s="398" t="s">
        <v>566</v>
      </c>
      <c r="AW481" s="398"/>
      <c r="AX481" s="398"/>
      <c r="AY481" s="398"/>
      <c r="AZ481" s="398"/>
      <c r="BA481" s="468" t="s">
        <v>569</v>
      </c>
      <c r="BB481" s="398">
        <v>2</v>
      </c>
      <c r="BC481" s="398" t="s">
        <v>587</v>
      </c>
      <c r="BD481" s="261"/>
      <c r="BE481" s="261"/>
      <c r="BF481" s="261"/>
      <c r="BG481" s="398"/>
      <c r="BH481" s="398"/>
      <c r="BI481" s="398"/>
      <c r="BJ481" s="398"/>
      <c r="BK481" s="398"/>
      <c r="BL481" s="468" t="s">
        <v>570</v>
      </c>
    </row>
    <row r="482" spans="1:64">
      <c r="A482" s="398" t="s">
        <v>2036</v>
      </c>
      <c r="B482" s="403">
        <v>2</v>
      </c>
      <c r="C482" s="469" t="s">
        <v>1887</v>
      </c>
      <c r="D482" s="469" t="s">
        <v>2035</v>
      </c>
      <c r="E482" s="403">
        <v>3</v>
      </c>
      <c r="F482" s="398" t="s">
        <v>2381</v>
      </c>
      <c r="G482" s="403" t="s">
        <v>564</v>
      </c>
      <c r="H482" s="286">
        <v>16</v>
      </c>
      <c r="I482" s="286">
        <v>35</v>
      </c>
      <c r="J482" s="403" t="s">
        <v>1452</v>
      </c>
      <c r="K482" s="468">
        <v>7</v>
      </c>
      <c r="L482" s="261"/>
      <c r="M482" s="468" t="s">
        <v>565</v>
      </c>
      <c r="N482" s="468">
        <v>3</v>
      </c>
      <c r="O482" s="468">
        <v>2</v>
      </c>
      <c r="P482" s="468" t="s">
        <v>2147</v>
      </c>
      <c r="Q482" s="468">
        <v>5</v>
      </c>
      <c r="R482" s="468">
        <v>3</v>
      </c>
      <c r="S482" s="468" t="s">
        <v>2238</v>
      </c>
      <c r="T482" s="468" t="s">
        <v>2238</v>
      </c>
      <c r="U482" s="468" t="s">
        <v>2238</v>
      </c>
      <c r="V482" s="468" t="s">
        <v>2238</v>
      </c>
      <c r="W482" s="261"/>
      <c r="X482" s="261"/>
      <c r="Y482" s="261"/>
      <c r="Z482" s="261"/>
      <c r="AA482" s="261"/>
      <c r="AB482" s="261"/>
      <c r="AC482" s="261"/>
      <c r="AD482" s="261"/>
      <c r="AE482" s="261"/>
      <c r="AF482" s="261"/>
      <c r="AG482" s="261"/>
      <c r="AH482" s="261"/>
      <c r="AI482" s="261"/>
      <c r="AJ482" s="261"/>
      <c r="AK482" s="468" t="s">
        <v>566</v>
      </c>
      <c r="AL482" s="468" t="s">
        <v>572</v>
      </c>
      <c r="AM482" s="261"/>
      <c r="AN482" s="261"/>
      <c r="AO482" s="261"/>
      <c r="AP482" s="261"/>
      <c r="AQ482" s="468">
        <v>2</v>
      </c>
      <c r="AR482" s="468" t="s">
        <v>568</v>
      </c>
      <c r="AS482" s="398">
        <v>2</v>
      </c>
      <c r="AT482" s="398" t="s">
        <v>587</v>
      </c>
      <c r="AU482" s="398">
        <v>2</v>
      </c>
      <c r="AV482" s="398" t="s">
        <v>566</v>
      </c>
      <c r="AW482" s="398"/>
      <c r="AX482" s="398"/>
      <c r="AY482" s="398"/>
      <c r="AZ482" s="398"/>
      <c r="BA482" s="468" t="s">
        <v>569</v>
      </c>
      <c r="BB482" s="398">
        <v>2</v>
      </c>
      <c r="BC482" s="398" t="s">
        <v>587</v>
      </c>
      <c r="BD482" s="261"/>
      <c r="BE482" s="261"/>
      <c r="BF482" s="261"/>
      <c r="BG482" s="398"/>
      <c r="BH482" s="398"/>
      <c r="BI482" s="398"/>
      <c r="BJ482" s="398"/>
      <c r="BK482" s="398"/>
      <c r="BL482" s="468" t="s">
        <v>570</v>
      </c>
    </row>
    <row r="483" spans="1:64">
      <c r="A483" s="398" t="s">
        <v>2036</v>
      </c>
      <c r="B483" s="403">
        <v>2</v>
      </c>
      <c r="C483" s="469" t="s">
        <v>1887</v>
      </c>
      <c r="D483" s="469" t="s">
        <v>2035</v>
      </c>
      <c r="E483" s="403">
        <v>4</v>
      </c>
      <c r="F483" s="398" t="s">
        <v>2382</v>
      </c>
      <c r="G483" s="403" t="s">
        <v>571</v>
      </c>
      <c r="H483" s="286">
        <v>35</v>
      </c>
      <c r="I483" s="286">
        <v>51</v>
      </c>
      <c r="J483" s="403" t="s">
        <v>1454</v>
      </c>
      <c r="K483" s="468">
        <v>7</v>
      </c>
      <c r="L483" s="261"/>
      <c r="M483" s="468" t="s">
        <v>565</v>
      </c>
      <c r="N483" s="468">
        <v>3</v>
      </c>
      <c r="O483" s="468">
        <v>2</v>
      </c>
      <c r="P483" s="468"/>
      <c r="Q483" s="468"/>
      <c r="R483" s="468"/>
      <c r="S483" s="468" t="s">
        <v>2238</v>
      </c>
      <c r="T483" s="468" t="s">
        <v>2238</v>
      </c>
      <c r="U483" s="468" t="s">
        <v>2238</v>
      </c>
      <c r="V483" s="468" t="s">
        <v>2238</v>
      </c>
      <c r="W483" s="261"/>
      <c r="X483" s="261"/>
      <c r="Y483" s="261"/>
      <c r="Z483" s="261"/>
      <c r="AA483" s="261"/>
      <c r="AB483" s="261"/>
      <c r="AC483" s="261"/>
      <c r="AD483" s="261"/>
      <c r="AE483" s="261"/>
      <c r="AF483" s="261"/>
      <c r="AG483" s="261"/>
      <c r="AH483" s="261"/>
      <c r="AI483" s="261"/>
      <c r="AJ483" s="261"/>
      <c r="AK483" s="468" t="s">
        <v>312</v>
      </c>
      <c r="AL483" s="468" t="s">
        <v>572</v>
      </c>
      <c r="AM483" s="261"/>
      <c r="AN483" s="261"/>
      <c r="AO483" s="261"/>
      <c r="AP483" s="261"/>
      <c r="AQ483" s="468">
        <v>2</v>
      </c>
      <c r="AR483" s="468" t="s">
        <v>568</v>
      </c>
      <c r="AS483" s="398">
        <v>2</v>
      </c>
      <c r="AT483" s="398" t="s">
        <v>587</v>
      </c>
      <c r="AU483" s="398">
        <v>2</v>
      </c>
      <c r="AV483" s="398" t="s">
        <v>566</v>
      </c>
      <c r="AW483" s="398"/>
      <c r="AX483" s="398"/>
      <c r="AY483" s="398"/>
      <c r="AZ483" s="398"/>
      <c r="BA483" s="468" t="s">
        <v>569</v>
      </c>
      <c r="BB483" s="398"/>
      <c r="BC483" s="398"/>
      <c r="BD483" s="261"/>
      <c r="BE483" s="261"/>
      <c r="BF483" s="261"/>
      <c r="BG483" s="398"/>
      <c r="BH483" s="398"/>
      <c r="BI483" s="398"/>
      <c r="BJ483" s="398"/>
      <c r="BK483" s="398"/>
      <c r="BL483" s="468" t="s">
        <v>2238</v>
      </c>
    </row>
    <row r="484" spans="1:64">
      <c r="A484" s="398" t="s">
        <v>2038</v>
      </c>
      <c r="B484" s="403">
        <v>3</v>
      </c>
      <c r="C484" s="469" t="s">
        <v>1887</v>
      </c>
      <c r="D484" s="469" t="s">
        <v>2037</v>
      </c>
      <c r="E484" s="403">
        <v>1</v>
      </c>
      <c r="F484" s="398" t="s">
        <v>2383</v>
      </c>
      <c r="G484" s="403" t="s">
        <v>573</v>
      </c>
      <c r="H484" s="286">
        <v>0</v>
      </c>
      <c r="I484" s="286">
        <v>5</v>
      </c>
      <c r="J484" s="403" t="s">
        <v>1452</v>
      </c>
      <c r="K484" s="468">
        <v>7</v>
      </c>
      <c r="L484" s="261"/>
      <c r="M484" s="468" t="s">
        <v>565</v>
      </c>
      <c r="N484" s="468">
        <v>3</v>
      </c>
      <c r="O484" s="468">
        <v>2</v>
      </c>
      <c r="P484" s="468" t="s">
        <v>2147</v>
      </c>
      <c r="Q484" s="468">
        <v>5</v>
      </c>
      <c r="R484" s="468">
        <v>2</v>
      </c>
      <c r="S484" s="468"/>
      <c r="T484" s="468"/>
      <c r="U484" s="468"/>
      <c r="V484" s="468"/>
      <c r="W484" s="261"/>
      <c r="X484" s="285"/>
      <c r="Y484" s="261"/>
      <c r="Z484" s="261"/>
      <c r="AA484" s="261"/>
      <c r="AB484" s="261"/>
      <c r="AC484" s="261"/>
      <c r="AD484" s="261"/>
      <c r="AE484" s="261"/>
      <c r="AF484" s="261"/>
      <c r="AG484" s="261"/>
      <c r="AH484" s="261"/>
      <c r="AI484" s="261"/>
      <c r="AJ484" s="261"/>
      <c r="AK484" s="468" t="s">
        <v>566</v>
      </c>
      <c r="AL484" s="468" t="s">
        <v>572</v>
      </c>
      <c r="AM484" s="261"/>
      <c r="AN484" s="261"/>
      <c r="AO484" s="261"/>
      <c r="AP484" s="261"/>
      <c r="AQ484" s="468">
        <v>2</v>
      </c>
      <c r="AR484" s="468" t="s">
        <v>568</v>
      </c>
      <c r="AS484" s="398">
        <v>2</v>
      </c>
      <c r="AT484" s="398" t="s">
        <v>587</v>
      </c>
      <c r="AU484" s="398">
        <v>2</v>
      </c>
      <c r="AV484" s="398" t="s">
        <v>566</v>
      </c>
      <c r="AW484" s="398"/>
      <c r="AX484" s="398"/>
      <c r="AY484" s="398"/>
      <c r="AZ484" s="398"/>
      <c r="BA484" s="468" t="s">
        <v>569</v>
      </c>
      <c r="BB484" s="398"/>
      <c r="BC484" s="398"/>
      <c r="BD484" s="261"/>
      <c r="BE484" s="261"/>
      <c r="BF484" s="261"/>
      <c r="BG484" s="398"/>
      <c r="BH484" s="398"/>
      <c r="BI484" s="398"/>
      <c r="BJ484" s="398"/>
      <c r="BK484" s="398"/>
      <c r="BL484" s="468"/>
    </row>
    <row r="485" spans="1:64">
      <c r="A485" s="398" t="s">
        <v>2038</v>
      </c>
      <c r="B485" s="403">
        <v>3</v>
      </c>
      <c r="C485" s="469" t="s">
        <v>1887</v>
      </c>
      <c r="D485" s="469" t="s">
        <v>2037</v>
      </c>
      <c r="E485" s="403">
        <v>2</v>
      </c>
      <c r="F485" s="398" t="s">
        <v>2384</v>
      </c>
      <c r="G485" s="403" t="s">
        <v>575</v>
      </c>
      <c r="H485" s="286">
        <v>5</v>
      </c>
      <c r="I485" s="286">
        <v>10</v>
      </c>
      <c r="J485" s="403" t="s">
        <v>1452</v>
      </c>
      <c r="K485" s="468">
        <v>7</v>
      </c>
      <c r="L485" s="261"/>
      <c r="M485" s="468" t="s">
        <v>565</v>
      </c>
      <c r="N485" s="468">
        <v>3</v>
      </c>
      <c r="O485" s="468">
        <v>2</v>
      </c>
      <c r="P485" s="468" t="s">
        <v>2147</v>
      </c>
      <c r="Q485" s="468">
        <v>5</v>
      </c>
      <c r="R485" s="468">
        <v>2</v>
      </c>
      <c r="S485" s="468"/>
      <c r="T485" s="468"/>
      <c r="U485" s="468"/>
      <c r="V485" s="468"/>
      <c r="W485" s="261"/>
      <c r="X485" s="285"/>
      <c r="Y485" s="261"/>
      <c r="Z485" s="261"/>
      <c r="AA485" s="261"/>
      <c r="AB485" s="261"/>
      <c r="AC485" s="261"/>
      <c r="AD485" s="261"/>
      <c r="AE485" s="261"/>
      <c r="AF485" s="261"/>
      <c r="AG485" s="261"/>
      <c r="AH485" s="261"/>
      <c r="AI485" s="261"/>
      <c r="AJ485" s="261"/>
      <c r="AK485" s="468" t="s">
        <v>566</v>
      </c>
      <c r="AL485" s="468" t="s">
        <v>572</v>
      </c>
      <c r="AM485" s="261"/>
      <c r="AN485" s="261"/>
      <c r="AO485" s="261"/>
      <c r="AP485" s="261"/>
      <c r="AQ485" s="468">
        <v>2</v>
      </c>
      <c r="AR485" s="468" t="s">
        <v>568</v>
      </c>
      <c r="AS485" s="398">
        <v>2</v>
      </c>
      <c r="AT485" s="398" t="s">
        <v>587</v>
      </c>
      <c r="AU485" s="398">
        <v>2</v>
      </c>
      <c r="AV485" s="398" t="s">
        <v>566</v>
      </c>
      <c r="AW485" s="398"/>
      <c r="AX485" s="398"/>
      <c r="AY485" s="398"/>
      <c r="AZ485" s="398"/>
      <c r="BA485" s="468" t="s">
        <v>569</v>
      </c>
      <c r="BB485" s="398"/>
      <c r="BC485" s="398"/>
      <c r="BD485" s="261"/>
      <c r="BE485" s="261"/>
      <c r="BF485" s="261"/>
      <c r="BG485" s="398"/>
      <c r="BH485" s="398"/>
      <c r="BI485" s="398"/>
      <c r="BJ485" s="398"/>
      <c r="BK485" s="398"/>
      <c r="BL485" s="468"/>
    </row>
    <row r="486" spans="1:64">
      <c r="A486" s="398" t="s">
        <v>2038</v>
      </c>
      <c r="B486" s="403">
        <v>3</v>
      </c>
      <c r="C486" s="469" t="s">
        <v>1887</v>
      </c>
      <c r="D486" s="469" t="s">
        <v>2037</v>
      </c>
      <c r="E486" s="403">
        <v>3</v>
      </c>
      <c r="F486" s="398" t="s">
        <v>2385</v>
      </c>
      <c r="G486" s="403" t="s">
        <v>576</v>
      </c>
      <c r="H486" s="286">
        <v>17</v>
      </c>
      <c r="I486" s="286">
        <v>40</v>
      </c>
      <c r="J486" s="403" t="s">
        <v>1452</v>
      </c>
      <c r="K486" s="468">
        <v>9</v>
      </c>
      <c r="L486" s="261"/>
      <c r="M486" s="468" t="s">
        <v>565</v>
      </c>
      <c r="N486" s="468">
        <v>3</v>
      </c>
      <c r="O486" s="468">
        <v>2</v>
      </c>
      <c r="P486" s="468" t="s">
        <v>2147</v>
      </c>
      <c r="Q486" s="468">
        <v>5</v>
      </c>
      <c r="R486" s="468">
        <v>3</v>
      </c>
      <c r="S486" s="468"/>
      <c r="T486" s="468"/>
      <c r="U486" s="468"/>
      <c r="V486" s="468"/>
      <c r="W486" s="261"/>
      <c r="X486" s="285"/>
      <c r="Y486" s="261"/>
      <c r="Z486" s="261"/>
      <c r="AA486" s="261"/>
      <c r="AB486" s="261"/>
      <c r="AC486" s="261"/>
      <c r="AD486" s="261"/>
      <c r="AE486" s="261"/>
      <c r="AF486" s="261"/>
      <c r="AG486" s="261"/>
      <c r="AH486" s="261"/>
      <c r="AI486" s="261"/>
      <c r="AJ486" s="261"/>
      <c r="AK486" s="468" t="s">
        <v>566</v>
      </c>
      <c r="AL486" s="468" t="s">
        <v>572</v>
      </c>
      <c r="AM486" s="261"/>
      <c r="AN486" s="261"/>
      <c r="AO486" s="261"/>
      <c r="AP486" s="261"/>
      <c r="AQ486" s="468">
        <v>2</v>
      </c>
      <c r="AR486" s="468" t="s">
        <v>568</v>
      </c>
      <c r="AS486" s="398">
        <v>2</v>
      </c>
      <c r="AT486" s="398" t="s">
        <v>587</v>
      </c>
      <c r="AU486" s="398">
        <v>2</v>
      </c>
      <c r="AV486" s="398" t="s">
        <v>566</v>
      </c>
      <c r="AW486" s="398"/>
      <c r="AX486" s="398"/>
      <c r="AY486" s="398"/>
      <c r="AZ486" s="398"/>
      <c r="BA486" s="468" t="s">
        <v>569</v>
      </c>
      <c r="BB486" s="398">
        <v>2</v>
      </c>
      <c r="BC486" s="398" t="s">
        <v>568</v>
      </c>
      <c r="BD486" s="261"/>
      <c r="BE486" s="261"/>
      <c r="BF486" s="261"/>
      <c r="BG486" s="398"/>
      <c r="BH486" s="398"/>
      <c r="BI486" s="398"/>
      <c r="BJ486" s="398"/>
      <c r="BK486" s="398"/>
      <c r="BL486" s="468" t="s">
        <v>570</v>
      </c>
    </row>
    <row r="487" spans="1:64">
      <c r="A487" s="398" t="s">
        <v>2038</v>
      </c>
      <c r="B487" s="403">
        <v>3</v>
      </c>
      <c r="C487" s="469" t="s">
        <v>1887</v>
      </c>
      <c r="D487" s="469" t="s">
        <v>2037</v>
      </c>
      <c r="E487" s="403">
        <v>4</v>
      </c>
      <c r="F487" s="398" t="s">
        <v>2386</v>
      </c>
      <c r="G487" s="403" t="s">
        <v>578</v>
      </c>
      <c r="H487" s="286">
        <v>40</v>
      </c>
      <c r="I487" s="286">
        <v>56</v>
      </c>
      <c r="J487" s="403" t="s">
        <v>1454</v>
      </c>
      <c r="K487" s="468">
        <v>10</v>
      </c>
      <c r="L487" s="261"/>
      <c r="M487" s="468" t="s">
        <v>565</v>
      </c>
      <c r="N487" s="468">
        <v>4</v>
      </c>
      <c r="O487" s="468">
        <v>4</v>
      </c>
      <c r="P487" s="468"/>
      <c r="Q487" s="468"/>
      <c r="R487" s="468"/>
      <c r="S487" s="468"/>
      <c r="T487" s="468"/>
      <c r="U487" s="468"/>
      <c r="V487" s="468"/>
      <c r="W487" s="261"/>
      <c r="X487" s="285"/>
      <c r="Y487" s="261"/>
      <c r="Z487" s="261"/>
      <c r="AA487" s="261"/>
      <c r="AB487" s="261"/>
      <c r="AC487" s="261"/>
      <c r="AD487" s="261"/>
      <c r="AE487" s="261"/>
      <c r="AF487" s="261"/>
      <c r="AG487" s="261"/>
      <c r="AH487" s="261"/>
      <c r="AI487" s="261"/>
      <c r="AJ487" s="261"/>
      <c r="AK487" s="468" t="s">
        <v>312</v>
      </c>
      <c r="AL487" s="468" t="s">
        <v>572</v>
      </c>
      <c r="AM487" s="261"/>
      <c r="AN487" s="261"/>
      <c r="AO487" s="261"/>
      <c r="AP487" s="261"/>
      <c r="AQ487" s="468">
        <v>2</v>
      </c>
      <c r="AR487" s="468" t="s">
        <v>568</v>
      </c>
      <c r="AS487" s="398">
        <v>2</v>
      </c>
      <c r="AT487" s="398" t="s">
        <v>587</v>
      </c>
      <c r="AU487" s="398">
        <v>2</v>
      </c>
      <c r="AV487" s="398" t="s">
        <v>566</v>
      </c>
      <c r="AW487" s="398"/>
      <c r="AX487" s="398"/>
      <c r="AY487" s="398"/>
      <c r="AZ487" s="398"/>
      <c r="BA487" s="468" t="s">
        <v>569</v>
      </c>
      <c r="BB487" s="398">
        <v>2</v>
      </c>
      <c r="BC487" s="398" t="s">
        <v>568</v>
      </c>
      <c r="BD487" s="261"/>
      <c r="BE487" s="261"/>
      <c r="BF487" s="261"/>
      <c r="BG487" s="398"/>
      <c r="BH487" s="398"/>
      <c r="BI487" s="398"/>
      <c r="BJ487" s="398"/>
      <c r="BK487" s="398"/>
      <c r="BL487" s="468" t="s">
        <v>570</v>
      </c>
    </row>
    <row r="488" spans="1:64">
      <c r="A488" s="398" t="s">
        <v>2041</v>
      </c>
      <c r="B488" s="403">
        <v>1</v>
      </c>
      <c r="C488" s="469" t="s">
        <v>1897</v>
      </c>
      <c r="D488" s="469" t="s">
        <v>2040</v>
      </c>
      <c r="E488" s="403">
        <v>1</v>
      </c>
      <c r="F488" s="398" t="s">
        <v>2387</v>
      </c>
      <c r="G488" s="286" t="s">
        <v>564</v>
      </c>
      <c r="H488" s="286">
        <v>0</v>
      </c>
      <c r="I488" s="286">
        <v>5</v>
      </c>
      <c r="J488" s="403" t="s">
        <v>1452</v>
      </c>
      <c r="K488" s="468">
        <v>5</v>
      </c>
      <c r="L488" s="261"/>
      <c r="M488" s="468" t="s">
        <v>565</v>
      </c>
      <c r="N488" s="468">
        <v>2</v>
      </c>
      <c r="O488" s="468">
        <v>2</v>
      </c>
      <c r="P488" s="468" t="s">
        <v>2147</v>
      </c>
      <c r="Q488" s="468">
        <v>4</v>
      </c>
      <c r="R488" s="468">
        <v>2</v>
      </c>
      <c r="S488" s="468" t="s">
        <v>2238</v>
      </c>
      <c r="T488" s="468" t="s">
        <v>2238</v>
      </c>
      <c r="U488" s="468" t="s">
        <v>2238</v>
      </c>
      <c r="V488" s="468" t="s">
        <v>2238</v>
      </c>
      <c r="W488" s="261"/>
      <c r="X488" s="285"/>
      <c r="Y488" s="261"/>
      <c r="Z488" s="261"/>
      <c r="AA488" s="261"/>
      <c r="AB488" s="261"/>
      <c r="AC488" s="261"/>
      <c r="AD488" s="261"/>
      <c r="AE488" s="261"/>
      <c r="AF488" s="261"/>
      <c r="AG488" s="261"/>
      <c r="AH488" s="261"/>
      <c r="AI488" s="261"/>
      <c r="AJ488" s="261"/>
      <c r="AK488" s="468" t="s">
        <v>566</v>
      </c>
      <c r="AL488" s="468" t="s">
        <v>589</v>
      </c>
      <c r="AM488" s="261"/>
      <c r="AN488" s="261"/>
      <c r="AO488" s="261"/>
      <c r="AP488" s="261"/>
      <c r="AQ488" s="468">
        <v>2</v>
      </c>
      <c r="AR488" s="468" t="s">
        <v>568</v>
      </c>
      <c r="AS488" s="398">
        <v>2</v>
      </c>
      <c r="AT488" s="398" t="s">
        <v>587</v>
      </c>
      <c r="AU488" s="398">
        <v>2</v>
      </c>
      <c r="AV488" s="398" t="s">
        <v>566</v>
      </c>
      <c r="AW488" s="398"/>
      <c r="AX488" s="398"/>
      <c r="AY488" s="398"/>
      <c r="AZ488" s="398"/>
      <c r="BA488" s="468" t="s">
        <v>569</v>
      </c>
      <c r="BB488" s="398"/>
      <c r="BC488" s="398"/>
      <c r="BD488" s="261"/>
      <c r="BE488" s="261"/>
      <c r="BF488" s="261"/>
      <c r="BG488" s="398"/>
      <c r="BH488" s="398"/>
      <c r="BI488" s="398"/>
      <c r="BJ488" s="398"/>
      <c r="BK488" s="398"/>
      <c r="BL488" s="468" t="s">
        <v>2238</v>
      </c>
    </row>
    <row r="489" spans="1:64">
      <c r="A489" s="398" t="s">
        <v>2041</v>
      </c>
      <c r="B489" s="403">
        <v>1</v>
      </c>
      <c r="C489" s="469" t="s">
        <v>1897</v>
      </c>
      <c r="D489" s="469" t="s">
        <v>2040</v>
      </c>
      <c r="E489" s="403">
        <v>2</v>
      </c>
      <c r="F489" s="398" t="s">
        <v>2388</v>
      </c>
      <c r="G489" s="286" t="s">
        <v>571</v>
      </c>
      <c r="H489" s="286">
        <v>5</v>
      </c>
      <c r="I489" s="286">
        <v>10</v>
      </c>
      <c r="J489" s="403" t="s">
        <v>1452</v>
      </c>
      <c r="K489" s="468">
        <v>5</v>
      </c>
      <c r="L489" s="261"/>
      <c r="M489" s="468" t="s">
        <v>2050</v>
      </c>
      <c r="N489" s="468">
        <v>3</v>
      </c>
      <c r="O489" s="468">
        <v>2</v>
      </c>
      <c r="P489" s="468" t="s">
        <v>2147</v>
      </c>
      <c r="Q489" s="468">
        <v>4</v>
      </c>
      <c r="R489" s="468">
        <v>2</v>
      </c>
      <c r="S489" s="468" t="s">
        <v>2238</v>
      </c>
      <c r="T489" s="468" t="s">
        <v>2238</v>
      </c>
      <c r="U489" s="468" t="s">
        <v>2238</v>
      </c>
      <c r="V489" s="468" t="s">
        <v>2238</v>
      </c>
      <c r="W489" s="261"/>
      <c r="X489" s="261"/>
      <c r="Y489" s="261"/>
      <c r="Z489" s="261"/>
      <c r="AA489" s="261"/>
      <c r="AB489" s="261"/>
      <c r="AC489" s="261"/>
      <c r="AD489" s="261"/>
      <c r="AE489" s="261"/>
      <c r="AF489" s="261"/>
      <c r="AG489" s="261"/>
      <c r="AH489" s="261"/>
      <c r="AI489" s="261"/>
      <c r="AJ489" s="261"/>
      <c r="AK489" s="468" t="s">
        <v>566</v>
      </c>
      <c r="AL489" s="468" t="s">
        <v>572</v>
      </c>
      <c r="AM489" s="261"/>
      <c r="AN489" s="261"/>
      <c r="AO489" s="261"/>
      <c r="AP489" s="261"/>
      <c r="AQ489" s="468">
        <v>2</v>
      </c>
      <c r="AR489" s="468" t="s">
        <v>587</v>
      </c>
      <c r="AS489" s="398">
        <v>2</v>
      </c>
      <c r="AT489" s="398" t="s">
        <v>568</v>
      </c>
      <c r="AU489" s="398"/>
      <c r="AV489" s="398"/>
      <c r="AW489" s="398"/>
      <c r="AX489" s="398"/>
      <c r="AY489" s="398"/>
      <c r="AZ489" s="398"/>
      <c r="BA489" s="468" t="s">
        <v>569</v>
      </c>
      <c r="BB489" s="398"/>
      <c r="BC489" s="398"/>
      <c r="BD489" s="261"/>
      <c r="BE489" s="261"/>
      <c r="BF489" s="261"/>
      <c r="BG489" s="398"/>
      <c r="BH489" s="398"/>
      <c r="BI489" s="398"/>
      <c r="BJ489" s="398"/>
      <c r="BK489" s="398"/>
      <c r="BL489" s="468" t="s">
        <v>2238</v>
      </c>
    </row>
    <row r="490" spans="1:64">
      <c r="A490" s="398" t="s">
        <v>2041</v>
      </c>
      <c r="B490" s="403">
        <v>1</v>
      </c>
      <c r="C490" s="469" t="s">
        <v>1897</v>
      </c>
      <c r="D490" s="469" t="s">
        <v>2040</v>
      </c>
      <c r="E490" s="403">
        <v>3</v>
      </c>
      <c r="F490" s="398" t="s">
        <v>2389</v>
      </c>
      <c r="G490" s="286" t="s">
        <v>571</v>
      </c>
      <c r="H490" s="286">
        <v>10</v>
      </c>
      <c r="I490" s="286">
        <v>19</v>
      </c>
      <c r="J490" s="403" t="s">
        <v>1452</v>
      </c>
      <c r="K490" s="468">
        <v>5</v>
      </c>
      <c r="L490" s="261"/>
      <c r="M490" s="468" t="s">
        <v>2050</v>
      </c>
      <c r="N490" s="468">
        <v>3</v>
      </c>
      <c r="O490" s="468">
        <v>2</v>
      </c>
      <c r="P490" s="468" t="s">
        <v>2147</v>
      </c>
      <c r="Q490" s="468">
        <v>4</v>
      </c>
      <c r="R490" s="468">
        <v>2</v>
      </c>
      <c r="S490" s="468" t="s">
        <v>2238</v>
      </c>
      <c r="T490" s="468" t="s">
        <v>2238</v>
      </c>
      <c r="U490" s="468" t="s">
        <v>2238</v>
      </c>
      <c r="V490" s="468" t="s">
        <v>2238</v>
      </c>
      <c r="W490" s="261"/>
      <c r="X490" s="261"/>
      <c r="Y490" s="261"/>
      <c r="Z490" s="261"/>
      <c r="AA490" s="261"/>
      <c r="AB490" s="261"/>
      <c r="AC490" s="261"/>
      <c r="AD490" s="261"/>
      <c r="AE490" s="261"/>
      <c r="AF490" s="261"/>
      <c r="AG490" s="261"/>
      <c r="AH490" s="261"/>
      <c r="AI490" s="261"/>
      <c r="AJ490" s="261"/>
      <c r="AK490" s="468" t="s">
        <v>566</v>
      </c>
      <c r="AL490" s="468" t="s">
        <v>572</v>
      </c>
      <c r="AM490" s="261"/>
      <c r="AN490" s="261"/>
      <c r="AO490" s="261"/>
      <c r="AP490" s="261"/>
      <c r="AQ490" s="468">
        <v>2</v>
      </c>
      <c r="AR490" s="468" t="s">
        <v>587</v>
      </c>
      <c r="AS490" s="398">
        <v>2</v>
      </c>
      <c r="AT490" s="398" t="s">
        <v>568</v>
      </c>
      <c r="AU490" s="398"/>
      <c r="AV490" s="398"/>
      <c r="AW490" s="398"/>
      <c r="AX490" s="398"/>
      <c r="AY490" s="398"/>
      <c r="AZ490" s="398"/>
      <c r="BA490" s="468" t="s">
        <v>569</v>
      </c>
      <c r="BB490" s="398"/>
      <c r="BC490" s="398"/>
      <c r="BD490" s="261"/>
      <c r="BE490" s="261"/>
      <c r="BF490" s="261"/>
      <c r="BG490" s="398"/>
      <c r="BH490" s="398"/>
      <c r="BI490" s="398"/>
      <c r="BJ490" s="398"/>
      <c r="BK490" s="398"/>
      <c r="BL490" s="468" t="s">
        <v>2238</v>
      </c>
    </row>
    <row r="491" spans="1:64">
      <c r="A491" s="398" t="s">
        <v>2041</v>
      </c>
      <c r="B491" s="403">
        <v>1</v>
      </c>
      <c r="C491" s="469" t="s">
        <v>1897</v>
      </c>
      <c r="D491" s="469" t="s">
        <v>2040</v>
      </c>
      <c r="E491" s="403">
        <v>4</v>
      </c>
      <c r="F491" s="398" t="s">
        <v>2390</v>
      </c>
      <c r="G491" s="286" t="s">
        <v>2227</v>
      </c>
      <c r="H491" s="286">
        <v>19</v>
      </c>
      <c r="I491" s="286">
        <v>32</v>
      </c>
      <c r="J491" s="403" t="s">
        <v>1452</v>
      </c>
      <c r="K491" s="468">
        <v>17</v>
      </c>
      <c r="L491" s="261"/>
      <c r="M491" s="468" t="s">
        <v>565</v>
      </c>
      <c r="N491" s="468">
        <v>5</v>
      </c>
      <c r="O491" s="468">
        <v>4</v>
      </c>
      <c r="P491" s="468"/>
      <c r="Q491" s="468"/>
      <c r="R491" s="468"/>
      <c r="S491" s="468" t="s">
        <v>2238</v>
      </c>
      <c r="T491" s="468" t="s">
        <v>2238</v>
      </c>
      <c r="U491" s="468" t="s">
        <v>2238</v>
      </c>
      <c r="V491" s="468" t="s">
        <v>2238</v>
      </c>
      <c r="W491" s="261"/>
      <c r="X491" s="261"/>
      <c r="Y491" s="261"/>
      <c r="Z491" s="261"/>
      <c r="AA491" s="261"/>
      <c r="AB491" s="261"/>
      <c r="AC491" s="261"/>
      <c r="AD491" s="261"/>
      <c r="AE491" s="261"/>
      <c r="AF491" s="261"/>
      <c r="AG491" s="261"/>
      <c r="AH491" s="261"/>
      <c r="AI491" s="261"/>
      <c r="AJ491" s="261"/>
      <c r="AK491" s="468" t="s">
        <v>566</v>
      </c>
      <c r="AL491" s="468" t="s">
        <v>572</v>
      </c>
      <c r="AM491" s="261"/>
      <c r="AN491" s="261"/>
      <c r="AO491" s="261"/>
      <c r="AP491" s="261"/>
      <c r="AQ491" s="468">
        <v>2</v>
      </c>
      <c r="AR491" s="468" t="s">
        <v>568</v>
      </c>
      <c r="AS491" s="398">
        <v>2</v>
      </c>
      <c r="AT491" s="398" t="s">
        <v>587</v>
      </c>
      <c r="AU491" s="398">
        <v>2</v>
      </c>
      <c r="AV491" s="398" t="s">
        <v>566</v>
      </c>
      <c r="AW491" s="398"/>
      <c r="AX491" s="398"/>
      <c r="AY491" s="398"/>
      <c r="AZ491" s="398"/>
      <c r="BA491" s="468" t="s">
        <v>569</v>
      </c>
      <c r="BB491" s="398"/>
      <c r="BC491" s="398"/>
      <c r="BD491" s="261"/>
      <c r="BE491" s="261"/>
      <c r="BF491" s="261"/>
      <c r="BG491" s="398"/>
      <c r="BH491" s="398"/>
      <c r="BI491" s="398"/>
      <c r="BJ491" s="398"/>
      <c r="BK491" s="398"/>
      <c r="BL491" s="468" t="s">
        <v>2238</v>
      </c>
    </row>
    <row r="492" spans="1:64">
      <c r="A492" s="398" t="s">
        <v>2041</v>
      </c>
      <c r="B492" s="403">
        <v>1</v>
      </c>
      <c r="C492" s="469" t="s">
        <v>1897</v>
      </c>
      <c r="D492" s="469" t="s">
        <v>2040</v>
      </c>
      <c r="E492" s="403">
        <v>5</v>
      </c>
      <c r="F492" s="398" t="s">
        <v>2391</v>
      </c>
      <c r="G492" s="286" t="s">
        <v>2229</v>
      </c>
      <c r="H492" s="286">
        <v>32</v>
      </c>
      <c r="I492" s="286">
        <v>41</v>
      </c>
      <c r="J492" s="403" t="s">
        <v>1452</v>
      </c>
      <c r="K492" s="468">
        <v>11</v>
      </c>
      <c r="L492" s="261"/>
      <c r="M492" s="468" t="s">
        <v>565</v>
      </c>
      <c r="N492" s="468">
        <v>6</v>
      </c>
      <c r="O492" s="468">
        <v>4</v>
      </c>
      <c r="P492" s="468"/>
      <c r="Q492" s="468"/>
      <c r="R492" s="468"/>
      <c r="S492" s="468" t="s">
        <v>2238</v>
      </c>
      <c r="T492" s="468" t="s">
        <v>2238</v>
      </c>
      <c r="U492" s="468" t="s">
        <v>2238</v>
      </c>
      <c r="V492" s="468" t="s">
        <v>2238</v>
      </c>
      <c r="W492" s="261"/>
      <c r="X492" s="285"/>
      <c r="Y492" s="261"/>
      <c r="Z492" s="261"/>
      <c r="AA492" s="261"/>
      <c r="AB492" s="261"/>
      <c r="AC492" s="261"/>
      <c r="AD492" s="261"/>
      <c r="AE492" s="261"/>
      <c r="AF492" s="261"/>
      <c r="AG492" s="261"/>
      <c r="AH492" s="261"/>
      <c r="AI492" s="261"/>
      <c r="AJ492" s="261"/>
      <c r="AK492" s="468" t="s">
        <v>312</v>
      </c>
      <c r="AL492" s="468" t="s">
        <v>572</v>
      </c>
      <c r="AM492" s="261"/>
      <c r="AN492" s="261"/>
      <c r="AO492" s="261"/>
      <c r="AP492" s="261"/>
      <c r="AQ492" s="468">
        <v>2</v>
      </c>
      <c r="AR492" s="468" t="s">
        <v>587</v>
      </c>
      <c r="AS492" s="398">
        <v>2</v>
      </c>
      <c r="AT492" s="398" t="s">
        <v>568</v>
      </c>
      <c r="AU492" s="398"/>
      <c r="AV492" s="398"/>
      <c r="AW492" s="398"/>
      <c r="AX492" s="398"/>
      <c r="AY492" s="398"/>
      <c r="AZ492" s="398"/>
      <c r="BA492" s="468" t="s">
        <v>569</v>
      </c>
      <c r="BB492" s="398"/>
      <c r="BC492" s="398"/>
      <c r="BD492" s="261"/>
      <c r="BE492" s="261"/>
      <c r="BF492" s="261"/>
      <c r="BG492" s="398"/>
      <c r="BH492" s="398"/>
      <c r="BI492" s="398"/>
      <c r="BJ492" s="398"/>
      <c r="BK492" s="398"/>
      <c r="BL492" s="468" t="s">
        <v>2238</v>
      </c>
    </row>
    <row r="493" spans="1:64">
      <c r="A493" s="398" t="s">
        <v>2041</v>
      </c>
      <c r="B493" s="403">
        <v>1</v>
      </c>
      <c r="C493" s="469" t="s">
        <v>1897</v>
      </c>
      <c r="D493" s="469" t="s">
        <v>2040</v>
      </c>
      <c r="E493" s="403">
        <v>6</v>
      </c>
      <c r="F493" s="398" t="s">
        <v>2392</v>
      </c>
      <c r="G493" s="286" t="s">
        <v>2268</v>
      </c>
      <c r="H493" s="286">
        <v>41</v>
      </c>
      <c r="I493" s="286">
        <v>55</v>
      </c>
      <c r="J493" s="403" t="s">
        <v>1450</v>
      </c>
      <c r="K493" s="468">
        <v>12</v>
      </c>
      <c r="L493" s="261"/>
      <c r="M493" s="468" t="s">
        <v>565</v>
      </c>
      <c r="N493" s="468">
        <v>5</v>
      </c>
      <c r="O493" s="468">
        <v>4</v>
      </c>
      <c r="P493" s="468"/>
      <c r="Q493" s="468"/>
      <c r="R493" s="468"/>
      <c r="S493" s="398" t="s">
        <v>2230</v>
      </c>
      <c r="T493" s="398" t="s">
        <v>2050</v>
      </c>
      <c r="U493" s="468">
        <v>4</v>
      </c>
      <c r="V493" s="398">
        <v>6</v>
      </c>
      <c r="W493" s="261"/>
      <c r="X493" s="285"/>
      <c r="Y493" s="261"/>
      <c r="Z493" s="261"/>
      <c r="AA493" s="261"/>
      <c r="AB493" s="261"/>
      <c r="AC493" s="261"/>
      <c r="AD493" s="261"/>
      <c r="AE493" s="261"/>
      <c r="AF493" s="261"/>
      <c r="AG493" s="261"/>
      <c r="AH493" s="261"/>
      <c r="AI493" s="261"/>
      <c r="AJ493" s="261"/>
      <c r="AK493" s="468" t="s">
        <v>312</v>
      </c>
      <c r="AL493" s="468" t="s">
        <v>572</v>
      </c>
      <c r="AM493" s="261"/>
      <c r="AN493" s="261"/>
      <c r="AO493" s="261"/>
      <c r="AP493" s="261"/>
      <c r="AQ493" s="468">
        <v>2</v>
      </c>
      <c r="AR493" s="468" t="s">
        <v>587</v>
      </c>
      <c r="AS493" s="398">
        <v>2</v>
      </c>
      <c r="AT493" s="398" t="s">
        <v>568</v>
      </c>
      <c r="AU493" s="398"/>
      <c r="AV493" s="398"/>
      <c r="AW493" s="398"/>
      <c r="AX493" s="398"/>
      <c r="AY493" s="398"/>
      <c r="AZ493" s="398"/>
      <c r="BA493" s="468" t="s">
        <v>569</v>
      </c>
      <c r="BB493" s="398"/>
      <c r="BC493" s="398"/>
      <c r="BD493" s="261"/>
      <c r="BE493" s="261"/>
      <c r="BF493" s="261"/>
      <c r="BG493" s="398"/>
      <c r="BH493" s="398"/>
      <c r="BI493" s="398"/>
      <c r="BJ493" s="398"/>
      <c r="BK493" s="398"/>
      <c r="BL493" s="468" t="s">
        <v>2238</v>
      </c>
    </row>
    <row r="494" spans="1:64">
      <c r="A494" s="398" t="s">
        <v>2041</v>
      </c>
      <c r="B494" s="403">
        <v>1</v>
      </c>
      <c r="C494" s="469" t="s">
        <v>1897</v>
      </c>
      <c r="D494" s="469" t="s">
        <v>2040</v>
      </c>
      <c r="E494" s="403">
        <v>7</v>
      </c>
      <c r="F494" s="398" t="s">
        <v>2393</v>
      </c>
      <c r="G494" s="286" t="s">
        <v>2252</v>
      </c>
      <c r="H494" s="286">
        <v>55</v>
      </c>
      <c r="I494" s="286">
        <v>75</v>
      </c>
      <c r="J494" s="403" t="s">
        <v>1450</v>
      </c>
      <c r="K494" s="468">
        <v>22</v>
      </c>
      <c r="L494" s="261"/>
      <c r="M494" s="468" t="s">
        <v>565</v>
      </c>
      <c r="N494" s="468">
        <v>4</v>
      </c>
      <c r="O494" s="468">
        <v>3</v>
      </c>
      <c r="P494" s="468"/>
      <c r="Q494" s="468"/>
      <c r="R494" s="468"/>
      <c r="S494" s="398" t="s">
        <v>2230</v>
      </c>
      <c r="T494" s="398" t="s">
        <v>2050</v>
      </c>
      <c r="U494" s="468">
        <v>4</v>
      </c>
      <c r="V494" s="398">
        <v>6</v>
      </c>
      <c r="W494" s="261"/>
      <c r="X494" s="285"/>
      <c r="Y494" s="261"/>
      <c r="Z494" s="261"/>
      <c r="AA494" s="285"/>
      <c r="AB494" s="261"/>
      <c r="AC494" s="261"/>
      <c r="AD494" s="261"/>
      <c r="AE494" s="261"/>
      <c r="AF494" s="261"/>
      <c r="AG494" s="261"/>
      <c r="AH494" s="261"/>
      <c r="AI494" s="261"/>
      <c r="AJ494" s="261"/>
      <c r="AK494" s="468" t="s">
        <v>2238</v>
      </c>
      <c r="AL494" s="468" t="s">
        <v>2238</v>
      </c>
      <c r="AM494" s="261"/>
      <c r="AN494" s="261"/>
      <c r="AO494" s="261"/>
      <c r="AP494" s="261"/>
      <c r="AQ494" s="468" t="s">
        <v>2238</v>
      </c>
      <c r="AR494" s="468" t="s">
        <v>2238</v>
      </c>
      <c r="AS494" s="398"/>
      <c r="AT494" s="398"/>
      <c r="AU494" s="398"/>
      <c r="AV494" s="398"/>
      <c r="AW494" s="398"/>
      <c r="AX494" s="398"/>
      <c r="AY494" s="398"/>
      <c r="AZ494" s="398"/>
      <c r="BA494" s="468" t="s">
        <v>2238</v>
      </c>
      <c r="BB494" s="398"/>
      <c r="BC494" s="398"/>
      <c r="BD494" s="261"/>
      <c r="BE494" s="261"/>
      <c r="BF494" s="261"/>
      <c r="BG494" s="398"/>
      <c r="BH494" s="398"/>
      <c r="BI494" s="398"/>
      <c r="BJ494" s="398"/>
      <c r="BK494" s="398"/>
      <c r="BL494" s="468" t="s">
        <v>2238</v>
      </c>
    </row>
    <row r="495" spans="1:64">
      <c r="A495" s="398" t="s">
        <v>2043</v>
      </c>
      <c r="B495" s="403">
        <v>2</v>
      </c>
      <c r="C495" s="469" t="s">
        <v>1897</v>
      </c>
      <c r="D495" s="469" t="s">
        <v>2042</v>
      </c>
      <c r="E495" s="403">
        <v>1</v>
      </c>
      <c r="F495" s="398" t="s">
        <v>2394</v>
      </c>
      <c r="G495" s="286" t="s">
        <v>564</v>
      </c>
      <c r="H495" s="286">
        <v>0</v>
      </c>
      <c r="I495" s="286">
        <v>5</v>
      </c>
      <c r="J495" s="403" t="s">
        <v>1452</v>
      </c>
      <c r="K495" s="468">
        <v>2</v>
      </c>
      <c r="L495" s="261"/>
      <c r="M495" s="468" t="s">
        <v>565</v>
      </c>
      <c r="N495" s="468">
        <v>3</v>
      </c>
      <c r="O495" s="468">
        <v>2</v>
      </c>
      <c r="P495" s="468" t="s">
        <v>565</v>
      </c>
      <c r="Q495" s="468">
        <v>4</v>
      </c>
      <c r="R495" s="468">
        <v>2</v>
      </c>
      <c r="S495" s="468"/>
      <c r="T495" s="468"/>
      <c r="U495" s="468"/>
      <c r="V495" s="468"/>
      <c r="W495" s="261"/>
      <c r="X495" s="285"/>
      <c r="Y495" s="261"/>
      <c r="Z495" s="261"/>
      <c r="AA495" s="285"/>
      <c r="AB495" s="261"/>
      <c r="AC495" s="261"/>
      <c r="AD495" s="261"/>
      <c r="AE495" s="261"/>
      <c r="AF495" s="261"/>
      <c r="AG495" s="261"/>
      <c r="AH495" s="261"/>
      <c r="AI495" s="261"/>
      <c r="AJ495" s="261"/>
      <c r="AK495" s="468" t="s">
        <v>566</v>
      </c>
      <c r="AL495" s="468" t="s">
        <v>589</v>
      </c>
      <c r="AM495" s="261"/>
      <c r="AN495" s="261"/>
      <c r="AO495" s="261"/>
      <c r="AP495" s="261"/>
      <c r="AQ495" s="468">
        <v>2</v>
      </c>
      <c r="AR495" s="468" t="s">
        <v>587</v>
      </c>
      <c r="AS495" s="398">
        <v>2</v>
      </c>
      <c r="AT495" s="398" t="s">
        <v>568</v>
      </c>
      <c r="AU495" s="398"/>
      <c r="AV495" s="398"/>
      <c r="AW495" s="398"/>
      <c r="AX495" s="398"/>
      <c r="AY495" s="398"/>
      <c r="AZ495" s="398"/>
      <c r="BA495" s="468" t="s">
        <v>569</v>
      </c>
      <c r="BB495" s="398"/>
      <c r="BC495" s="398"/>
      <c r="BD495" s="261"/>
      <c r="BE495" s="261"/>
      <c r="BF495" s="261"/>
      <c r="BG495" s="398"/>
      <c r="BH495" s="398"/>
      <c r="BI495" s="398"/>
      <c r="BJ495" s="398"/>
      <c r="BK495" s="398"/>
      <c r="BL495" s="468"/>
    </row>
    <row r="496" spans="1:64">
      <c r="A496" s="398" t="s">
        <v>2043</v>
      </c>
      <c r="B496" s="403">
        <v>2</v>
      </c>
      <c r="C496" s="469" t="s">
        <v>1897</v>
      </c>
      <c r="D496" s="469" t="s">
        <v>2042</v>
      </c>
      <c r="E496" s="403">
        <v>2</v>
      </c>
      <c r="F496" s="398" t="s">
        <v>2395</v>
      </c>
      <c r="G496" s="286" t="s">
        <v>564</v>
      </c>
      <c r="H496" s="286">
        <v>5</v>
      </c>
      <c r="I496" s="286">
        <v>10</v>
      </c>
      <c r="J496" s="403" t="s">
        <v>1452</v>
      </c>
      <c r="K496" s="468">
        <v>2</v>
      </c>
      <c r="L496" s="261"/>
      <c r="M496" s="468" t="s">
        <v>565</v>
      </c>
      <c r="N496" s="468">
        <v>3</v>
      </c>
      <c r="O496" s="468">
        <v>2</v>
      </c>
      <c r="P496" s="468" t="s">
        <v>565</v>
      </c>
      <c r="Q496" s="468">
        <v>4</v>
      </c>
      <c r="R496" s="468">
        <v>2</v>
      </c>
      <c r="S496" s="468"/>
      <c r="T496" s="468"/>
      <c r="U496" s="468"/>
      <c r="V496" s="468"/>
      <c r="W496" s="261"/>
      <c r="X496" s="285"/>
      <c r="Y496" s="261"/>
      <c r="Z496" s="261"/>
      <c r="AA496" s="285"/>
      <c r="AB496" s="261"/>
      <c r="AC496" s="261"/>
      <c r="AD496" s="261"/>
      <c r="AE496" s="261"/>
      <c r="AF496" s="261"/>
      <c r="AG496" s="261"/>
      <c r="AH496" s="261"/>
      <c r="AI496" s="261"/>
      <c r="AJ496" s="261"/>
      <c r="AK496" s="468" t="s">
        <v>566</v>
      </c>
      <c r="AL496" s="468" t="s">
        <v>589</v>
      </c>
      <c r="AM496" s="261"/>
      <c r="AN496" s="261"/>
      <c r="AO496" s="261"/>
      <c r="AP496" s="261"/>
      <c r="AQ496" s="468">
        <v>2</v>
      </c>
      <c r="AR496" s="468" t="s">
        <v>587</v>
      </c>
      <c r="AS496" s="398">
        <v>2</v>
      </c>
      <c r="AT496" s="398" t="s">
        <v>568</v>
      </c>
      <c r="AU496" s="398"/>
      <c r="AV496" s="398"/>
      <c r="AW496" s="398"/>
      <c r="AX496" s="398"/>
      <c r="AY496" s="398"/>
      <c r="AZ496" s="398"/>
      <c r="BA496" s="468" t="s">
        <v>569</v>
      </c>
      <c r="BB496" s="398"/>
      <c r="BC496" s="398"/>
      <c r="BD496" s="261"/>
      <c r="BE496" s="261"/>
      <c r="BF496" s="261"/>
      <c r="BG496" s="398"/>
      <c r="BH496" s="398"/>
      <c r="BI496" s="398"/>
      <c r="BJ496" s="398"/>
      <c r="BK496" s="398"/>
      <c r="BL496" s="468"/>
    </row>
    <row r="497" spans="1:64">
      <c r="A497" s="398" t="s">
        <v>2043</v>
      </c>
      <c r="B497" s="403">
        <v>2</v>
      </c>
      <c r="C497" s="469" t="s">
        <v>1897</v>
      </c>
      <c r="D497" s="469" t="s">
        <v>2042</v>
      </c>
      <c r="E497" s="403">
        <v>3</v>
      </c>
      <c r="F497" s="398" t="s">
        <v>2396</v>
      </c>
      <c r="G497" s="286" t="s">
        <v>571</v>
      </c>
      <c r="H497" s="286">
        <v>12</v>
      </c>
      <c r="I497" s="286">
        <v>23</v>
      </c>
      <c r="J497" s="403" t="s">
        <v>1452</v>
      </c>
      <c r="K497" s="468">
        <v>2</v>
      </c>
      <c r="L497" s="261"/>
      <c r="M497" s="468" t="s">
        <v>565</v>
      </c>
      <c r="N497" s="468">
        <v>2</v>
      </c>
      <c r="O497" s="468">
        <v>2</v>
      </c>
      <c r="P497" s="468" t="s">
        <v>565</v>
      </c>
      <c r="Q497" s="468">
        <v>4</v>
      </c>
      <c r="R497" s="468">
        <v>2</v>
      </c>
      <c r="S497" s="468"/>
      <c r="T497" s="468"/>
      <c r="U497" s="468"/>
      <c r="V497" s="468"/>
      <c r="W497" s="261"/>
      <c r="X497" s="261"/>
      <c r="Y497" s="261"/>
      <c r="Z497" s="261"/>
      <c r="AA497" s="261"/>
      <c r="AB497" s="261"/>
      <c r="AC497" s="261"/>
      <c r="AD497" s="261"/>
      <c r="AE497" s="261"/>
      <c r="AF497" s="261"/>
      <c r="AG497" s="261"/>
      <c r="AH497" s="261"/>
      <c r="AI497" s="261"/>
      <c r="AJ497" s="261"/>
      <c r="AK497" s="468" t="s">
        <v>566</v>
      </c>
      <c r="AL497" s="468" t="s">
        <v>572</v>
      </c>
      <c r="AM497" s="261"/>
      <c r="AN497" s="261"/>
      <c r="AO497" s="261"/>
      <c r="AP497" s="261"/>
      <c r="AQ497" s="468">
        <v>2</v>
      </c>
      <c r="AR497" s="468" t="s">
        <v>587</v>
      </c>
      <c r="AS497" s="398">
        <v>2</v>
      </c>
      <c r="AT497" s="398" t="s">
        <v>568</v>
      </c>
      <c r="AU497" s="398"/>
      <c r="AV497" s="398"/>
      <c r="AW497" s="398"/>
      <c r="AX497" s="398"/>
      <c r="AY497" s="398"/>
      <c r="AZ497" s="398"/>
      <c r="BA497" s="468" t="s">
        <v>569</v>
      </c>
      <c r="BB497" s="398"/>
      <c r="BC497" s="398"/>
      <c r="BD497" s="261"/>
      <c r="BE497" s="261"/>
      <c r="BF497" s="261"/>
      <c r="BG497" s="398"/>
      <c r="BH497" s="398"/>
      <c r="BI497" s="398"/>
      <c r="BJ497" s="398"/>
      <c r="BK497" s="398"/>
      <c r="BL497" s="468"/>
    </row>
    <row r="498" spans="1:64">
      <c r="A498" s="398" t="s">
        <v>2043</v>
      </c>
      <c r="B498" s="403">
        <v>2</v>
      </c>
      <c r="C498" s="469" t="s">
        <v>1897</v>
      </c>
      <c r="D498" s="469" t="s">
        <v>2042</v>
      </c>
      <c r="E498" s="403">
        <v>4</v>
      </c>
      <c r="F498" s="398" t="s">
        <v>2397</v>
      </c>
      <c r="G498" s="286" t="s">
        <v>2285</v>
      </c>
      <c r="H498" s="286">
        <v>23</v>
      </c>
      <c r="I498" s="286">
        <v>38</v>
      </c>
      <c r="J498" s="403" t="s">
        <v>1452</v>
      </c>
      <c r="K498" s="468">
        <v>8</v>
      </c>
      <c r="L498" s="261"/>
      <c r="M498" s="468" t="s">
        <v>565</v>
      </c>
      <c r="N498" s="468">
        <v>4</v>
      </c>
      <c r="O498" s="468">
        <v>4</v>
      </c>
      <c r="P498" s="468"/>
      <c r="Q498" s="468"/>
      <c r="R498" s="468"/>
      <c r="S498" s="398" t="s">
        <v>2235</v>
      </c>
      <c r="T498" s="398" t="s">
        <v>2147</v>
      </c>
      <c r="U498" s="468">
        <v>5</v>
      </c>
      <c r="V498" s="398">
        <v>2</v>
      </c>
      <c r="W498" s="261"/>
      <c r="X498" s="261"/>
      <c r="Y498" s="261"/>
      <c r="Z498" s="261"/>
      <c r="AA498" s="261"/>
      <c r="AB498" s="261"/>
      <c r="AC498" s="261"/>
      <c r="AD498" s="261"/>
      <c r="AE498" s="261"/>
      <c r="AF498" s="261"/>
      <c r="AG498" s="261"/>
      <c r="AH498" s="261"/>
      <c r="AI498" s="261"/>
      <c r="AJ498" s="261"/>
      <c r="AK498" s="468" t="s">
        <v>566</v>
      </c>
      <c r="AL498" s="468" t="s">
        <v>572</v>
      </c>
      <c r="AM498" s="261"/>
      <c r="AN498" s="261"/>
      <c r="AO498" s="261"/>
      <c r="AP498" s="261"/>
      <c r="AQ498" s="468">
        <v>2</v>
      </c>
      <c r="AR498" s="468" t="s">
        <v>587</v>
      </c>
      <c r="AS498" s="398">
        <v>2</v>
      </c>
      <c r="AT498" s="398" t="s">
        <v>568</v>
      </c>
      <c r="AU498" s="398"/>
      <c r="AV498" s="398"/>
      <c r="AW498" s="398"/>
      <c r="AX498" s="398"/>
      <c r="AY498" s="398"/>
      <c r="AZ498" s="398"/>
      <c r="BA498" s="468" t="s">
        <v>569</v>
      </c>
      <c r="BB498" s="398"/>
      <c r="BC498" s="398"/>
      <c r="BD498" s="261"/>
      <c r="BE498" s="261"/>
      <c r="BF498" s="261"/>
      <c r="BG498" s="398"/>
      <c r="BH498" s="398"/>
      <c r="BI498" s="398"/>
      <c r="BJ498" s="398"/>
      <c r="BK498" s="398"/>
      <c r="BL498" s="468"/>
    </row>
    <row r="499" spans="1:64">
      <c r="A499" s="398" t="s">
        <v>2043</v>
      </c>
      <c r="B499" s="403">
        <v>2</v>
      </c>
      <c r="C499" s="469" t="s">
        <v>1897</v>
      </c>
      <c r="D499" s="469" t="s">
        <v>2042</v>
      </c>
      <c r="E499" s="403">
        <v>5</v>
      </c>
      <c r="F499" s="398" t="s">
        <v>2398</v>
      </c>
      <c r="G499" s="286" t="s">
        <v>694</v>
      </c>
      <c r="H499" s="286">
        <v>38</v>
      </c>
      <c r="I499" s="286">
        <v>50</v>
      </c>
      <c r="J499" s="403" t="s">
        <v>1450</v>
      </c>
      <c r="K499" s="468">
        <v>12</v>
      </c>
      <c r="L499" s="261"/>
      <c r="M499" s="468" t="s">
        <v>2147</v>
      </c>
      <c r="N499" s="468">
        <v>4</v>
      </c>
      <c r="O499" s="468">
        <v>4</v>
      </c>
      <c r="P499" s="468"/>
      <c r="Q499" s="468"/>
      <c r="R499" s="468"/>
      <c r="S499" s="398" t="s">
        <v>2230</v>
      </c>
      <c r="T499" s="398" t="s">
        <v>2147</v>
      </c>
      <c r="U499" s="468">
        <v>5</v>
      </c>
      <c r="V499" s="398">
        <v>2</v>
      </c>
      <c r="W499" s="261"/>
      <c r="X499" s="261"/>
      <c r="Y499" s="261"/>
      <c r="Z499" s="261"/>
      <c r="AA499" s="261"/>
      <c r="AB499" s="261"/>
      <c r="AC499" s="261"/>
      <c r="AD499" s="261"/>
      <c r="AE499" s="261"/>
      <c r="AF499" s="261"/>
      <c r="AG499" s="261"/>
      <c r="AH499" s="261"/>
      <c r="AI499" s="261"/>
      <c r="AJ499" s="261"/>
      <c r="AK499" s="468" t="s">
        <v>566</v>
      </c>
      <c r="AL499" s="468" t="s">
        <v>572</v>
      </c>
      <c r="AM499" s="261"/>
      <c r="AN499" s="261"/>
      <c r="AO499" s="261"/>
      <c r="AP499" s="261"/>
      <c r="AQ499" s="468">
        <v>2</v>
      </c>
      <c r="AR499" s="468" t="s">
        <v>587</v>
      </c>
      <c r="AS499" s="398">
        <v>2</v>
      </c>
      <c r="AT499" s="398" t="s">
        <v>568</v>
      </c>
      <c r="AU499" s="398"/>
      <c r="AV499" s="398"/>
      <c r="AW499" s="398"/>
      <c r="AX499" s="398"/>
      <c r="AY499" s="398"/>
      <c r="AZ499" s="398"/>
      <c r="BA499" s="468" t="s">
        <v>569</v>
      </c>
      <c r="BB499" s="398"/>
      <c r="BC499" s="398"/>
      <c r="BD499" s="261"/>
      <c r="BE499" s="261"/>
      <c r="BF499" s="261"/>
      <c r="BG499" s="398"/>
      <c r="BH499" s="398"/>
      <c r="BI499" s="398"/>
      <c r="BJ499" s="398"/>
      <c r="BK499" s="398"/>
      <c r="BL499" s="468"/>
    </row>
    <row r="500" spans="1:64">
      <c r="A500" s="398" t="s">
        <v>2045</v>
      </c>
      <c r="B500" s="403">
        <v>1</v>
      </c>
      <c r="C500" s="469" t="s">
        <v>1880</v>
      </c>
      <c r="D500" s="469" t="s">
        <v>2044</v>
      </c>
      <c r="E500" s="403">
        <v>1</v>
      </c>
      <c r="F500" s="398" t="s">
        <v>2399</v>
      </c>
      <c r="G500" s="286" t="s">
        <v>591</v>
      </c>
      <c r="H500" s="286">
        <v>0</v>
      </c>
      <c r="I500" s="286">
        <v>5</v>
      </c>
      <c r="J500" s="403" t="s">
        <v>1452</v>
      </c>
      <c r="K500" s="468">
        <v>5</v>
      </c>
      <c r="L500" s="261"/>
      <c r="M500" s="468" t="s">
        <v>565</v>
      </c>
      <c r="N500" s="468">
        <v>3</v>
      </c>
      <c r="O500" s="468">
        <v>2</v>
      </c>
      <c r="P500" s="468" t="s">
        <v>565</v>
      </c>
      <c r="Q500" s="468">
        <v>4</v>
      </c>
      <c r="R500" s="468">
        <v>2</v>
      </c>
      <c r="S500" s="468" t="s">
        <v>2238</v>
      </c>
      <c r="T500" s="468" t="s">
        <v>2238</v>
      </c>
      <c r="U500" s="468" t="s">
        <v>2238</v>
      </c>
      <c r="V500" s="468" t="s">
        <v>2238</v>
      </c>
      <c r="W500" s="261"/>
      <c r="X500" s="261"/>
      <c r="Y500" s="261"/>
      <c r="Z500" s="261"/>
      <c r="AA500" s="261"/>
      <c r="AB500" s="261"/>
      <c r="AC500" s="261"/>
      <c r="AD500" s="261"/>
      <c r="AE500" s="261"/>
      <c r="AF500" s="261"/>
      <c r="AG500" s="261"/>
      <c r="AH500" s="261"/>
      <c r="AI500" s="261"/>
      <c r="AJ500" s="261"/>
      <c r="AK500" s="468" t="s">
        <v>568</v>
      </c>
      <c r="AL500" s="468" t="s">
        <v>572</v>
      </c>
      <c r="AM500" s="261"/>
      <c r="AN500" s="261"/>
      <c r="AO500" s="261"/>
      <c r="AP500" s="261"/>
      <c r="AQ500" s="468">
        <v>2</v>
      </c>
      <c r="AR500" s="468" t="s">
        <v>587</v>
      </c>
      <c r="AS500" s="398">
        <v>2</v>
      </c>
      <c r="AT500" s="398" t="s">
        <v>568</v>
      </c>
      <c r="AU500" s="398"/>
      <c r="AV500" s="398"/>
      <c r="AW500" s="398"/>
      <c r="AX500" s="398"/>
      <c r="AY500" s="398"/>
      <c r="AZ500" s="398"/>
      <c r="BA500" s="468" t="s">
        <v>569</v>
      </c>
      <c r="BB500" s="398"/>
      <c r="BC500" s="398"/>
      <c r="BD500" s="261"/>
      <c r="BE500" s="261"/>
      <c r="BF500" s="261"/>
      <c r="BG500" s="398"/>
      <c r="BH500" s="398"/>
      <c r="BI500" s="398"/>
      <c r="BJ500" s="398"/>
      <c r="BK500" s="398"/>
      <c r="BL500" s="468" t="s">
        <v>2238</v>
      </c>
    </row>
    <row r="501" spans="1:64">
      <c r="A501" s="398" t="s">
        <v>2045</v>
      </c>
      <c r="B501" s="403">
        <v>1</v>
      </c>
      <c r="C501" s="469" t="s">
        <v>1880</v>
      </c>
      <c r="D501" s="469" t="s">
        <v>2044</v>
      </c>
      <c r="E501" s="403">
        <v>2</v>
      </c>
      <c r="F501" s="398" t="s">
        <v>2400</v>
      </c>
      <c r="G501" s="286" t="s">
        <v>591</v>
      </c>
      <c r="H501" s="286">
        <v>5</v>
      </c>
      <c r="I501" s="286">
        <v>10</v>
      </c>
      <c r="J501" s="403" t="s">
        <v>1452</v>
      </c>
      <c r="K501" s="468">
        <v>5</v>
      </c>
      <c r="L501" s="261"/>
      <c r="M501" s="468" t="s">
        <v>565</v>
      </c>
      <c r="N501" s="468">
        <v>3</v>
      </c>
      <c r="O501" s="468">
        <v>2</v>
      </c>
      <c r="P501" s="468" t="s">
        <v>565</v>
      </c>
      <c r="Q501" s="468">
        <v>4</v>
      </c>
      <c r="R501" s="468">
        <v>2</v>
      </c>
      <c r="S501" s="468" t="s">
        <v>2238</v>
      </c>
      <c r="T501" s="468" t="s">
        <v>2238</v>
      </c>
      <c r="U501" s="468" t="s">
        <v>2238</v>
      </c>
      <c r="V501" s="468" t="s">
        <v>2238</v>
      </c>
      <c r="W501" s="261"/>
      <c r="X501" s="261"/>
      <c r="Y501" s="261"/>
      <c r="Z501" s="261"/>
      <c r="AA501" s="261"/>
      <c r="AB501" s="261"/>
      <c r="AC501" s="261"/>
      <c r="AD501" s="261"/>
      <c r="AE501" s="261"/>
      <c r="AF501" s="261"/>
      <c r="AG501" s="261"/>
      <c r="AH501" s="261"/>
      <c r="AI501" s="261"/>
      <c r="AJ501" s="261"/>
      <c r="AK501" s="468" t="s">
        <v>568</v>
      </c>
      <c r="AL501" s="468" t="s">
        <v>572</v>
      </c>
      <c r="AM501" s="261"/>
      <c r="AN501" s="261"/>
      <c r="AO501" s="261"/>
      <c r="AP501" s="261"/>
      <c r="AQ501" s="468">
        <v>2</v>
      </c>
      <c r="AR501" s="468" t="s">
        <v>587</v>
      </c>
      <c r="AS501" s="398">
        <v>2</v>
      </c>
      <c r="AT501" s="398" t="s">
        <v>568</v>
      </c>
      <c r="AU501" s="398"/>
      <c r="AV501" s="398"/>
      <c r="AW501" s="398"/>
      <c r="AX501" s="398"/>
      <c r="AY501" s="398"/>
      <c r="AZ501" s="398"/>
      <c r="BA501" s="468" t="s">
        <v>569</v>
      </c>
      <c r="BB501" s="398"/>
      <c r="BC501" s="398"/>
      <c r="BD501" s="261"/>
      <c r="BE501" s="261"/>
      <c r="BF501" s="261"/>
      <c r="BG501" s="398"/>
      <c r="BH501" s="398"/>
      <c r="BI501" s="398"/>
      <c r="BJ501" s="398"/>
      <c r="BK501" s="398"/>
      <c r="BL501" s="468" t="s">
        <v>2238</v>
      </c>
    </row>
    <row r="502" spans="1:64">
      <c r="A502" s="398" t="s">
        <v>2045</v>
      </c>
      <c r="B502" s="403">
        <v>1</v>
      </c>
      <c r="C502" s="469" t="s">
        <v>1880</v>
      </c>
      <c r="D502" s="469" t="s">
        <v>2044</v>
      </c>
      <c r="E502" s="403">
        <v>3</v>
      </c>
      <c r="F502" s="398" t="s">
        <v>2401</v>
      </c>
      <c r="G502" s="286" t="s">
        <v>591</v>
      </c>
      <c r="H502" s="286">
        <v>10</v>
      </c>
      <c r="I502" s="286">
        <v>19</v>
      </c>
      <c r="J502" s="403" t="s">
        <v>1452</v>
      </c>
      <c r="K502" s="468">
        <v>5</v>
      </c>
      <c r="L502" s="261"/>
      <c r="M502" s="468" t="s">
        <v>565</v>
      </c>
      <c r="N502" s="468">
        <v>3</v>
      </c>
      <c r="O502" s="468">
        <v>2</v>
      </c>
      <c r="P502" s="468" t="s">
        <v>565</v>
      </c>
      <c r="Q502" s="468">
        <v>4</v>
      </c>
      <c r="R502" s="468">
        <v>2</v>
      </c>
      <c r="S502" s="468" t="s">
        <v>2238</v>
      </c>
      <c r="T502" s="468" t="s">
        <v>2238</v>
      </c>
      <c r="U502" s="468" t="s">
        <v>2238</v>
      </c>
      <c r="V502" s="468" t="s">
        <v>2238</v>
      </c>
      <c r="W502" s="261"/>
      <c r="X502" s="261"/>
      <c r="Y502" s="261"/>
      <c r="Z502" s="261"/>
      <c r="AA502" s="261"/>
      <c r="AB502" s="261"/>
      <c r="AC502" s="261"/>
      <c r="AD502" s="261"/>
      <c r="AE502" s="261"/>
      <c r="AF502" s="261"/>
      <c r="AG502" s="261"/>
      <c r="AH502" s="261"/>
      <c r="AI502" s="261"/>
      <c r="AJ502" s="261"/>
      <c r="AK502" s="468" t="s">
        <v>568</v>
      </c>
      <c r="AL502" s="468" t="s">
        <v>572</v>
      </c>
      <c r="AM502" s="261"/>
      <c r="AN502" s="261"/>
      <c r="AO502" s="261"/>
      <c r="AP502" s="261"/>
      <c r="AQ502" s="468">
        <v>2</v>
      </c>
      <c r="AR502" s="468" t="s">
        <v>587</v>
      </c>
      <c r="AS502" s="398">
        <v>2</v>
      </c>
      <c r="AT502" s="398" t="s">
        <v>568</v>
      </c>
      <c r="AU502" s="398"/>
      <c r="AV502" s="398"/>
      <c r="AW502" s="398"/>
      <c r="AX502" s="398"/>
      <c r="AY502" s="398"/>
      <c r="AZ502" s="398"/>
      <c r="BA502" s="468" t="s">
        <v>569</v>
      </c>
      <c r="BB502" s="398"/>
      <c r="BC502" s="398"/>
      <c r="BD502" s="261"/>
      <c r="BE502" s="261"/>
      <c r="BF502" s="261"/>
      <c r="BG502" s="398"/>
      <c r="BH502" s="398"/>
      <c r="BI502" s="398"/>
      <c r="BJ502" s="398"/>
      <c r="BK502" s="398"/>
      <c r="BL502" s="468" t="s">
        <v>2238</v>
      </c>
    </row>
    <row r="503" spans="1:64">
      <c r="A503" s="398" t="s">
        <v>2045</v>
      </c>
      <c r="B503" s="403">
        <v>1</v>
      </c>
      <c r="C503" s="469" t="s">
        <v>1880</v>
      </c>
      <c r="D503" s="469" t="s">
        <v>2044</v>
      </c>
      <c r="E503" s="403">
        <v>4</v>
      </c>
      <c r="F503" s="398" t="s">
        <v>2402</v>
      </c>
      <c r="G503" s="286" t="s">
        <v>2285</v>
      </c>
      <c r="H503" s="286">
        <v>19</v>
      </c>
      <c r="I503" s="286">
        <v>30</v>
      </c>
      <c r="J503" s="403" t="s">
        <v>1452</v>
      </c>
      <c r="K503" s="468">
        <v>10</v>
      </c>
      <c r="L503" s="261"/>
      <c r="M503" s="468" t="s">
        <v>565</v>
      </c>
      <c r="N503" s="468">
        <v>4</v>
      </c>
      <c r="O503" s="468">
        <v>4</v>
      </c>
      <c r="P503" s="468"/>
      <c r="Q503" s="468"/>
      <c r="R503" s="468"/>
      <c r="S503" s="398" t="s">
        <v>2230</v>
      </c>
      <c r="T503" s="398" t="s">
        <v>2050</v>
      </c>
      <c r="U503" s="468">
        <v>3</v>
      </c>
      <c r="V503" s="398">
        <v>4</v>
      </c>
      <c r="W503" s="261"/>
      <c r="X503" s="261"/>
      <c r="Y503" s="261"/>
      <c r="Z503" s="261"/>
      <c r="AA503" s="285"/>
      <c r="AB503" s="261"/>
      <c r="AC503" s="261"/>
      <c r="AD503" s="261"/>
      <c r="AE503" s="261"/>
      <c r="AF503" s="261"/>
      <c r="AG503" s="261"/>
      <c r="AH503" s="261"/>
      <c r="AI503" s="261"/>
      <c r="AJ503" s="261"/>
      <c r="AK503" s="468" t="s">
        <v>566</v>
      </c>
      <c r="AL503" s="468" t="s">
        <v>572</v>
      </c>
      <c r="AM503" s="261"/>
      <c r="AN503" s="261"/>
      <c r="AO503" s="261"/>
      <c r="AP503" s="261"/>
      <c r="AQ503" s="468">
        <v>2</v>
      </c>
      <c r="AR503" s="468" t="s">
        <v>587</v>
      </c>
      <c r="AS503" s="398">
        <v>2</v>
      </c>
      <c r="AT503" s="398" t="s">
        <v>568</v>
      </c>
      <c r="AU503" s="398"/>
      <c r="AV503" s="398"/>
      <c r="AW503" s="398"/>
      <c r="AX503" s="398"/>
      <c r="AY503" s="398"/>
      <c r="AZ503" s="398"/>
      <c r="BA503" s="468" t="s">
        <v>569</v>
      </c>
      <c r="BB503" s="398"/>
      <c r="BC503" s="398"/>
      <c r="BD503" s="261"/>
      <c r="BE503" s="261"/>
      <c r="BF503" s="261"/>
      <c r="BG503" s="398"/>
      <c r="BH503" s="398"/>
      <c r="BI503" s="398"/>
      <c r="BJ503" s="398"/>
      <c r="BK503" s="398"/>
      <c r="BL503" s="468" t="s">
        <v>2238</v>
      </c>
    </row>
    <row r="504" spans="1:64">
      <c r="A504" s="398" t="s">
        <v>2045</v>
      </c>
      <c r="B504" s="403">
        <v>1</v>
      </c>
      <c r="C504" s="469" t="s">
        <v>1880</v>
      </c>
      <c r="D504" s="469" t="s">
        <v>2044</v>
      </c>
      <c r="E504" s="403">
        <v>5</v>
      </c>
      <c r="F504" s="398" t="s">
        <v>2403</v>
      </c>
      <c r="G504" s="286" t="s">
        <v>694</v>
      </c>
      <c r="H504" s="286">
        <v>30</v>
      </c>
      <c r="I504" s="286">
        <v>45</v>
      </c>
      <c r="J504" s="403" t="s">
        <v>1450</v>
      </c>
      <c r="K504" s="468">
        <v>16</v>
      </c>
      <c r="L504" s="261"/>
      <c r="M504" s="468" t="s">
        <v>2147</v>
      </c>
      <c r="N504" s="468">
        <v>4</v>
      </c>
      <c r="O504" s="468">
        <v>3</v>
      </c>
      <c r="P504" s="468"/>
      <c r="Q504" s="468"/>
      <c r="R504" s="468"/>
      <c r="S504" s="398" t="s">
        <v>2230</v>
      </c>
      <c r="T504" s="398" t="s">
        <v>2050</v>
      </c>
      <c r="U504" s="468">
        <v>4</v>
      </c>
      <c r="V504" s="398">
        <v>6</v>
      </c>
      <c r="W504" s="261"/>
      <c r="X504" s="261"/>
      <c r="Y504" s="261"/>
      <c r="Z504" s="261"/>
      <c r="AA504" s="285"/>
      <c r="AB504" s="261"/>
      <c r="AC504" s="261"/>
      <c r="AD504" s="261"/>
      <c r="AE504" s="261"/>
      <c r="AF504" s="261"/>
      <c r="AG504" s="261"/>
      <c r="AH504" s="261"/>
      <c r="AI504" s="261"/>
      <c r="AJ504" s="261"/>
      <c r="AK504" s="468" t="s">
        <v>566</v>
      </c>
      <c r="AL504" s="468" t="s">
        <v>572</v>
      </c>
      <c r="AM504" s="261"/>
      <c r="AN504" s="261"/>
      <c r="AO504" s="261"/>
      <c r="AP504" s="261"/>
      <c r="AQ504" s="468">
        <v>2</v>
      </c>
      <c r="AR504" s="468" t="s">
        <v>587</v>
      </c>
      <c r="AS504" s="398">
        <v>2</v>
      </c>
      <c r="AT504" s="398" t="s">
        <v>568</v>
      </c>
      <c r="AU504" s="398"/>
      <c r="AV504" s="398"/>
      <c r="AW504" s="398"/>
      <c r="AX504" s="398"/>
      <c r="AY504" s="398"/>
      <c r="AZ504" s="398"/>
      <c r="BA504" s="468" t="s">
        <v>569</v>
      </c>
      <c r="BB504" s="398"/>
      <c r="BC504" s="398"/>
      <c r="BD504" s="261"/>
      <c r="BE504" s="261"/>
      <c r="BF504" s="261"/>
      <c r="BG504" s="398"/>
      <c r="BH504" s="398"/>
      <c r="BI504" s="398"/>
      <c r="BJ504" s="398"/>
      <c r="BK504" s="398"/>
      <c r="BL504" s="468" t="s">
        <v>2238</v>
      </c>
    </row>
    <row r="505" spans="1:64">
      <c r="A505" s="398" t="s">
        <v>2045</v>
      </c>
      <c r="B505" s="403">
        <v>1</v>
      </c>
      <c r="C505" s="469" t="s">
        <v>1880</v>
      </c>
      <c r="D505" s="469" t="s">
        <v>2044</v>
      </c>
      <c r="E505" s="403">
        <v>6</v>
      </c>
      <c r="F505" s="398" t="s">
        <v>2404</v>
      </c>
      <c r="G505" s="286" t="s">
        <v>2252</v>
      </c>
      <c r="H505" s="286">
        <v>45</v>
      </c>
      <c r="I505" s="286">
        <v>62</v>
      </c>
      <c r="J505" s="403" t="s">
        <v>1452</v>
      </c>
      <c r="K505" s="468">
        <v>15</v>
      </c>
      <c r="L505" s="261"/>
      <c r="M505" s="468" t="s">
        <v>565</v>
      </c>
      <c r="N505" s="468">
        <v>4</v>
      </c>
      <c r="O505" s="468">
        <v>3</v>
      </c>
      <c r="P505" s="468"/>
      <c r="Q505" s="468"/>
      <c r="R505" s="468"/>
      <c r="S505" s="398" t="s">
        <v>2230</v>
      </c>
      <c r="T505" s="398" t="s">
        <v>2050</v>
      </c>
      <c r="U505" s="468">
        <v>4</v>
      </c>
      <c r="V505" s="398">
        <v>6</v>
      </c>
      <c r="W505" s="261"/>
      <c r="X505" s="261"/>
      <c r="Y505" s="261"/>
      <c r="Z505" s="261"/>
      <c r="AA505" s="261"/>
      <c r="AB505" s="261"/>
      <c r="AC505" s="261"/>
      <c r="AD505" s="261"/>
      <c r="AE505" s="261"/>
      <c r="AF505" s="261"/>
      <c r="AG505" s="261"/>
      <c r="AH505" s="261"/>
      <c r="AI505" s="261"/>
      <c r="AJ505" s="261"/>
      <c r="AK505" s="468" t="s">
        <v>568</v>
      </c>
      <c r="AL505" s="468" t="s">
        <v>567</v>
      </c>
      <c r="AM505" s="261"/>
      <c r="AN505" s="261"/>
      <c r="AO505" s="261"/>
      <c r="AP505" s="261"/>
      <c r="AQ505" s="468" t="s">
        <v>2238</v>
      </c>
      <c r="AR505" s="468" t="s">
        <v>2238</v>
      </c>
      <c r="AS505" s="398"/>
      <c r="AT505" s="398"/>
      <c r="AU505" s="398"/>
      <c r="AV505" s="398"/>
      <c r="AW505" s="398"/>
      <c r="AX505" s="398"/>
      <c r="AY505" s="398"/>
      <c r="AZ505" s="398"/>
      <c r="BA505" s="468" t="s">
        <v>2238</v>
      </c>
      <c r="BB505" s="398"/>
      <c r="BC505" s="398"/>
      <c r="BD505" s="261"/>
      <c r="BE505" s="261"/>
      <c r="BF505" s="261"/>
      <c r="BG505" s="398"/>
      <c r="BH505" s="398"/>
      <c r="BI505" s="398"/>
      <c r="BJ505" s="398"/>
      <c r="BK505" s="398"/>
      <c r="BL505" s="468" t="s">
        <v>2238</v>
      </c>
    </row>
    <row r="506" spans="1:64">
      <c r="A506" s="398" t="s">
        <v>2045</v>
      </c>
      <c r="B506" s="403">
        <v>1</v>
      </c>
      <c r="C506" s="469" t="s">
        <v>1880</v>
      </c>
      <c r="D506" s="469" t="s">
        <v>2044</v>
      </c>
      <c r="E506" s="403">
        <v>7</v>
      </c>
      <c r="F506" s="398" t="s">
        <v>2405</v>
      </c>
      <c r="G506" s="286" t="s">
        <v>2254</v>
      </c>
      <c r="H506" s="286">
        <v>62</v>
      </c>
      <c r="I506" s="286">
        <v>80</v>
      </c>
      <c r="J506" s="403" t="s">
        <v>1452</v>
      </c>
      <c r="K506" s="468">
        <v>5</v>
      </c>
      <c r="L506" s="261"/>
      <c r="M506" s="468" t="s">
        <v>2147</v>
      </c>
      <c r="N506" s="468">
        <v>4</v>
      </c>
      <c r="O506" s="468">
        <v>3</v>
      </c>
      <c r="P506" s="468"/>
      <c r="Q506" s="468"/>
      <c r="R506" s="468"/>
      <c r="S506" s="398" t="s">
        <v>2235</v>
      </c>
      <c r="T506" s="398" t="s">
        <v>2147</v>
      </c>
      <c r="U506" s="468">
        <v>4</v>
      </c>
      <c r="V506" s="398">
        <v>2</v>
      </c>
      <c r="W506" s="261"/>
      <c r="X506" s="261"/>
      <c r="Y506" s="261"/>
      <c r="Z506" s="261"/>
      <c r="AA506" s="261"/>
      <c r="AB506" s="261"/>
      <c r="AC506" s="261"/>
      <c r="AD506" s="261"/>
      <c r="AE506" s="261"/>
      <c r="AF506" s="261"/>
      <c r="AG506" s="261"/>
      <c r="AH506" s="261"/>
      <c r="AI506" s="261"/>
      <c r="AJ506" s="261"/>
      <c r="AK506" s="468" t="s">
        <v>568</v>
      </c>
      <c r="AL506" s="468" t="s">
        <v>567</v>
      </c>
      <c r="AM506" s="261"/>
      <c r="AN506" s="261"/>
      <c r="AO506" s="261"/>
      <c r="AP506" s="261"/>
      <c r="AQ506" s="468" t="s">
        <v>2238</v>
      </c>
      <c r="AR506" s="468" t="s">
        <v>2238</v>
      </c>
      <c r="AS506" s="398"/>
      <c r="AT506" s="398"/>
      <c r="AU506" s="398"/>
      <c r="AV506" s="398"/>
      <c r="AW506" s="398"/>
      <c r="AX506" s="398"/>
      <c r="AY506" s="398"/>
      <c r="AZ506" s="398"/>
      <c r="BA506" s="468" t="s">
        <v>2238</v>
      </c>
      <c r="BB506" s="398"/>
      <c r="BC506" s="398"/>
      <c r="BD506" s="261"/>
      <c r="BE506" s="261"/>
      <c r="BF506" s="261"/>
      <c r="BG506" s="398"/>
      <c r="BH506" s="398"/>
      <c r="BI506" s="398"/>
      <c r="BJ506" s="398"/>
      <c r="BK506" s="398"/>
      <c r="BL506" s="468" t="s">
        <v>2238</v>
      </c>
    </row>
    <row r="507" spans="1:64">
      <c r="A507" s="398" t="s">
        <v>2045</v>
      </c>
      <c r="B507" s="403">
        <v>1</v>
      </c>
      <c r="C507" s="469" t="s">
        <v>1880</v>
      </c>
      <c r="D507" s="469" t="s">
        <v>2044</v>
      </c>
      <c r="E507" s="403">
        <v>8</v>
      </c>
      <c r="F507" s="398" t="s">
        <v>2406</v>
      </c>
      <c r="G507" s="286" t="s">
        <v>2407</v>
      </c>
      <c r="H507" s="286">
        <v>80</v>
      </c>
      <c r="I507" s="286">
        <v>94</v>
      </c>
      <c r="J507" s="403" t="s">
        <v>1452</v>
      </c>
      <c r="K507" s="468">
        <v>10</v>
      </c>
      <c r="L507" s="261"/>
      <c r="M507" s="468" t="s">
        <v>2147</v>
      </c>
      <c r="N507" s="468">
        <v>3</v>
      </c>
      <c r="O507" s="468">
        <v>3</v>
      </c>
      <c r="P507" s="468"/>
      <c r="Q507" s="468"/>
      <c r="R507" s="468"/>
      <c r="S507" s="398" t="s">
        <v>2230</v>
      </c>
      <c r="T507" s="468" t="s">
        <v>565</v>
      </c>
      <c r="U507" s="468">
        <v>4</v>
      </c>
      <c r="V507" s="398">
        <v>6</v>
      </c>
      <c r="W507" s="261"/>
      <c r="X507" s="285"/>
      <c r="Y507" s="261"/>
      <c r="Z507" s="261"/>
      <c r="AA507" s="261"/>
      <c r="AB507" s="261"/>
      <c r="AC507" s="261"/>
      <c r="AD507" s="261"/>
      <c r="AE507" s="261"/>
      <c r="AF507" s="261"/>
      <c r="AG507" s="261"/>
      <c r="AH507" s="261"/>
      <c r="AI507" s="261"/>
      <c r="AJ507" s="261"/>
      <c r="AK507" s="468" t="s">
        <v>568</v>
      </c>
      <c r="AL507" s="468" t="s">
        <v>567</v>
      </c>
      <c r="AM507" s="261"/>
      <c r="AN507" s="261"/>
      <c r="AO507" s="261"/>
      <c r="AP507" s="261"/>
      <c r="AQ507" s="468" t="s">
        <v>2238</v>
      </c>
      <c r="AR507" s="468" t="s">
        <v>2238</v>
      </c>
      <c r="AS507" s="398"/>
      <c r="AT507" s="398"/>
      <c r="AU507" s="398"/>
      <c r="AV507" s="398"/>
      <c r="AW507" s="398"/>
      <c r="AX507" s="398"/>
      <c r="AY507" s="398"/>
      <c r="AZ507" s="398"/>
      <c r="BA507" s="468" t="s">
        <v>2238</v>
      </c>
      <c r="BB507" s="398"/>
      <c r="BC507" s="398"/>
      <c r="BD507" s="261"/>
      <c r="BE507" s="261"/>
      <c r="BF507" s="261"/>
      <c r="BG507" s="398"/>
      <c r="BH507" s="398"/>
      <c r="BI507" s="398"/>
      <c r="BJ507" s="398"/>
      <c r="BK507" s="398"/>
      <c r="BL507" s="468" t="s">
        <v>2238</v>
      </c>
    </row>
    <row r="508" spans="1:64">
      <c r="A508" s="398" t="s">
        <v>2045</v>
      </c>
      <c r="B508" s="403">
        <v>1</v>
      </c>
      <c r="C508" s="469" t="s">
        <v>1880</v>
      </c>
      <c r="D508" s="469" t="s">
        <v>2044</v>
      </c>
      <c r="E508" s="403">
        <v>9</v>
      </c>
      <c r="F508" s="398" t="s">
        <v>2408</v>
      </c>
      <c r="G508" s="286" t="s">
        <v>2409</v>
      </c>
      <c r="H508" s="286">
        <v>94</v>
      </c>
      <c r="I508" s="286">
        <v>116</v>
      </c>
      <c r="J508" s="403" t="s">
        <v>1452</v>
      </c>
      <c r="K508" s="468">
        <v>5</v>
      </c>
      <c r="L508" s="261"/>
      <c r="M508" s="468" t="s">
        <v>2147</v>
      </c>
      <c r="N508" s="468">
        <v>4</v>
      </c>
      <c r="O508" s="468">
        <v>3</v>
      </c>
      <c r="P508" s="468"/>
      <c r="Q508" s="468"/>
      <c r="R508" s="468"/>
      <c r="S508" s="398" t="s">
        <v>2410</v>
      </c>
      <c r="T508" s="398" t="s">
        <v>2050</v>
      </c>
      <c r="U508" s="468">
        <v>2.5</v>
      </c>
      <c r="V508" s="398">
        <v>1</v>
      </c>
      <c r="W508" s="261"/>
      <c r="X508" s="285"/>
      <c r="Y508" s="261"/>
      <c r="Z508" s="261"/>
      <c r="AA508" s="261"/>
      <c r="AB508" s="261"/>
      <c r="AC508" s="261"/>
      <c r="AD508" s="261"/>
      <c r="AE508" s="261"/>
      <c r="AF508" s="261"/>
      <c r="AG508" s="261"/>
      <c r="AH508" s="261"/>
      <c r="AI508" s="261"/>
      <c r="AJ508" s="261"/>
      <c r="AK508" s="468" t="s">
        <v>568</v>
      </c>
      <c r="AL508" s="468" t="s">
        <v>567</v>
      </c>
      <c r="AM508" s="261"/>
      <c r="AN508" s="261"/>
      <c r="AO508" s="261"/>
      <c r="AP508" s="261"/>
      <c r="AQ508" s="468" t="s">
        <v>2238</v>
      </c>
      <c r="AR508" s="468" t="s">
        <v>2238</v>
      </c>
      <c r="AS508" s="398"/>
      <c r="AT508" s="398"/>
      <c r="AU508" s="398"/>
      <c r="AV508" s="398"/>
      <c r="AW508" s="398"/>
      <c r="AX508" s="398"/>
      <c r="AY508" s="398"/>
      <c r="AZ508" s="398"/>
      <c r="BA508" s="468" t="s">
        <v>2238</v>
      </c>
      <c r="BB508" s="398"/>
      <c r="BC508" s="398"/>
      <c r="BD508" s="261"/>
      <c r="BE508" s="261"/>
      <c r="BF508" s="261"/>
      <c r="BG508" s="398"/>
      <c r="BH508" s="398"/>
      <c r="BI508" s="398"/>
      <c r="BJ508" s="398"/>
      <c r="BK508" s="398"/>
      <c r="BL508" s="468" t="s">
        <v>2238</v>
      </c>
    </row>
    <row r="509" spans="1:64">
      <c r="A509" s="398" t="s">
        <v>2047</v>
      </c>
      <c r="B509" s="403">
        <v>2</v>
      </c>
      <c r="C509" s="469" t="s">
        <v>1880</v>
      </c>
      <c r="D509" s="469" t="s">
        <v>2046</v>
      </c>
      <c r="E509" s="403">
        <v>1</v>
      </c>
      <c r="F509" s="398" t="s">
        <v>2411</v>
      </c>
      <c r="G509" s="286" t="s">
        <v>564</v>
      </c>
      <c r="H509" s="286">
        <v>0</v>
      </c>
      <c r="I509" s="286">
        <v>5</v>
      </c>
      <c r="J509" s="403" t="s">
        <v>1452</v>
      </c>
      <c r="K509" s="468">
        <v>7</v>
      </c>
      <c r="L509" s="261"/>
      <c r="M509" s="468" t="s">
        <v>565</v>
      </c>
      <c r="N509" s="468">
        <v>5</v>
      </c>
      <c r="O509" s="468">
        <v>3</v>
      </c>
      <c r="P509" s="468"/>
      <c r="Q509" s="468"/>
      <c r="R509" s="468"/>
      <c r="S509" s="468"/>
      <c r="T509" s="468"/>
      <c r="U509" s="468"/>
      <c r="V509" s="468"/>
      <c r="W509" s="261"/>
      <c r="X509" s="285"/>
      <c r="Y509" s="261"/>
      <c r="Z509" s="261"/>
      <c r="AA509" s="261"/>
      <c r="AB509" s="261"/>
      <c r="AC509" s="261"/>
      <c r="AD509" s="261"/>
      <c r="AE509" s="261"/>
      <c r="AF509" s="261"/>
      <c r="AG509" s="261"/>
      <c r="AH509" s="261"/>
      <c r="AI509" s="261"/>
      <c r="AJ509" s="261"/>
      <c r="AK509" s="468"/>
      <c r="AL509" s="468"/>
      <c r="AM509" s="261"/>
      <c r="AN509" s="261"/>
      <c r="AO509" s="261"/>
      <c r="AP509" s="261"/>
      <c r="AQ509" s="468">
        <v>2</v>
      </c>
      <c r="AR509" s="468" t="s">
        <v>587</v>
      </c>
      <c r="AS509" s="398">
        <v>2</v>
      </c>
      <c r="AT509" s="398" t="s">
        <v>568</v>
      </c>
      <c r="AU509" s="398"/>
      <c r="AV509" s="398"/>
      <c r="AW509" s="398"/>
      <c r="AX509" s="398"/>
      <c r="AY509" s="398"/>
      <c r="AZ509" s="398"/>
      <c r="BA509" s="468" t="s">
        <v>569</v>
      </c>
      <c r="BB509" s="398"/>
      <c r="BC509" s="398"/>
      <c r="BD509" s="261"/>
      <c r="BE509" s="261"/>
      <c r="BF509" s="261"/>
      <c r="BG509" s="398"/>
      <c r="BH509" s="398"/>
      <c r="BI509" s="398"/>
      <c r="BJ509" s="398"/>
      <c r="BK509" s="398"/>
      <c r="BL509" s="468"/>
    </row>
    <row r="510" spans="1:64">
      <c r="A510" s="398" t="s">
        <v>2047</v>
      </c>
      <c r="B510" s="403">
        <v>2</v>
      </c>
      <c r="C510" s="469" t="s">
        <v>1880</v>
      </c>
      <c r="D510" s="469" t="s">
        <v>2046</v>
      </c>
      <c r="E510" s="403">
        <v>2</v>
      </c>
      <c r="F510" s="398" t="s">
        <v>2412</v>
      </c>
      <c r="G510" s="286" t="s">
        <v>564</v>
      </c>
      <c r="H510" s="286">
        <v>5</v>
      </c>
      <c r="I510" s="286">
        <v>10</v>
      </c>
      <c r="J510" s="403" t="s">
        <v>1452</v>
      </c>
      <c r="K510" s="468">
        <v>7</v>
      </c>
      <c r="L510" s="261"/>
      <c r="M510" s="468" t="s">
        <v>565</v>
      </c>
      <c r="N510" s="468">
        <v>5</v>
      </c>
      <c r="O510" s="468">
        <v>3</v>
      </c>
      <c r="P510" s="468"/>
      <c r="Q510" s="468"/>
      <c r="R510" s="468"/>
      <c r="S510" s="468"/>
      <c r="T510" s="468"/>
      <c r="U510" s="468"/>
      <c r="V510" s="468"/>
      <c r="W510" s="261"/>
      <c r="X510" s="285"/>
      <c r="Y510" s="261"/>
      <c r="Z510" s="261"/>
      <c r="AA510" s="261"/>
      <c r="AB510" s="261"/>
      <c r="AC510" s="261"/>
      <c r="AD510" s="261"/>
      <c r="AE510" s="261"/>
      <c r="AF510" s="261"/>
      <c r="AG510" s="261"/>
      <c r="AH510" s="261"/>
      <c r="AI510" s="261"/>
      <c r="AJ510" s="261"/>
      <c r="AK510" s="468"/>
      <c r="AL510" s="468"/>
      <c r="AM510" s="261"/>
      <c r="AN510" s="261"/>
      <c r="AO510" s="261"/>
      <c r="AP510" s="261"/>
      <c r="AQ510" s="468">
        <v>2</v>
      </c>
      <c r="AR510" s="468" t="s">
        <v>587</v>
      </c>
      <c r="AS510" s="398">
        <v>2</v>
      </c>
      <c r="AT510" s="398" t="s">
        <v>568</v>
      </c>
      <c r="AU510" s="398"/>
      <c r="AV510" s="398"/>
      <c r="AW510" s="398"/>
      <c r="AX510" s="398"/>
      <c r="AY510" s="398"/>
      <c r="AZ510" s="398"/>
      <c r="BA510" s="468" t="s">
        <v>569</v>
      </c>
      <c r="BB510" s="398"/>
      <c r="BC510" s="398"/>
      <c r="BD510" s="261"/>
      <c r="BE510" s="261"/>
      <c r="BF510" s="261"/>
      <c r="BG510" s="398"/>
      <c r="BH510" s="398"/>
      <c r="BI510" s="398"/>
      <c r="BJ510" s="398"/>
      <c r="BK510" s="398"/>
      <c r="BL510" s="468"/>
    </row>
    <row r="511" spans="1:64">
      <c r="A511" s="398" t="s">
        <v>2047</v>
      </c>
      <c r="B511" s="403">
        <v>2</v>
      </c>
      <c r="C511" s="469" t="s">
        <v>1880</v>
      </c>
      <c r="D511" s="469" t="s">
        <v>2046</v>
      </c>
      <c r="E511" s="403">
        <v>3</v>
      </c>
      <c r="F511" s="398" t="s">
        <v>2413</v>
      </c>
      <c r="G511" s="286" t="s">
        <v>571</v>
      </c>
      <c r="H511" s="286">
        <v>15</v>
      </c>
      <c r="I511" s="286">
        <v>29</v>
      </c>
      <c r="J511" s="403" t="s">
        <v>1452</v>
      </c>
      <c r="K511" s="468">
        <v>7</v>
      </c>
      <c r="L511" s="261"/>
      <c r="M511" s="468" t="s">
        <v>565</v>
      </c>
      <c r="N511" s="468">
        <v>3</v>
      </c>
      <c r="O511" s="468">
        <v>3</v>
      </c>
      <c r="P511" s="468" t="s">
        <v>565</v>
      </c>
      <c r="Q511" s="468">
        <v>4</v>
      </c>
      <c r="R511" s="468">
        <v>3</v>
      </c>
      <c r="S511" s="468"/>
      <c r="T511" s="468"/>
      <c r="U511" s="468"/>
      <c r="V511" s="468"/>
      <c r="W511" s="261"/>
      <c r="X511" s="285"/>
      <c r="Y511" s="261"/>
      <c r="Z511" s="261"/>
      <c r="AA511" s="285"/>
      <c r="AB511" s="261"/>
      <c r="AC511" s="261"/>
      <c r="AD511" s="261"/>
      <c r="AE511" s="261"/>
      <c r="AF511" s="261"/>
      <c r="AG511" s="261"/>
      <c r="AH511" s="261"/>
      <c r="AI511" s="261"/>
      <c r="AJ511" s="261"/>
      <c r="AK511" s="468" t="s">
        <v>566</v>
      </c>
      <c r="AL511" s="468" t="s">
        <v>572</v>
      </c>
      <c r="AM511" s="261"/>
      <c r="AN511" s="261"/>
      <c r="AO511" s="261"/>
      <c r="AP511" s="261"/>
      <c r="AQ511" s="468">
        <v>2</v>
      </c>
      <c r="AR511" s="468" t="s">
        <v>587</v>
      </c>
      <c r="AS511" s="398">
        <v>2</v>
      </c>
      <c r="AT511" s="398" t="s">
        <v>568</v>
      </c>
      <c r="AU511" s="398"/>
      <c r="AV511" s="398"/>
      <c r="AW511" s="398"/>
      <c r="AX511" s="398"/>
      <c r="AY511" s="398"/>
      <c r="AZ511" s="398"/>
      <c r="BA511" s="468" t="s">
        <v>569</v>
      </c>
      <c r="BB511" s="398"/>
      <c r="BC511" s="398"/>
      <c r="BD511" s="261"/>
      <c r="BE511" s="261"/>
      <c r="BF511" s="261"/>
      <c r="BG511" s="398"/>
      <c r="BH511" s="398"/>
      <c r="BI511" s="398"/>
      <c r="BJ511" s="398"/>
      <c r="BK511" s="398"/>
      <c r="BL511" s="468"/>
    </row>
    <row r="512" spans="1:64">
      <c r="A512" s="398" t="s">
        <v>2047</v>
      </c>
      <c r="B512" s="403">
        <v>2</v>
      </c>
      <c r="C512" s="469" t="s">
        <v>1880</v>
      </c>
      <c r="D512" s="469" t="s">
        <v>2046</v>
      </c>
      <c r="E512" s="403">
        <v>4</v>
      </c>
      <c r="F512" s="398" t="s">
        <v>2414</v>
      </c>
      <c r="G512" s="286" t="s">
        <v>694</v>
      </c>
      <c r="H512" s="286">
        <v>29</v>
      </c>
      <c r="I512" s="286">
        <v>39</v>
      </c>
      <c r="J512" s="403" t="s">
        <v>1452</v>
      </c>
      <c r="K512" s="468">
        <v>9</v>
      </c>
      <c r="L512" s="261"/>
      <c r="M512" s="468" t="s">
        <v>565</v>
      </c>
      <c r="N512" s="468">
        <v>5</v>
      </c>
      <c r="O512" s="468">
        <v>4</v>
      </c>
      <c r="P512" s="468"/>
      <c r="Q512" s="468"/>
      <c r="R512" s="468"/>
      <c r="S512" s="398" t="s">
        <v>2230</v>
      </c>
      <c r="T512" s="398" t="s">
        <v>565</v>
      </c>
      <c r="U512" s="468">
        <v>5</v>
      </c>
      <c r="V512" s="398">
        <v>6</v>
      </c>
      <c r="W512" s="261"/>
      <c r="X512" s="261"/>
      <c r="Y512" s="261"/>
      <c r="Z512" s="261"/>
      <c r="AA512" s="261"/>
      <c r="AB512" s="261"/>
      <c r="AC512" s="261"/>
      <c r="AD512" s="261"/>
      <c r="AE512" s="261"/>
      <c r="AF512" s="261"/>
      <c r="AG512" s="261"/>
      <c r="AH512" s="261"/>
      <c r="AI512" s="261"/>
      <c r="AJ512" s="261"/>
      <c r="AK512" s="468" t="s">
        <v>566</v>
      </c>
      <c r="AL512" s="468" t="s">
        <v>572</v>
      </c>
      <c r="AM512" s="261"/>
      <c r="AN512" s="261"/>
      <c r="AO512" s="261"/>
      <c r="AP512" s="261"/>
      <c r="AQ512" s="468">
        <v>2</v>
      </c>
      <c r="AR512" s="468" t="s">
        <v>587</v>
      </c>
      <c r="AS512" s="398">
        <v>2</v>
      </c>
      <c r="AT512" s="398" t="s">
        <v>568</v>
      </c>
      <c r="AU512" s="398"/>
      <c r="AV512" s="398"/>
      <c r="AW512" s="398"/>
      <c r="AX512" s="398"/>
      <c r="AY512" s="398"/>
      <c r="AZ512" s="398"/>
      <c r="BA512" s="468" t="s">
        <v>569</v>
      </c>
      <c r="BB512" s="398"/>
      <c r="BC512" s="398"/>
      <c r="BD512" s="261"/>
      <c r="BE512" s="261"/>
      <c r="BF512" s="261"/>
      <c r="BG512" s="398"/>
      <c r="BH512" s="398"/>
      <c r="BI512" s="398"/>
      <c r="BJ512" s="398"/>
      <c r="BK512" s="398"/>
      <c r="BL512" s="468"/>
    </row>
    <row r="513" spans="1:64">
      <c r="A513" s="398" t="s">
        <v>2047</v>
      </c>
      <c r="B513" s="403">
        <v>2</v>
      </c>
      <c r="C513" s="469" t="s">
        <v>1880</v>
      </c>
      <c r="D513" s="469" t="s">
        <v>2046</v>
      </c>
      <c r="E513" s="403">
        <v>5</v>
      </c>
      <c r="F513" s="398" t="s">
        <v>2415</v>
      </c>
      <c r="G513" s="286" t="s">
        <v>2234</v>
      </c>
      <c r="H513" s="286">
        <v>39</v>
      </c>
      <c r="I513" s="286">
        <v>56</v>
      </c>
      <c r="J513" s="403" t="s">
        <v>1450</v>
      </c>
      <c r="K513" s="468">
        <v>12</v>
      </c>
      <c r="L513" s="261"/>
      <c r="M513" s="468" t="s">
        <v>565</v>
      </c>
      <c r="N513" s="468">
        <v>5</v>
      </c>
      <c r="O513" s="468">
        <v>3</v>
      </c>
      <c r="P513" s="468"/>
      <c r="Q513" s="468"/>
      <c r="R513" s="468"/>
      <c r="S513" s="398" t="s">
        <v>2230</v>
      </c>
      <c r="T513" s="398" t="s">
        <v>565</v>
      </c>
      <c r="U513" s="468">
        <v>5</v>
      </c>
      <c r="V513" s="398">
        <v>6</v>
      </c>
      <c r="W513" s="261"/>
      <c r="X513" s="261"/>
      <c r="Y513" s="261"/>
      <c r="Z513" s="261"/>
      <c r="AA513" s="261"/>
      <c r="AB513" s="261"/>
      <c r="AC513" s="261"/>
      <c r="AD513" s="261"/>
      <c r="AE513" s="261"/>
      <c r="AF513" s="261"/>
      <c r="AG513" s="261"/>
      <c r="AH513" s="261"/>
      <c r="AI513" s="261"/>
      <c r="AJ513" s="261"/>
      <c r="AK513" s="468" t="s">
        <v>566</v>
      </c>
      <c r="AL513" s="468" t="s">
        <v>567</v>
      </c>
      <c r="AM513" s="261"/>
      <c r="AN513" s="261"/>
      <c r="AO513" s="261"/>
      <c r="AP513" s="261"/>
      <c r="AQ513" s="468"/>
      <c r="AR513" s="468"/>
      <c r="AS513" s="398"/>
      <c r="AT513" s="398"/>
      <c r="AU513" s="398"/>
      <c r="AV513" s="398"/>
      <c r="AW513" s="398"/>
      <c r="AX513" s="398"/>
      <c r="AY513" s="398"/>
      <c r="AZ513" s="398"/>
      <c r="BA513" s="468"/>
      <c r="BB513" s="398"/>
      <c r="BC513" s="398"/>
      <c r="BD513" s="261"/>
      <c r="BE513" s="261"/>
      <c r="BF513" s="261"/>
      <c r="BG513" s="398"/>
      <c r="BH513" s="398"/>
      <c r="BI513" s="398"/>
      <c r="BJ513" s="398"/>
      <c r="BK513" s="398"/>
      <c r="BL513" s="468"/>
    </row>
    <row r="514" spans="1:64">
      <c r="A514" s="398" t="s">
        <v>2049</v>
      </c>
      <c r="B514" s="403">
        <v>3</v>
      </c>
      <c r="C514" s="469" t="s">
        <v>1880</v>
      </c>
      <c r="D514" s="469" t="s">
        <v>2048</v>
      </c>
      <c r="E514" s="403">
        <v>1</v>
      </c>
      <c r="F514" s="398" t="s">
        <v>2416</v>
      </c>
      <c r="G514" s="286" t="s">
        <v>591</v>
      </c>
      <c r="H514" s="286">
        <v>0</v>
      </c>
      <c r="I514" s="286">
        <v>5</v>
      </c>
      <c r="J514" s="403" t="s">
        <v>1450</v>
      </c>
      <c r="K514" s="468">
        <v>6</v>
      </c>
      <c r="L514" s="261"/>
      <c r="M514" s="468" t="s">
        <v>2050</v>
      </c>
      <c r="N514" s="468">
        <v>4</v>
      </c>
      <c r="O514" s="468">
        <v>4</v>
      </c>
      <c r="P514" s="468"/>
      <c r="Q514" s="468"/>
      <c r="R514" s="468"/>
      <c r="S514" s="468" t="s">
        <v>2238</v>
      </c>
      <c r="T514" s="468" t="s">
        <v>2238</v>
      </c>
      <c r="U514" s="468" t="s">
        <v>2238</v>
      </c>
      <c r="V514" s="468" t="s">
        <v>2238</v>
      </c>
      <c r="W514" s="261"/>
      <c r="X514" s="261"/>
      <c r="Y514" s="261"/>
      <c r="Z514" s="261"/>
      <c r="AA514" s="261"/>
      <c r="AB514" s="261"/>
      <c r="AC514" s="261"/>
      <c r="AD514" s="261"/>
      <c r="AE514" s="261"/>
      <c r="AF514" s="261"/>
      <c r="AG514" s="261"/>
      <c r="AH514" s="261"/>
      <c r="AI514" s="261"/>
      <c r="AJ514" s="261"/>
      <c r="AK514" s="468" t="s">
        <v>566</v>
      </c>
      <c r="AL514" s="468" t="s">
        <v>572</v>
      </c>
      <c r="AM514" s="261"/>
      <c r="AN514" s="261"/>
      <c r="AO514" s="261"/>
      <c r="AP514" s="261"/>
      <c r="AQ514" s="468">
        <v>2</v>
      </c>
      <c r="AR514" s="468" t="s">
        <v>587</v>
      </c>
      <c r="AS514" s="398">
        <v>2</v>
      </c>
      <c r="AT514" s="398" t="s">
        <v>568</v>
      </c>
      <c r="AU514" s="398"/>
      <c r="AV514" s="398"/>
      <c r="AW514" s="398"/>
      <c r="AX514" s="398"/>
      <c r="AY514" s="398"/>
      <c r="AZ514" s="398"/>
      <c r="BA514" s="468" t="s">
        <v>569</v>
      </c>
      <c r="BB514" s="398"/>
      <c r="BC514" s="398"/>
      <c r="BD514" s="261"/>
      <c r="BE514" s="261"/>
      <c r="BF514" s="261"/>
      <c r="BG514" s="398"/>
      <c r="BH514" s="398"/>
      <c r="BI514" s="398"/>
      <c r="BJ514" s="398"/>
      <c r="BK514" s="398"/>
      <c r="BL514" s="468" t="s">
        <v>2238</v>
      </c>
    </row>
    <row r="515" spans="1:64">
      <c r="A515" s="398" t="s">
        <v>2049</v>
      </c>
      <c r="B515" s="403">
        <v>3</v>
      </c>
      <c r="C515" s="469" t="s">
        <v>1880</v>
      </c>
      <c r="D515" s="469" t="s">
        <v>2048</v>
      </c>
      <c r="E515" s="403">
        <v>2</v>
      </c>
      <c r="F515" s="398" t="s">
        <v>2417</v>
      </c>
      <c r="G515" s="286" t="s">
        <v>591</v>
      </c>
      <c r="H515" s="286">
        <v>5</v>
      </c>
      <c r="I515" s="286">
        <v>10</v>
      </c>
      <c r="J515" s="403" t="s">
        <v>1450</v>
      </c>
      <c r="K515" s="468">
        <v>6</v>
      </c>
      <c r="L515" s="261"/>
      <c r="M515" s="468" t="s">
        <v>2050</v>
      </c>
      <c r="N515" s="468">
        <v>4</v>
      </c>
      <c r="O515" s="468">
        <v>4</v>
      </c>
      <c r="P515" s="468"/>
      <c r="Q515" s="468"/>
      <c r="R515" s="468"/>
      <c r="S515" s="468" t="s">
        <v>2238</v>
      </c>
      <c r="T515" s="468" t="s">
        <v>2238</v>
      </c>
      <c r="U515" s="468" t="s">
        <v>2238</v>
      </c>
      <c r="V515" s="468" t="s">
        <v>2238</v>
      </c>
      <c r="W515" s="261"/>
      <c r="X515" s="261"/>
      <c r="Y515" s="261"/>
      <c r="Z515" s="261"/>
      <c r="AA515" s="261"/>
      <c r="AB515" s="261"/>
      <c r="AC515" s="261"/>
      <c r="AD515" s="261"/>
      <c r="AE515" s="261"/>
      <c r="AF515" s="261"/>
      <c r="AG515" s="261"/>
      <c r="AH515" s="261"/>
      <c r="AI515" s="261"/>
      <c r="AJ515" s="261"/>
      <c r="AK515" s="468" t="s">
        <v>566</v>
      </c>
      <c r="AL515" s="468" t="s">
        <v>572</v>
      </c>
      <c r="AM515" s="261"/>
      <c r="AN515" s="261"/>
      <c r="AO515" s="261"/>
      <c r="AP515" s="261"/>
      <c r="AQ515" s="468">
        <v>2</v>
      </c>
      <c r="AR515" s="468" t="s">
        <v>587</v>
      </c>
      <c r="AS515" s="398">
        <v>2</v>
      </c>
      <c r="AT515" s="398" t="s">
        <v>568</v>
      </c>
      <c r="AU515" s="398"/>
      <c r="AV515" s="398"/>
      <c r="AW515" s="398"/>
      <c r="AX515" s="398"/>
      <c r="AY515" s="398"/>
      <c r="AZ515" s="398"/>
      <c r="BA515" s="468" t="s">
        <v>569</v>
      </c>
      <c r="BB515" s="398"/>
      <c r="BC515" s="398"/>
      <c r="BD515" s="261"/>
      <c r="BE515" s="261"/>
      <c r="BF515" s="261"/>
      <c r="BG515" s="398"/>
      <c r="BH515" s="398"/>
      <c r="BI515" s="398"/>
      <c r="BJ515" s="398"/>
      <c r="BK515" s="398"/>
      <c r="BL515" s="468" t="s">
        <v>2238</v>
      </c>
    </row>
    <row r="516" spans="1:64">
      <c r="A516" s="398" t="s">
        <v>2049</v>
      </c>
      <c r="B516" s="403">
        <v>3</v>
      </c>
      <c r="C516" s="469" t="s">
        <v>1880</v>
      </c>
      <c r="D516" s="469" t="s">
        <v>2048</v>
      </c>
      <c r="E516" s="403">
        <v>3</v>
      </c>
      <c r="F516" s="398" t="s">
        <v>2418</v>
      </c>
      <c r="G516" s="286" t="s">
        <v>2285</v>
      </c>
      <c r="H516" s="286">
        <v>17</v>
      </c>
      <c r="I516" s="286">
        <v>26</v>
      </c>
      <c r="J516" s="403" t="s">
        <v>1450</v>
      </c>
      <c r="K516" s="468">
        <v>3</v>
      </c>
      <c r="L516" s="261"/>
      <c r="M516" s="468" t="s">
        <v>2050</v>
      </c>
      <c r="N516" s="468">
        <v>4</v>
      </c>
      <c r="O516" s="468">
        <v>6</v>
      </c>
      <c r="P516" s="468"/>
      <c r="Q516" s="468"/>
      <c r="R516" s="468"/>
      <c r="S516" s="398" t="s">
        <v>2235</v>
      </c>
      <c r="T516" s="398" t="s">
        <v>2147</v>
      </c>
      <c r="U516" s="468">
        <v>6</v>
      </c>
      <c r="V516" s="398">
        <v>3</v>
      </c>
      <c r="W516" s="261"/>
      <c r="X516" s="261"/>
      <c r="Y516" s="261"/>
      <c r="Z516" s="261"/>
      <c r="AA516" s="261"/>
      <c r="AB516" s="261"/>
      <c r="AC516" s="261"/>
      <c r="AD516" s="261"/>
      <c r="AE516" s="261"/>
      <c r="AF516" s="261"/>
      <c r="AG516" s="261"/>
      <c r="AH516" s="261"/>
      <c r="AI516" s="261"/>
      <c r="AJ516" s="261"/>
      <c r="AK516" s="468" t="s">
        <v>568</v>
      </c>
      <c r="AL516" s="468" t="s">
        <v>572</v>
      </c>
      <c r="AM516" s="261"/>
      <c r="AN516" s="261"/>
      <c r="AO516" s="261"/>
      <c r="AP516" s="261"/>
      <c r="AQ516" s="468">
        <v>2</v>
      </c>
      <c r="AR516" s="468" t="s">
        <v>587</v>
      </c>
      <c r="AS516" s="398">
        <v>2</v>
      </c>
      <c r="AT516" s="398" t="s">
        <v>568</v>
      </c>
      <c r="AU516" s="398"/>
      <c r="AV516" s="398"/>
      <c r="AW516" s="398"/>
      <c r="AX516" s="398"/>
      <c r="AY516" s="398"/>
      <c r="AZ516" s="398"/>
      <c r="BA516" s="468" t="s">
        <v>569</v>
      </c>
      <c r="BB516" s="398"/>
      <c r="BC516" s="398"/>
      <c r="BD516" s="261"/>
      <c r="BE516" s="261"/>
      <c r="BF516" s="261"/>
      <c r="BG516" s="398"/>
      <c r="BH516" s="398"/>
      <c r="BI516" s="398"/>
      <c r="BJ516" s="398"/>
      <c r="BK516" s="398"/>
      <c r="BL516" s="468" t="s">
        <v>2238</v>
      </c>
    </row>
    <row r="517" spans="1:64">
      <c r="A517" s="398" t="s">
        <v>2049</v>
      </c>
      <c r="B517" s="403">
        <v>3</v>
      </c>
      <c r="C517" s="469" t="s">
        <v>1880</v>
      </c>
      <c r="D517" s="469" t="s">
        <v>2048</v>
      </c>
      <c r="E517" s="403">
        <v>4</v>
      </c>
      <c r="F517" s="398" t="s">
        <v>2419</v>
      </c>
      <c r="G517" s="286" t="s">
        <v>2252</v>
      </c>
      <c r="H517" s="286">
        <v>26</v>
      </c>
      <c r="I517" s="286">
        <v>38</v>
      </c>
      <c r="J517" s="403" t="s">
        <v>1452</v>
      </c>
      <c r="K517" s="468">
        <v>2</v>
      </c>
      <c r="L517" s="261"/>
      <c r="M517" s="468" t="s">
        <v>2147</v>
      </c>
      <c r="N517" s="468">
        <v>5</v>
      </c>
      <c r="O517" s="468">
        <v>2</v>
      </c>
      <c r="P517" s="468"/>
      <c r="Q517" s="468"/>
      <c r="R517" s="468"/>
      <c r="S517" s="398" t="s">
        <v>2235</v>
      </c>
      <c r="T517" s="398" t="s">
        <v>2147</v>
      </c>
      <c r="U517" s="468">
        <v>5</v>
      </c>
      <c r="V517" s="398">
        <v>2</v>
      </c>
      <c r="W517" s="261"/>
      <c r="X517" s="261"/>
      <c r="Y517" s="261"/>
      <c r="Z517" s="261"/>
      <c r="AA517" s="261"/>
      <c r="AB517" s="261"/>
      <c r="AC517" s="261"/>
      <c r="AD517" s="261"/>
      <c r="AE517" s="261"/>
      <c r="AF517" s="261"/>
      <c r="AG517" s="261"/>
      <c r="AH517" s="261"/>
      <c r="AI517" s="261"/>
      <c r="AJ517" s="261"/>
      <c r="AK517" s="468" t="s">
        <v>566</v>
      </c>
      <c r="AL517" s="468" t="s">
        <v>567</v>
      </c>
      <c r="AM517" s="261"/>
      <c r="AN517" s="261"/>
      <c r="AO517" s="261"/>
      <c r="AP517" s="261"/>
      <c r="AQ517" s="468" t="s">
        <v>2238</v>
      </c>
      <c r="AR517" s="468" t="s">
        <v>2238</v>
      </c>
      <c r="AS517" s="398"/>
      <c r="AT517" s="398"/>
      <c r="AU517" s="398"/>
      <c r="AV517" s="398"/>
      <c r="AW517" s="398"/>
      <c r="AX517" s="398"/>
      <c r="AY517" s="398"/>
      <c r="AZ517" s="398"/>
      <c r="BA517" s="468" t="s">
        <v>2238</v>
      </c>
      <c r="BB517" s="398"/>
      <c r="BC517" s="398"/>
      <c r="BD517" s="261"/>
      <c r="BE517" s="261"/>
      <c r="BF517" s="261"/>
      <c r="BG517" s="398"/>
      <c r="BH517" s="398"/>
      <c r="BI517" s="398"/>
      <c r="BJ517" s="398"/>
      <c r="BK517" s="398"/>
      <c r="BL517" s="468" t="s">
        <v>2238</v>
      </c>
    </row>
    <row r="518" spans="1:64">
      <c r="A518" s="398" t="s">
        <v>2049</v>
      </c>
      <c r="B518" s="403">
        <v>3</v>
      </c>
      <c r="C518" s="469" t="s">
        <v>1880</v>
      </c>
      <c r="D518" s="469" t="s">
        <v>2048</v>
      </c>
      <c r="E518" s="403">
        <v>5</v>
      </c>
      <c r="F518" s="398" t="s">
        <v>2420</v>
      </c>
      <c r="G518" s="286" t="s">
        <v>2254</v>
      </c>
      <c r="H518" s="286">
        <v>38</v>
      </c>
      <c r="I518" s="286">
        <v>51</v>
      </c>
      <c r="J518" s="403" t="s">
        <v>1450</v>
      </c>
      <c r="K518" s="468">
        <v>2</v>
      </c>
      <c r="L518" s="261"/>
      <c r="M518" s="468" t="s">
        <v>2147</v>
      </c>
      <c r="N518" s="468">
        <v>5</v>
      </c>
      <c r="O518" s="468">
        <v>2</v>
      </c>
      <c r="P518" s="468"/>
      <c r="Q518" s="468"/>
      <c r="R518" s="468"/>
      <c r="S518" s="398" t="s">
        <v>2235</v>
      </c>
      <c r="T518" s="398" t="s">
        <v>2147</v>
      </c>
      <c r="U518" s="468">
        <v>5</v>
      </c>
      <c r="V518" s="398">
        <v>2</v>
      </c>
      <c r="W518" s="261"/>
      <c r="X518" s="261"/>
      <c r="Y518" s="261"/>
      <c r="Z518" s="261"/>
      <c r="AA518" s="285"/>
      <c r="AB518" s="261"/>
      <c r="AC518" s="261"/>
      <c r="AD518" s="261"/>
      <c r="AE518" s="261"/>
      <c r="AF518" s="261"/>
      <c r="AG518" s="261"/>
      <c r="AH518" s="261"/>
      <c r="AI518" s="261"/>
      <c r="AJ518" s="261"/>
      <c r="AK518" s="468" t="s">
        <v>566</v>
      </c>
      <c r="AL518" s="468" t="s">
        <v>567</v>
      </c>
      <c r="AM518" s="261"/>
      <c r="AN518" s="261"/>
      <c r="AO518" s="261"/>
      <c r="AP518" s="261"/>
      <c r="AQ518" s="468">
        <v>2</v>
      </c>
      <c r="AR518" s="468" t="s">
        <v>587</v>
      </c>
      <c r="AS518" s="398">
        <v>2</v>
      </c>
      <c r="AT518" s="398" t="s">
        <v>568</v>
      </c>
      <c r="AU518" s="398"/>
      <c r="AV518" s="398"/>
      <c r="AW518" s="398"/>
      <c r="AX518" s="398"/>
      <c r="AY518" s="398"/>
      <c r="AZ518" s="398"/>
      <c r="BA518" s="468" t="s">
        <v>569</v>
      </c>
      <c r="BB518" s="398"/>
      <c r="BC518" s="398"/>
      <c r="BD518" s="261"/>
      <c r="BE518" s="261"/>
      <c r="BF518" s="261"/>
      <c r="BG518" s="398"/>
      <c r="BH518" s="398"/>
      <c r="BI518" s="398"/>
      <c r="BJ518" s="398"/>
      <c r="BK518" s="398"/>
      <c r="BL518" s="468" t="s">
        <v>2238</v>
      </c>
    </row>
  </sheetData>
  <mergeCells count="65">
    <mergeCell ref="AW2:AW5"/>
    <mergeCell ref="AX2:AX5"/>
    <mergeCell ref="AY2:AY5"/>
    <mergeCell ref="AZ2:AZ5"/>
    <mergeCell ref="BH2:BH5"/>
    <mergeCell ref="BL2:BL5"/>
    <mergeCell ref="BA2:BA5"/>
    <mergeCell ref="BB2:BB5"/>
    <mergeCell ref="BC2:BC5"/>
    <mergeCell ref="BD2:BD5"/>
    <mergeCell ref="BE2:BE5"/>
    <mergeCell ref="BF2:BF5"/>
    <mergeCell ref="BI2:BI5"/>
    <mergeCell ref="BJ2:BJ5"/>
    <mergeCell ref="BK2:BK5"/>
    <mergeCell ref="AS2:AS5"/>
    <mergeCell ref="AT2:AT5"/>
    <mergeCell ref="F2:F5"/>
    <mergeCell ref="BG2:BG5"/>
    <mergeCell ref="AV2:AV5"/>
    <mergeCell ref="AH2:AH5"/>
    <mergeCell ref="AI2:AI5"/>
    <mergeCell ref="AJ2:AJ5"/>
    <mergeCell ref="AK2:AK5"/>
    <mergeCell ref="AL2:AL5"/>
    <mergeCell ref="AU2:AU5"/>
    <mergeCell ref="AG2:AG5"/>
    <mergeCell ref="V2:V5"/>
    <mergeCell ref="W2:W5"/>
    <mergeCell ref="X2:X5"/>
    <mergeCell ref="AM2:AM5"/>
    <mergeCell ref="AQ2:AQ5"/>
    <mergeCell ref="Y2:Y5"/>
    <mergeCell ref="Z2:Z5"/>
    <mergeCell ref="AA2:AA5"/>
    <mergeCell ref="AB2:AB5"/>
    <mergeCell ref="AC2:AC5"/>
    <mergeCell ref="AN2:AN5"/>
    <mergeCell ref="AO2:AO5"/>
    <mergeCell ref="AP2:AP5"/>
    <mergeCell ref="AR2:AR5"/>
    <mergeCell ref="U2:U5"/>
    <mergeCell ref="J2:J5"/>
    <mergeCell ref="K2:K5"/>
    <mergeCell ref="L2:L5"/>
    <mergeCell ref="M2:M5"/>
    <mergeCell ref="N2:N5"/>
    <mergeCell ref="O2:O5"/>
    <mergeCell ref="P2:P5"/>
    <mergeCell ref="Q2:Q5"/>
    <mergeCell ref="R2:R5"/>
    <mergeCell ref="S2:S5"/>
    <mergeCell ref="T2:T5"/>
    <mergeCell ref="AD2:AD5"/>
    <mergeCell ref="AE2:AE5"/>
    <mergeCell ref="AF2:AF5"/>
    <mergeCell ref="A7:D7"/>
    <mergeCell ref="I2:I5"/>
    <mergeCell ref="A2:A5"/>
    <mergeCell ref="B2:B5"/>
    <mergeCell ref="C2:C5"/>
    <mergeCell ref="D2:D5"/>
    <mergeCell ref="E2:E5"/>
    <mergeCell ref="G2:G5"/>
    <mergeCell ref="H2:H5"/>
  </mergeCells>
  <phoneticPr fontId="24"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3CD2CC61-1A43-479C-A831-8223CF2E828B}">
          <x14:formula1>
            <xm:f>DropDownLists!$C$2:$C$22</xm:f>
          </x14:formula1>
          <xm:sqref>J519:J1048576</xm:sqref>
        </x14:dataValidation>
        <x14:dataValidation type="list" allowBlank="1" showInputMessage="1" showErrorMessage="1" xr:uid="{67BCDF9C-971E-47CF-9E1E-1812F08073B4}">
          <x14:formula1>
            <xm:f>ChoiceList!$L$11:$L$14</xm:f>
          </x14:formula1>
          <xm:sqref>AJ519:AJ1048576</xm:sqref>
        </x14:dataValidation>
        <x14:dataValidation type="list" allowBlank="1" showInputMessage="1" showErrorMessage="1" xr:uid="{CA0FEDCF-1521-42A8-9D8F-9F44F23CE1D0}">
          <x14:formula1>
            <xm:f>ChoiceList!$L$17:$L$22</xm:f>
          </x14:formula1>
          <xm:sqref>AK519:AK1048576</xm:sqref>
        </x14:dataValidation>
        <x14:dataValidation type="list" allowBlank="1" showInputMessage="1" showErrorMessage="1" xr:uid="{B497E096-8369-45F6-B0C5-8CF04D9204AC}">
          <x14:formula1>
            <xm:f>ChoiceList!$L$25:$L$32</xm:f>
          </x14:formula1>
          <xm:sqref>AL519:AL1048576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EB91-1482-43A9-8789-6FBE81912F17}">
  <sheetPr>
    <tabColor theme="5" tint="-0.249977111117893"/>
  </sheetPr>
  <dimension ref="A1:AJ446"/>
  <sheetViews>
    <sheetView workbookViewId="0">
      <selection activeCell="I38" sqref="I38"/>
    </sheetView>
  </sheetViews>
  <sheetFormatPr defaultColWidth="10.7109375" defaultRowHeight="12.75"/>
  <cols>
    <col min="1" max="6" width="10.7109375" style="55"/>
    <col min="7" max="7" width="14.7109375" style="55" customWidth="1"/>
    <col min="8" max="8" width="12.7109375" style="55" customWidth="1"/>
    <col min="9" max="9" width="30.7109375" style="55" customWidth="1"/>
    <col min="10" max="10" width="6.42578125" style="55" customWidth="1"/>
    <col min="11" max="12" width="28" style="55" customWidth="1"/>
    <col min="13" max="13" width="11.7109375" style="55" customWidth="1"/>
    <col min="14" max="20" width="18.28515625" style="55" customWidth="1"/>
    <col min="21" max="21" width="11.42578125" style="55" customWidth="1"/>
    <col min="22" max="22" width="13.28515625" style="55" customWidth="1"/>
    <col min="23" max="23" width="24.5703125" style="55" customWidth="1"/>
    <col min="24" max="25" width="26.28515625" style="55" customWidth="1"/>
    <col min="26" max="16384" width="10.7109375" style="55"/>
  </cols>
  <sheetData>
    <row r="1" spans="1:36" s="58" customFormat="1" ht="21" customHeight="1">
      <c r="A1" s="58" t="s">
        <v>667</v>
      </c>
      <c r="D1" s="59" t="s">
        <v>145</v>
      </c>
      <c r="E1" s="59"/>
      <c r="G1" s="71" t="s">
        <v>668</v>
      </c>
      <c r="H1" s="72"/>
      <c r="I1" s="72"/>
      <c r="J1" s="72"/>
      <c r="K1" s="72"/>
      <c r="L1" s="73"/>
      <c r="N1" s="544" t="s">
        <v>669</v>
      </c>
      <c r="O1" s="545"/>
      <c r="P1" s="74"/>
      <c r="Q1" s="75" t="s">
        <v>670</v>
      </c>
      <c r="R1" s="75"/>
      <c r="T1" s="60" t="s">
        <v>671</v>
      </c>
      <c r="U1" s="59"/>
      <c r="W1" s="546" t="s">
        <v>672</v>
      </c>
      <c r="X1" s="546"/>
      <c r="Y1" s="546"/>
      <c r="Z1" s="546"/>
      <c r="AA1" s="546"/>
      <c r="AB1" s="76"/>
      <c r="AC1" s="76"/>
      <c r="AD1" s="76"/>
      <c r="AE1" s="547" t="s">
        <v>673</v>
      </c>
      <c r="AF1" s="548"/>
      <c r="AG1" s="61"/>
    </row>
    <row r="2" spans="1:36" ht="12.75" customHeight="1">
      <c r="D2" s="77" t="s">
        <v>674</v>
      </c>
      <c r="E2" s="77"/>
      <c r="G2" s="549" t="s">
        <v>675</v>
      </c>
      <c r="H2" s="550"/>
      <c r="I2" s="78"/>
      <c r="J2" s="79"/>
      <c r="K2" s="79"/>
      <c r="L2" s="80"/>
      <c r="N2" s="81" t="s">
        <v>592</v>
      </c>
      <c r="O2" s="82" t="s">
        <v>676</v>
      </c>
      <c r="P2" s="82"/>
      <c r="Q2" s="551" t="s">
        <v>677</v>
      </c>
      <c r="R2" s="552"/>
      <c r="S2" s="82"/>
      <c r="T2" s="55" t="s">
        <v>593</v>
      </c>
      <c r="U2" s="55" t="s">
        <v>678</v>
      </c>
      <c r="W2" s="55" t="s">
        <v>679</v>
      </c>
      <c r="X2" s="57" t="s">
        <v>680</v>
      </c>
      <c r="Y2" s="57"/>
      <c r="Z2" s="57"/>
      <c r="AA2" s="57"/>
      <c r="AB2" s="57"/>
      <c r="AC2" s="57"/>
      <c r="AD2" s="57"/>
      <c r="AE2" s="55" t="s">
        <v>595</v>
      </c>
      <c r="AF2" s="55" t="s">
        <v>681</v>
      </c>
      <c r="AJ2" s="82"/>
    </row>
    <row r="3" spans="1:36">
      <c r="D3" s="77" t="s">
        <v>682</v>
      </c>
      <c r="E3" s="77"/>
      <c r="G3" s="83" t="s">
        <v>593</v>
      </c>
      <c r="H3" s="55" t="s">
        <v>683</v>
      </c>
      <c r="I3" s="84"/>
      <c r="J3" s="84"/>
      <c r="K3" s="84"/>
      <c r="L3" s="85"/>
      <c r="M3" s="84"/>
      <c r="N3" s="81" t="s">
        <v>684</v>
      </c>
      <c r="O3" s="82" t="s">
        <v>685</v>
      </c>
      <c r="P3" s="82"/>
      <c r="Q3" s="62" t="s">
        <v>686</v>
      </c>
      <c r="R3" s="62" t="s">
        <v>687</v>
      </c>
      <c r="S3" s="82"/>
      <c r="T3" s="55" t="s">
        <v>688</v>
      </c>
      <c r="U3" s="55" t="s">
        <v>689</v>
      </c>
      <c r="W3" s="55" t="s">
        <v>690</v>
      </c>
      <c r="X3" s="57" t="s">
        <v>691</v>
      </c>
      <c r="Y3" s="57"/>
      <c r="Z3" s="57"/>
      <c r="AE3" s="55" t="s">
        <v>566</v>
      </c>
      <c r="AF3" s="55" t="s">
        <v>692</v>
      </c>
      <c r="AJ3" s="82"/>
    </row>
    <row r="4" spans="1:36">
      <c r="D4" s="77" t="s">
        <v>693</v>
      </c>
      <c r="E4" s="77"/>
      <c r="G4" s="83" t="s">
        <v>694</v>
      </c>
      <c r="H4" s="55" t="s">
        <v>695</v>
      </c>
      <c r="I4" s="86"/>
      <c r="J4" s="86"/>
      <c r="K4" s="86"/>
      <c r="L4" s="87"/>
      <c r="M4" s="86"/>
      <c r="N4" s="81" t="s">
        <v>693</v>
      </c>
      <c r="O4" s="82" t="s">
        <v>696</v>
      </c>
      <c r="P4" s="82"/>
      <c r="Q4" s="62" t="s">
        <v>697</v>
      </c>
      <c r="R4" s="62" t="s">
        <v>698</v>
      </c>
      <c r="S4" s="82"/>
      <c r="W4" s="55" t="s">
        <v>699</v>
      </c>
      <c r="X4" s="57" t="s">
        <v>700</v>
      </c>
      <c r="Y4" s="57"/>
      <c r="Z4" s="57"/>
      <c r="AA4" s="57"/>
      <c r="AB4" s="57"/>
      <c r="AC4" s="57"/>
      <c r="AD4" s="57"/>
      <c r="AE4" s="55" t="s">
        <v>688</v>
      </c>
      <c r="AF4" s="55" t="s">
        <v>701</v>
      </c>
      <c r="AJ4" s="82"/>
    </row>
    <row r="5" spans="1:36" ht="13.15" customHeight="1">
      <c r="D5" s="77" t="s">
        <v>702</v>
      </c>
      <c r="E5" s="77"/>
      <c r="G5" s="83" t="s">
        <v>703</v>
      </c>
      <c r="H5" s="55" t="s">
        <v>704</v>
      </c>
      <c r="I5" s="88"/>
      <c r="J5" s="88"/>
      <c r="K5" s="88"/>
      <c r="L5" s="89"/>
      <c r="M5" s="88"/>
      <c r="N5" s="81" t="s">
        <v>705</v>
      </c>
      <c r="O5" s="82" t="s">
        <v>706</v>
      </c>
      <c r="P5" s="82"/>
      <c r="Q5" s="62" t="s">
        <v>707</v>
      </c>
      <c r="R5" s="62" t="s">
        <v>708</v>
      </c>
      <c r="S5" s="82"/>
      <c r="W5" s="55" t="s">
        <v>709</v>
      </c>
      <c r="X5" s="57" t="s">
        <v>710</v>
      </c>
      <c r="Y5" s="57"/>
      <c r="Z5" s="57"/>
      <c r="AA5" s="57"/>
      <c r="AB5" s="57"/>
      <c r="AC5" s="57"/>
      <c r="AD5" s="57"/>
      <c r="AE5" s="553" t="s">
        <v>711</v>
      </c>
      <c r="AF5" s="554"/>
      <c r="AG5" s="90"/>
      <c r="AJ5" s="185"/>
    </row>
    <row r="6" spans="1:36" ht="12.75" customHeight="1">
      <c r="D6" s="77" t="s">
        <v>712</v>
      </c>
      <c r="E6" s="77"/>
      <c r="G6" s="91" t="s">
        <v>713</v>
      </c>
      <c r="H6" s="55" t="s">
        <v>714</v>
      </c>
      <c r="I6" s="184"/>
      <c r="J6" s="184"/>
      <c r="K6" s="184"/>
      <c r="L6" s="92"/>
      <c r="M6" s="184"/>
      <c r="N6" s="81" t="s">
        <v>566</v>
      </c>
      <c r="O6" s="82" t="s">
        <v>715</v>
      </c>
      <c r="P6" s="82"/>
      <c r="Q6" s="62" t="s">
        <v>712</v>
      </c>
      <c r="R6" s="62" t="s">
        <v>716</v>
      </c>
      <c r="S6" s="82"/>
      <c r="W6" s="55" t="s">
        <v>425</v>
      </c>
      <c r="X6" s="57" t="s">
        <v>717</v>
      </c>
      <c r="Y6" s="57"/>
      <c r="Z6" s="57"/>
      <c r="AE6" s="555" t="s">
        <v>718</v>
      </c>
      <c r="AF6" s="556"/>
      <c r="AG6" s="93"/>
      <c r="AJ6" s="185"/>
    </row>
    <row r="7" spans="1:36" ht="12.75" customHeight="1">
      <c r="G7" s="91" t="s">
        <v>595</v>
      </c>
      <c r="H7" s="55" t="s">
        <v>719</v>
      </c>
      <c r="I7" s="84"/>
      <c r="J7" s="84"/>
      <c r="K7" s="84"/>
      <c r="L7" s="85"/>
      <c r="M7" s="84"/>
      <c r="N7" s="55" t="s">
        <v>308</v>
      </c>
      <c r="O7" s="55" t="s">
        <v>720</v>
      </c>
      <c r="Q7" s="536"/>
      <c r="R7" s="536"/>
      <c r="S7" s="82"/>
      <c r="W7" s="55" t="s">
        <v>721</v>
      </c>
      <c r="X7" s="57" t="s">
        <v>722</v>
      </c>
      <c r="Y7" s="57"/>
      <c r="Z7" s="57"/>
      <c r="AA7" s="57"/>
      <c r="AB7" s="57"/>
      <c r="AC7" s="57"/>
      <c r="AD7" s="57"/>
      <c r="AE7" s="557"/>
      <c r="AF7" s="558"/>
      <c r="AG7" s="93"/>
      <c r="AJ7" s="82"/>
    </row>
    <row r="8" spans="1:36">
      <c r="G8" s="83" t="s">
        <v>723</v>
      </c>
      <c r="H8" s="55" t="s">
        <v>724</v>
      </c>
      <c r="I8" s="84"/>
      <c r="J8" s="84"/>
      <c r="K8" s="84"/>
      <c r="L8" s="85"/>
      <c r="M8" s="84"/>
      <c r="N8" s="536"/>
      <c r="O8" s="536"/>
      <c r="P8" s="185"/>
      <c r="Q8" s="94"/>
      <c r="R8" s="94"/>
      <c r="S8" s="82"/>
      <c r="T8" s="82"/>
      <c r="U8" s="82"/>
      <c r="V8" s="82"/>
      <c r="W8" s="55" t="s">
        <v>597</v>
      </c>
      <c r="X8" s="57" t="s">
        <v>725</v>
      </c>
      <c r="Y8" s="57"/>
      <c r="Z8" s="57"/>
      <c r="AA8" s="57"/>
      <c r="AB8" s="57"/>
      <c r="AC8" s="57"/>
      <c r="AD8" s="57"/>
      <c r="AE8" s="557"/>
      <c r="AF8" s="558"/>
      <c r="AG8" s="93"/>
      <c r="AJ8" s="82"/>
    </row>
    <row r="9" spans="1:36" ht="13.15" customHeight="1">
      <c r="G9" s="95" t="s">
        <v>726</v>
      </c>
      <c r="H9" s="55" t="s">
        <v>727</v>
      </c>
      <c r="I9" s="184"/>
      <c r="J9" s="184"/>
      <c r="K9" s="184"/>
      <c r="L9" s="92"/>
      <c r="M9" s="184"/>
      <c r="N9" s="183"/>
      <c r="O9" s="183"/>
      <c r="P9" s="183"/>
      <c r="Q9" s="94"/>
      <c r="R9" s="94"/>
      <c r="S9" s="183"/>
      <c r="T9" s="183"/>
      <c r="U9" s="183"/>
      <c r="V9" s="183"/>
      <c r="W9" s="55" t="s">
        <v>728</v>
      </c>
      <c r="X9" s="57" t="s">
        <v>729</v>
      </c>
      <c r="Y9" s="57"/>
      <c r="Z9" s="57"/>
      <c r="AE9" s="96"/>
      <c r="AF9" s="97"/>
      <c r="AG9" s="97"/>
      <c r="AH9" s="77"/>
      <c r="AI9" s="77"/>
      <c r="AJ9" s="82"/>
    </row>
    <row r="10" spans="1:36">
      <c r="G10" s="83" t="s">
        <v>730</v>
      </c>
      <c r="H10" s="55" t="s">
        <v>731</v>
      </c>
      <c r="I10" s="184"/>
      <c r="J10" s="184"/>
      <c r="K10" s="184"/>
      <c r="L10" s="92"/>
      <c r="M10" s="184"/>
      <c r="N10" s="183"/>
      <c r="O10" s="183"/>
      <c r="P10" s="183"/>
      <c r="Q10" s="183"/>
      <c r="R10" s="183"/>
      <c r="S10" s="183"/>
      <c r="T10" s="183"/>
      <c r="U10" s="183"/>
      <c r="V10" s="183"/>
      <c r="W10" s="55" t="s">
        <v>732</v>
      </c>
      <c r="X10" s="57" t="s">
        <v>733</v>
      </c>
      <c r="Y10" s="57"/>
      <c r="Z10" s="57"/>
      <c r="AE10" s="559"/>
      <c r="AF10" s="559"/>
      <c r="AG10" s="187"/>
      <c r="AH10" s="77"/>
      <c r="AI10" s="77"/>
      <c r="AJ10" s="82"/>
    </row>
    <row r="11" spans="1:36">
      <c r="G11" s="83" t="s">
        <v>734</v>
      </c>
      <c r="H11" s="55" t="s">
        <v>735</v>
      </c>
      <c r="I11" s="84"/>
      <c r="J11" s="84"/>
      <c r="K11" s="84"/>
      <c r="L11" s="85"/>
      <c r="M11" s="84"/>
      <c r="N11" s="183"/>
      <c r="O11" s="183"/>
      <c r="P11" s="183"/>
      <c r="Q11" s="183"/>
      <c r="R11" s="183"/>
      <c r="S11" s="183"/>
      <c r="T11" s="183"/>
      <c r="U11" s="183"/>
      <c r="V11" s="183"/>
      <c r="W11" s="55" t="s">
        <v>736</v>
      </c>
      <c r="X11" s="57" t="s">
        <v>737</v>
      </c>
      <c r="Y11" s="57"/>
      <c r="Z11" s="57"/>
      <c r="AE11" s="98"/>
      <c r="AF11" s="187"/>
      <c r="AG11" s="187"/>
      <c r="AH11" s="77"/>
      <c r="AI11" s="77"/>
      <c r="AJ11" s="185"/>
    </row>
    <row r="12" spans="1:36">
      <c r="G12" s="91" t="s">
        <v>738</v>
      </c>
      <c r="H12" s="55" t="s">
        <v>739</v>
      </c>
      <c r="L12" s="99"/>
      <c r="N12" s="100"/>
      <c r="O12" s="100"/>
      <c r="P12" s="100"/>
      <c r="Q12" s="100"/>
      <c r="R12" s="100"/>
      <c r="S12" s="100"/>
      <c r="T12" s="100"/>
      <c r="U12" s="100"/>
      <c r="V12" s="100"/>
      <c r="W12" s="55" t="s">
        <v>740</v>
      </c>
      <c r="X12" s="57" t="s">
        <v>741</v>
      </c>
      <c r="Y12" s="57"/>
      <c r="Z12" s="57"/>
      <c r="AE12" s="98"/>
      <c r="AF12" s="187"/>
      <c r="AG12" s="187"/>
      <c r="AH12" s="77"/>
      <c r="AI12" s="77"/>
      <c r="AJ12" s="82"/>
    </row>
    <row r="13" spans="1:36" ht="13.15" customHeight="1">
      <c r="G13" s="95"/>
      <c r="L13" s="99"/>
      <c r="M13" s="185"/>
      <c r="N13" s="100"/>
      <c r="O13" s="100"/>
      <c r="P13" s="100"/>
      <c r="Q13" s="100"/>
      <c r="R13" s="100"/>
      <c r="S13" s="100"/>
      <c r="T13" s="100"/>
      <c r="U13" s="100"/>
      <c r="V13" s="100"/>
      <c r="W13" s="55" t="s">
        <v>742</v>
      </c>
      <c r="X13" s="57" t="s">
        <v>743</v>
      </c>
      <c r="AE13" s="101"/>
      <c r="AF13" s="187"/>
      <c r="AG13" s="187"/>
      <c r="AH13" s="77"/>
      <c r="AI13" s="77"/>
      <c r="AJ13" s="82"/>
    </row>
    <row r="14" spans="1:36" ht="12.75" customHeight="1">
      <c r="G14" s="534" t="s">
        <v>744</v>
      </c>
      <c r="H14" s="560"/>
      <c r="I14" s="535"/>
      <c r="J14" s="102"/>
      <c r="K14" s="102"/>
      <c r="L14" s="103"/>
      <c r="M14" s="183"/>
      <c r="N14" s="185"/>
      <c r="O14" s="185"/>
      <c r="P14" s="185"/>
      <c r="Q14" s="185"/>
      <c r="R14" s="185"/>
      <c r="S14" s="185"/>
      <c r="T14" s="185"/>
      <c r="U14" s="185"/>
      <c r="V14" s="185"/>
      <c r="W14" s="55" t="s">
        <v>745</v>
      </c>
      <c r="X14" s="57" t="s">
        <v>746</v>
      </c>
      <c r="Y14" s="57"/>
      <c r="Z14" s="57"/>
      <c r="AE14" s="104"/>
      <c r="AF14" s="187"/>
      <c r="AG14" s="187"/>
      <c r="AH14" s="77"/>
      <c r="AI14" s="77"/>
      <c r="AJ14" s="185"/>
    </row>
    <row r="15" spans="1:36">
      <c r="G15" s="105" t="s">
        <v>747</v>
      </c>
      <c r="H15" s="106" t="s">
        <v>748</v>
      </c>
      <c r="I15" s="107" t="s">
        <v>749</v>
      </c>
      <c r="J15" s="108"/>
      <c r="K15" s="108"/>
      <c r="L15" s="109"/>
      <c r="M15" s="183"/>
      <c r="W15" s="82"/>
      <c r="X15" s="82"/>
      <c r="Y15" s="82"/>
      <c r="Z15" s="82"/>
      <c r="AA15" s="82"/>
      <c r="AB15" s="185"/>
      <c r="AC15" s="185"/>
      <c r="AD15" s="185"/>
      <c r="AE15" s="104"/>
      <c r="AF15" s="110"/>
      <c r="AG15" s="110"/>
      <c r="AH15" s="77"/>
      <c r="AI15" s="77"/>
      <c r="AJ15" s="82"/>
    </row>
    <row r="16" spans="1:36">
      <c r="G16" s="105" t="s">
        <v>750</v>
      </c>
      <c r="H16" s="111" t="s">
        <v>751</v>
      </c>
      <c r="I16" s="107" t="s">
        <v>752</v>
      </c>
      <c r="J16" s="108"/>
      <c r="K16" s="108"/>
      <c r="L16" s="109"/>
      <c r="M16" s="183"/>
      <c r="W16" s="182"/>
      <c r="X16" s="182"/>
      <c r="Y16" s="182"/>
      <c r="Z16" s="182"/>
      <c r="AA16" s="182"/>
      <c r="AB16" s="182"/>
      <c r="AC16" s="182"/>
      <c r="AD16" s="182"/>
      <c r="AE16" s="104"/>
      <c r="AF16" s="112"/>
      <c r="AG16" s="112"/>
      <c r="AH16" s="77"/>
      <c r="AI16" s="77"/>
    </row>
    <row r="17" spans="7:35" ht="12.75" customHeight="1">
      <c r="G17" s="105" t="s">
        <v>753</v>
      </c>
      <c r="H17" s="55" t="s">
        <v>754</v>
      </c>
      <c r="I17" s="113" t="s">
        <v>755</v>
      </c>
      <c r="J17" s="114"/>
      <c r="K17" s="114"/>
      <c r="L17" s="115"/>
      <c r="N17" s="82"/>
      <c r="O17" s="82"/>
      <c r="P17" s="82"/>
      <c r="Q17" s="82"/>
      <c r="R17" s="82"/>
      <c r="S17" s="82"/>
      <c r="T17" s="82"/>
      <c r="U17" s="82"/>
      <c r="V17" s="82"/>
      <c r="W17" s="182"/>
      <c r="X17" s="182"/>
      <c r="Y17" s="182"/>
      <c r="Z17" s="182"/>
      <c r="AA17" s="182"/>
      <c r="AB17" s="182"/>
      <c r="AC17" s="182"/>
      <c r="AD17" s="182"/>
      <c r="AE17" s="104"/>
      <c r="AF17" s="112"/>
      <c r="AG17" s="112"/>
      <c r="AH17" s="77"/>
      <c r="AI17" s="77"/>
    </row>
    <row r="18" spans="7:35">
      <c r="G18" s="105" t="s">
        <v>756</v>
      </c>
      <c r="H18" s="55" t="s">
        <v>757</v>
      </c>
      <c r="I18" s="113" t="s">
        <v>758</v>
      </c>
      <c r="J18" s="114"/>
      <c r="K18" s="114"/>
      <c r="L18" s="115"/>
      <c r="M18" s="82"/>
      <c r="N18" s="108"/>
      <c r="O18" s="108"/>
      <c r="P18" s="108"/>
      <c r="Q18" s="108"/>
      <c r="R18" s="108"/>
      <c r="S18" s="108"/>
      <c r="T18" s="108"/>
      <c r="U18" s="108"/>
      <c r="V18" s="108"/>
      <c r="W18" s="182"/>
      <c r="X18" s="182"/>
      <c r="Y18" s="182"/>
      <c r="Z18" s="182"/>
      <c r="AA18" s="182"/>
      <c r="AB18" s="182"/>
      <c r="AC18" s="182"/>
      <c r="AD18" s="182"/>
      <c r="AE18" s="543"/>
      <c r="AF18" s="543"/>
      <c r="AG18" s="186"/>
      <c r="AH18" s="116"/>
      <c r="AI18" s="116"/>
    </row>
    <row r="19" spans="7:35">
      <c r="G19" s="105" t="s">
        <v>759</v>
      </c>
      <c r="H19" s="55" t="s">
        <v>760</v>
      </c>
      <c r="I19" s="113" t="s">
        <v>761</v>
      </c>
      <c r="J19" s="114"/>
      <c r="K19" s="114"/>
      <c r="L19" s="115"/>
      <c r="M19" s="108"/>
      <c r="N19" s="107"/>
      <c r="O19" s="107"/>
      <c r="P19" s="107"/>
      <c r="Q19" s="107"/>
      <c r="R19" s="107"/>
      <c r="S19" s="107"/>
      <c r="T19" s="107"/>
      <c r="U19" s="107"/>
      <c r="V19" s="107"/>
    </row>
    <row r="20" spans="7:35" ht="13.15" customHeight="1">
      <c r="G20" s="105" t="s">
        <v>762</v>
      </c>
      <c r="H20" s="55" t="s">
        <v>763</v>
      </c>
      <c r="I20" s="82" t="s">
        <v>764</v>
      </c>
      <c r="J20" s="100"/>
      <c r="K20" s="100"/>
      <c r="L20" s="117"/>
      <c r="M20" s="108"/>
    </row>
    <row r="21" spans="7:35" ht="13.15" customHeight="1">
      <c r="G21" s="118"/>
      <c r="H21" s="119"/>
      <c r="I21" s="120"/>
      <c r="L21" s="99"/>
      <c r="M21" s="114"/>
      <c r="N21" s="114"/>
      <c r="O21" s="114"/>
      <c r="P21" s="114"/>
      <c r="Q21" s="114"/>
      <c r="R21" s="114"/>
      <c r="S21" s="114"/>
      <c r="T21" s="114"/>
    </row>
    <row r="22" spans="7:35" ht="13.15" customHeight="1">
      <c r="G22" s="534" t="s">
        <v>765</v>
      </c>
      <c r="H22" s="535"/>
      <c r="I22" s="121"/>
      <c r="J22" s="102"/>
      <c r="K22" s="102"/>
      <c r="L22" s="103"/>
      <c r="M22" s="114"/>
      <c r="N22" s="114"/>
      <c r="O22" s="114"/>
      <c r="P22" s="114"/>
      <c r="Q22" s="114"/>
      <c r="R22" s="114"/>
      <c r="S22" s="114"/>
      <c r="T22" s="114"/>
    </row>
    <row r="23" spans="7:35" ht="12.75" customHeight="1">
      <c r="G23" s="122" t="s">
        <v>766</v>
      </c>
      <c r="H23" s="123" t="s">
        <v>767</v>
      </c>
      <c r="I23" s="55" t="s">
        <v>768</v>
      </c>
      <c r="L23" s="99"/>
      <c r="M23" s="114"/>
      <c r="N23" s="114"/>
      <c r="O23" s="114"/>
      <c r="P23" s="114"/>
      <c r="Q23" s="114"/>
      <c r="R23" s="114"/>
      <c r="S23" s="114"/>
      <c r="T23" s="114"/>
      <c r="W23" s="536"/>
      <c r="X23" s="536"/>
      <c r="Y23" s="185"/>
    </row>
    <row r="24" spans="7:35" ht="12.75" customHeight="1">
      <c r="G24" s="122" t="s">
        <v>747</v>
      </c>
      <c r="H24" s="123" t="s">
        <v>748</v>
      </c>
      <c r="I24" s="108" t="s">
        <v>769</v>
      </c>
      <c r="J24" s="108"/>
      <c r="K24" s="108"/>
      <c r="L24" s="109"/>
      <c r="M24" s="100"/>
      <c r="N24" s="100"/>
      <c r="O24" s="100"/>
      <c r="P24" s="100"/>
      <c r="Q24" s="100"/>
      <c r="R24" s="100"/>
      <c r="S24" s="100"/>
      <c r="T24" s="100"/>
      <c r="U24" s="185"/>
      <c r="V24" s="185"/>
      <c r="W24" s="183"/>
      <c r="X24" s="183"/>
      <c r="Y24" s="183"/>
    </row>
    <row r="25" spans="7:35" ht="13.15" customHeight="1">
      <c r="G25" s="122" t="s">
        <v>750</v>
      </c>
      <c r="H25" s="123" t="s">
        <v>751</v>
      </c>
      <c r="I25" s="55" t="s">
        <v>770</v>
      </c>
      <c r="L25" s="99"/>
      <c r="M25" s="185"/>
      <c r="W25" s="183"/>
      <c r="X25" s="183"/>
      <c r="Y25" s="183"/>
    </row>
    <row r="26" spans="7:35">
      <c r="G26" s="122" t="s">
        <v>771</v>
      </c>
      <c r="H26" s="123" t="s">
        <v>772</v>
      </c>
      <c r="I26" s="55" t="s">
        <v>773</v>
      </c>
      <c r="L26" s="99"/>
      <c r="M26" s="183"/>
      <c r="W26" s="183"/>
      <c r="X26" s="183"/>
      <c r="Y26" s="183"/>
    </row>
    <row r="27" spans="7:35">
      <c r="G27" s="122" t="s">
        <v>774</v>
      </c>
      <c r="H27" s="123" t="s">
        <v>775</v>
      </c>
      <c r="I27" s="55" t="s">
        <v>776</v>
      </c>
      <c r="L27" s="99"/>
      <c r="M27" s="183"/>
      <c r="W27" s="532"/>
      <c r="X27" s="532"/>
    </row>
    <row r="28" spans="7:35">
      <c r="G28" s="122" t="s">
        <v>777</v>
      </c>
      <c r="H28" s="123" t="s">
        <v>778</v>
      </c>
      <c r="I28" s="55" t="s">
        <v>779</v>
      </c>
      <c r="L28" s="99"/>
      <c r="M28" s="183"/>
      <c r="W28" s="124"/>
    </row>
    <row r="29" spans="7:35" ht="38.25">
      <c r="G29" s="122" t="s">
        <v>780</v>
      </c>
      <c r="H29" s="123" t="s">
        <v>781</v>
      </c>
      <c r="I29" s="108" t="s">
        <v>782</v>
      </c>
      <c r="J29" s="108"/>
      <c r="K29" s="108"/>
      <c r="L29" s="109"/>
      <c r="N29" s="82"/>
      <c r="O29" s="82"/>
      <c r="P29" s="82"/>
      <c r="Q29" s="82"/>
      <c r="R29" s="82"/>
      <c r="S29" s="82"/>
      <c r="T29" s="82"/>
      <c r="U29" s="82"/>
      <c r="V29" s="82"/>
    </row>
    <row r="30" spans="7:35">
      <c r="G30" s="122" t="s">
        <v>783</v>
      </c>
      <c r="H30" s="123" t="s">
        <v>784</v>
      </c>
      <c r="I30" s="55" t="s">
        <v>785</v>
      </c>
      <c r="L30" s="99"/>
      <c r="M30" s="82"/>
      <c r="W30" s="124"/>
    </row>
    <row r="31" spans="7:35" ht="13.15" customHeight="1">
      <c r="G31" s="537" t="s">
        <v>786</v>
      </c>
      <c r="H31" s="538"/>
      <c r="I31" s="538"/>
      <c r="J31" s="538"/>
      <c r="K31" s="538"/>
      <c r="L31" s="539"/>
      <c r="N31" s="108"/>
      <c r="O31" s="108"/>
      <c r="P31" s="108"/>
      <c r="Q31" s="108"/>
      <c r="R31" s="108"/>
      <c r="S31" s="108"/>
      <c r="T31" s="108"/>
      <c r="U31" s="108"/>
      <c r="V31" s="108"/>
    </row>
    <row r="32" spans="7:35" ht="15" customHeight="1">
      <c r="G32" s="537"/>
      <c r="H32" s="538"/>
      <c r="I32" s="538"/>
      <c r="J32" s="538"/>
      <c r="K32" s="538"/>
      <c r="L32" s="539"/>
      <c r="M32" s="108"/>
      <c r="W32" s="124"/>
      <c r="X32" s="124"/>
      <c r="Y32" s="124"/>
    </row>
    <row r="33" spans="7:25" ht="13.15" customHeight="1">
      <c r="G33" s="125"/>
      <c r="H33" s="126"/>
      <c r="I33" s="126"/>
      <c r="J33" s="126"/>
      <c r="K33" s="126"/>
      <c r="L33" s="127"/>
      <c r="W33" s="124"/>
      <c r="X33" s="124"/>
      <c r="Y33" s="124"/>
    </row>
    <row r="34" spans="7:25" ht="13.15" customHeight="1">
      <c r="G34" s="537" t="s">
        <v>787</v>
      </c>
      <c r="H34" s="538"/>
      <c r="I34" s="538"/>
      <c r="J34" s="538"/>
      <c r="K34" s="538"/>
      <c r="L34" s="539"/>
    </row>
    <row r="35" spans="7:25" ht="25.15" customHeight="1" thickBot="1">
      <c r="G35" s="540"/>
      <c r="H35" s="541"/>
      <c r="I35" s="541"/>
      <c r="J35" s="541"/>
      <c r="K35" s="541"/>
      <c r="L35" s="542"/>
      <c r="W35" s="536"/>
      <c r="X35" s="536"/>
      <c r="Y35" s="185"/>
    </row>
    <row r="36" spans="7:25" ht="25.15" customHeight="1">
      <c r="N36" s="108"/>
      <c r="O36" s="108"/>
      <c r="P36" s="108"/>
      <c r="Q36" s="108"/>
      <c r="R36" s="108"/>
      <c r="S36" s="108"/>
      <c r="T36" s="108"/>
      <c r="U36" s="108"/>
      <c r="V36" s="108"/>
      <c r="W36" s="531"/>
      <c r="X36" s="531"/>
      <c r="Y36" s="183"/>
    </row>
    <row r="37" spans="7:25" ht="25.15" customHeight="1">
      <c r="M37" s="108"/>
      <c r="W37" s="183"/>
      <c r="X37" s="183"/>
      <c r="Y37" s="183"/>
    </row>
    <row r="38" spans="7:25" ht="25.15" customHeight="1">
      <c r="W38" s="183"/>
    </row>
    <row r="39" spans="7:25" ht="25.15" customHeight="1">
      <c r="W39" s="183"/>
    </row>
    <row r="40" spans="7:25" ht="12.75" customHeight="1">
      <c r="M40" s="183"/>
      <c r="W40" s="532"/>
      <c r="X40" s="532"/>
    </row>
    <row r="41" spans="7:25">
      <c r="M41" s="183"/>
      <c r="W41" s="124"/>
    </row>
    <row r="42" spans="7:25" ht="13.15" customHeight="1">
      <c r="M42" s="183"/>
      <c r="W42" s="124"/>
    </row>
    <row r="43" spans="7:25" ht="13.15" customHeight="1">
      <c r="W43" s="124"/>
      <c r="X43" s="183"/>
      <c r="Y43" s="183"/>
    </row>
    <row r="44" spans="7:25" ht="13.15" customHeight="1">
      <c r="M44" s="126"/>
      <c r="N44" s="126"/>
      <c r="O44" s="126"/>
      <c r="P44" s="126"/>
      <c r="Q44" s="126"/>
      <c r="R44" s="126"/>
      <c r="S44" s="126"/>
      <c r="W44" s="124"/>
    </row>
    <row r="45" spans="7:25" ht="15.6" customHeight="1">
      <c r="M45" s="126"/>
      <c r="N45" s="126"/>
      <c r="O45" s="126"/>
      <c r="P45" s="126"/>
      <c r="Q45" s="126"/>
      <c r="R45" s="126"/>
      <c r="S45" s="126"/>
      <c r="W45" s="124"/>
    </row>
    <row r="46" spans="7:25" ht="13.15" customHeight="1">
      <c r="M46" s="126"/>
      <c r="N46" s="126"/>
      <c r="O46" s="126"/>
      <c r="P46" s="126"/>
      <c r="Q46" s="126"/>
      <c r="R46" s="126"/>
      <c r="S46" s="126"/>
      <c r="W46" s="124"/>
    </row>
    <row r="47" spans="7:25" ht="13.15" customHeight="1">
      <c r="M47" s="126"/>
      <c r="N47" s="126"/>
      <c r="O47" s="126"/>
      <c r="P47" s="126"/>
      <c r="Q47" s="126"/>
      <c r="R47" s="126"/>
      <c r="S47" s="126"/>
      <c r="W47" s="532"/>
      <c r="X47" s="532"/>
    </row>
    <row r="48" spans="7:25" ht="12.75" customHeight="1">
      <c r="W48" s="183"/>
      <c r="X48" s="183"/>
      <c r="Y48" s="183"/>
    </row>
    <row r="49" spans="7:30" ht="12.75" customHeight="1">
      <c r="O49" s="57"/>
      <c r="P49" s="57"/>
      <c r="Q49" s="57"/>
      <c r="R49" s="57"/>
      <c r="S49" s="57"/>
      <c r="T49" s="57"/>
      <c r="U49" s="57"/>
      <c r="V49" s="57"/>
      <c r="W49" s="183"/>
      <c r="X49" s="183"/>
      <c r="Y49" s="183"/>
    </row>
    <row r="50" spans="7:30" ht="12.75" customHeight="1"/>
    <row r="51" spans="7:30" ht="12.75" customHeight="1">
      <c r="H51" s="54"/>
      <c r="I51" s="54"/>
      <c r="J51" s="54"/>
      <c r="K51" s="54"/>
      <c r="L51" s="54"/>
      <c r="O51" s="57"/>
      <c r="P51" s="57"/>
      <c r="Q51" s="57"/>
      <c r="R51" s="57"/>
      <c r="S51" s="57"/>
      <c r="T51" s="57"/>
      <c r="U51" s="57"/>
      <c r="V51" s="57"/>
    </row>
    <row r="52" spans="7:30" ht="12.75" customHeight="1">
      <c r="G52" s="53"/>
      <c r="H52" s="53"/>
      <c r="I52" s="53"/>
      <c r="J52" s="53"/>
      <c r="K52" s="53"/>
      <c r="L52" s="53"/>
      <c r="O52" s="57"/>
      <c r="P52" s="57"/>
      <c r="Q52" s="57"/>
      <c r="R52" s="57"/>
      <c r="S52" s="57"/>
      <c r="T52" s="57"/>
      <c r="U52" s="57"/>
      <c r="V52" s="57"/>
    </row>
    <row r="53" spans="7:30" ht="12.75" customHeight="1">
      <c r="G53" s="54"/>
      <c r="H53" s="54"/>
      <c r="I53" s="54"/>
      <c r="J53" s="54"/>
      <c r="K53" s="54"/>
      <c r="L53" s="54"/>
    </row>
    <row r="54" spans="7:30" ht="12.75" customHeight="1">
      <c r="G54" s="53"/>
      <c r="H54" s="53"/>
      <c r="I54" s="53"/>
      <c r="J54" s="53"/>
      <c r="K54" s="53"/>
      <c r="L54" s="53"/>
      <c r="O54" s="57"/>
      <c r="P54" s="57"/>
      <c r="Q54" s="57"/>
      <c r="R54" s="57"/>
      <c r="S54" s="57"/>
      <c r="T54" s="57"/>
      <c r="U54" s="57"/>
      <c r="V54" s="57"/>
    </row>
    <row r="55" spans="7:30" ht="12.75" customHeight="1">
      <c r="G55" s="54"/>
      <c r="H55" s="54"/>
      <c r="I55" s="54"/>
      <c r="J55" s="54"/>
      <c r="K55" s="54"/>
      <c r="L55" s="54"/>
      <c r="O55" s="57"/>
      <c r="P55" s="57"/>
      <c r="Q55" s="57"/>
      <c r="R55" s="57"/>
      <c r="S55" s="57"/>
      <c r="T55" s="57"/>
      <c r="U55" s="57"/>
      <c r="V55" s="57"/>
    </row>
    <row r="56" spans="7:30" ht="12.75" customHeight="1">
      <c r="G56" s="54"/>
      <c r="H56" s="54"/>
      <c r="I56" s="54"/>
      <c r="J56" s="54"/>
      <c r="K56" s="54"/>
      <c r="L56" s="54"/>
    </row>
    <row r="57" spans="7:30" ht="12.75" customHeight="1">
      <c r="G57" s="54"/>
      <c r="H57" s="54"/>
      <c r="I57" s="54"/>
      <c r="J57" s="54"/>
      <c r="K57" s="54"/>
      <c r="L57" s="54"/>
    </row>
    <row r="58" spans="7:30" ht="12.75" customHeight="1">
      <c r="W58" s="128"/>
    </row>
    <row r="59" spans="7:30" ht="12.75" customHeight="1">
      <c r="H59" s="183"/>
      <c r="I59" s="183"/>
      <c r="J59" s="183"/>
      <c r="K59" s="183"/>
      <c r="L59" s="183"/>
    </row>
    <row r="60" spans="7:30" ht="14.25" customHeight="1">
      <c r="H60" s="183"/>
      <c r="I60" s="183"/>
      <c r="J60" s="183"/>
      <c r="K60" s="183"/>
      <c r="L60" s="183"/>
    </row>
    <row r="61" spans="7:30" ht="14.25" customHeight="1">
      <c r="G61" s="183"/>
      <c r="H61" s="183"/>
      <c r="I61" s="183"/>
      <c r="J61" s="183"/>
      <c r="K61" s="183"/>
      <c r="L61" s="183"/>
    </row>
    <row r="62" spans="7:30" ht="15">
      <c r="N62" s="54"/>
      <c r="O62" s="54"/>
      <c r="P62" s="54"/>
      <c r="Q62" s="54"/>
      <c r="R62" s="54"/>
      <c r="S62" s="54"/>
      <c r="T62" s="54"/>
      <c r="U62" s="54"/>
      <c r="V62" s="54"/>
      <c r="W62" s="57"/>
      <c r="Z62" s="56"/>
      <c r="AA62" s="56"/>
      <c r="AB62" s="56"/>
      <c r="AC62" s="56"/>
      <c r="AD62" s="56"/>
    </row>
    <row r="63" spans="7:30">
      <c r="H63" s="82"/>
      <c r="I63" s="124"/>
      <c r="J63" s="124"/>
      <c r="K63" s="124"/>
      <c r="L63" s="124"/>
      <c r="M63" s="54"/>
      <c r="N63" s="53"/>
      <c r="O63" s="53"/>
      <c r="P63" s="53"/>
      <c r="Q63" s="53"/>
      <c r="R63" s="53"/>
      <c r="S63" s="53"/>
      <c r="T63" s="53"/>
      <c r="U63" s="53"/>
      <c r="V63" s="53"/>
      <c r="W63" s="57"/>
      <c r="X63" s="128"/>
      <c r="Y63" s="128"/>
    </row>
    <row r="64" spans="7:30">
      <c r="I64" s="124"/>
      <c r="J64" s="124"/>
      <c r="K64" s="124"/>
      <c r="L64" s="124"/>
      <c r="M64" s="53"/>
      <c r="N64" s="54"/>
      <c r="O64" s="54"/>
      <c r="P64" s="54"/>
      <c r="Q64" s="54"/>
      <c r="R64" s="54"/>
      <c r="S64" s="54"/>
      <c r="T64" s="54"/>
      <c r="U64" s="54"/>
      <c r="V64" s="54"/>
      <c r="W64" s="57"/>
      <c r="X64" s="128"/>
      <c r="Y64" s="128"/>
    </row>
    <row r="65" spans="7:30">
      <c r="I65" s="124"/>
      <c r="J65" s="124"/>
      <c r="K65" s="124"/>
      <c r="L65" s="124"/>
      <c r="M65" s="54"/>
      <c r="N65" s="53"/>
      <c r="O65" s="53"/>
      <c r="P65" s="53"/>
      <c r="Q65" s="53"/>
      <c r="R65" s="53"/>
      <c r="S65" s="53"/>
      <c r="T65" s="53"/>
      <c r="U65" s="53"/>
      <c r="V65" s="53"/>
      <c r="X65" s="128"/>
      <c r="Y65" s="128"/>
    </row>
    <row r="66" spans="7:30">
      <c r="I66" s="124"/>
      <c r="J66" s="124"/>
      <c r="K66" s="124"/>
      <c r="L66" s="124"/>
      <c r="M66" s="53"/>
      <c r="N66" s="54"/>
      <c r="O66" s="54"/>
      <c r="P66" s="54"/>
      <c r="Q66" s="54"/>
      <c r="R66" s="54"/>
      <c r="S66" s="54"/>
      <c r="T66" s="54"/>
      <c r="U66" s="54"/>
      <c r="V66" s="54"/>
      <c r="X66" s="128"/>
      <c r="Y66" s="128"/>
    </row>
    <row r="67" spans="7:30">
      <c r="G67" s="185"/>
      <c r="I67" s="124"/>
      <c r="J67" s="124"/>
      <c r="K67" s="124"/>
      <c r="L67" s="124"/>
      <c r="M67" s="54"/>
      <c r="N67" s="54"/>
      <c r="O67" s="54"/>
      <c r="P67" s="54"/>
      <c r="Q67" s="54"/>
      <c r="R67" s="54"/>
      <c r="S67" s="54"/>
      <c r="T67" s="54"/>
      <c r="U67" s="54"/>
      <c r="V67" s="54"/>
      <c r="W67" s="531"/>
      <c r="X67" s="128"/>
      <c r="Y67" s="128"/>
    </row>
    <row r="68" spans="7:30">
      <c r="G68" s="182"/>
      <c r="H68" s="57"/>
      <c r="I68" s="129"/>
      <c r="J68" s="129"/>
      <c r="K68" s="129"/>
      <c r="L68" s="129"/>
      <c r="M68" s="54"/>
      <c r="N68" s="54"/>
      <c r="O68" s="54"/>
      <c r="P68" s="54"/>
      <c r="Q68" s="54"/>
      <c r="R68" s="54"/>
      <c r="S68" s="54"/>
      <c r="T68" s="54"/>
      <c r="U68" s="54"/>
      <c r="V68" s="54"/>
      <c r="W68" s="531"/>
      <c r="X68" s="128"/>
      <c r="Y68" s="128"/>
    </row>
    <row r="69" spans="7:30">
      <c r="G69" s="183"/>
      <c r="I69" s="124"/>
      <c r="J69" s="124"/>
      <c r="K69" s="124"/>
      <c r="L69" s="124"/>
      <c r="M69" s="54"/>
      <c r="W69" s="531"/>
      <c r="X69" s="128"/>
      <c r="Y69" s="128"/>
    </row>
    <row r="70" spans="7:30">
      <c r="G70" s="183"/>
      <c r="I70" s="124"/>
      <c r="J70" s="124"/>
      <c r="K70" s="124"/>
      <c r="L70" s="124"/>
      <c r="N70" s="183"/>
      <c r="O70" s="183"/>
      <c r="P70" s="183"/>
      <c r="Q70" s="183"/>
      <c r="R70" s="183"/>
      <c r="S70" s="183"/>
      <c r="T70" s="183"/>
      <c r="U70" s="183"/>
      <c r="V70" s="183"/>
      <c r="X70" s="128"/>
      <c r="Y70" s="128"/>
    </row>
    <row r="71" spans="7:30">
      <c r="I71" s="124"/>
      <c r="J71" s="124"/>
      <c r="K71" s="124"/>
      <c r="L71" s="124"/>
      <c r="M71" s="183"/>
      <c r="N71" s="183"/>
      <c r="O71" s="183"/>
      <c r="P71" s="183"/>
      <c r="Q71" s="183"/>
      <c r="R71" s="183"/>
      <c r="S71" s="183"/>
      <c r="T71" s="183"/>
      <c r="U71" s="183"/>
      <c r="V71" s="183"/>
      <c r="W71" s="86"/>
      <c r="X71" s="128"/>
      <c r="Y71" s="128"/>
    </row>
    <row r="72" spans="7:30">
      <c r="I72" s="124"/>
      <c r="J72" s="124"/>
      <c r="K72" s="124"/>
      <c r="L72" s="124"/>
      <c r="M72" s="183"/>
      <c r="N72" s="183"/>
      <c r="O72" s="183"/>
      <c r="P72" s="183"/>
      <c r="Q72" s="183"/>
      <c r="R72" s="183"/>
      <c r="S72" s="183"/>
      <c r="T72" s="183"/>
      <c r="U72" s="183"/>
      <c r="V72" s="183"/>
      <c r="X72" s="128"/>
      <c r="Y72" s="128"/>
    </row>
    <row r="73" spans="7:30">
      <c r="I73" s="124"/>
      <c r="J73" s="124"/>
      <c r="K73" s="124"/>
      <c r="L73" s="124"/>
      <c r="M73" s="183"/>
      <c r="X73" s="128"/>
      <c r="Y73" s="128"/>
    </row>
    <row r="74" spans="7:30">
      <c r="G74" s="100"/>
      <c r="I74" s="124"/>
      <c r="J74" s="124"/>
      <c r="K74" s="124"/>
      <c r="L74" s="124"/>
      <c r="N74" s="124"/>
      <c r="O74" s="124"/>
      <c r="P74" s="124"/>
      <c r="Q74" s="124"/>
      <c r="R74" s="124"/>
      <c r="S74" s="124"/>
      <c r="T74" s="124"/>
      <c r="U74" s="124"/>
      <c r="V74" s="124"/>
      <c r="X74" s="128"/>
      <c r="Y74" s="128"/>
    </row>
    <row r="75" spans="7:30">
      <c r="G75" s="82"/>
      <c r="I75" s="124"/>
      <c r="J75" s="124"/>
      <c r="K75" s="124"/>
      <c r="L75" s="124"/>
      <c r="M75" s="124"/>
      <c r="X75" s="128"/>
      <c r="Y75" s="128"/>
    </row>
    <row r="76" spans="7:30">
      <c r="G76" s="82"/>
      <c r="I76" s="124"/>
      <c r="J76" s="124"/>
      <c r="K76" s="124"/>
      <c r="L76" s="124"/>
      <c r="M76" s="124"/>
      <c r="N76" s="130"/>
      <c r="O76" s="130"/>
      <c r="P76" s="130"/>
      <c r="Q76" s="130"/>
      <c r="R76" s="130"/>
      <c r="S76" s="130"/>
      <c r="T76" s="130"/>
      <c r="U76" s="130"/>
      <c r="V76" s="130"/>
    </row>
    <row r="77" spans="7:30" ht="12.75" customHeight="1">
      <c r="I77" s="124"/>
      <c r="J77" s="124"/>
      <c r="K77" s="124"/>
      <c r="L77" s="124"/>
      <c r="M77" s="124"/>
      <c r="W77" s="531"/>
      <c r="Z77" s="88"/>
      <c r="AA77" s="88"/>
      <c r="AB77" s="88"/>
      <c r="AC77" s="88"/>
      <c r="AD77" s="88"/>
    </row>
    <row r="78" spans="7:30" s="56" customFormat="1" ht="15">
      <c r="G78" s="183"/>
      <c r="H78" s="131"/>
      <c r="I78" s="124"/>
      <c r="J78" s="124"/>
      <c r="K78" s="124"/>
      <c r="L78" s="124"/>
      <c r="M78" s="124"/>
      <c r="N78" s="55"/>
      <c r="O78" s="55"/>
      <c r="P78" s="55"/>
      <c r="Q78" s="55"/>
      <c r="R78" s="55"/>
      <c r="S78" s="55"/>
      <c r="T78" s="55"/>
      <c r="U78" s="55"/>
      <c r="V78" s="55"/>
      <c r="W78" s="531"/>
      <c r="Z78" s="184"/>
      <c r="AA78" s="184"/>
      <c r="AB78" s="184"/>
      <c r="AC78" s="184"/>
      <c r="AD78" s="184"/>
    </row>
    <row r="79" spans="7:30" s="56" customFormat="1" ht="15">
      <c r="G79" s="183"/>
      <c r="H79" s="55"/>
      <c r="I79" s="124"/>
      <c r="J79" s="124"/>
      <c r="K79" s="124"/>
      <c r="L79" s="124"/>
      <c r="M79" s="124"/>
      <c r="N79" s="57"/>
      <c r="O79" s="57"/>
      <c r="P79" s="57"/>
      <c r="Q79" s="57"/>
      <c r="R79" s="57"/>
      <c r="S79" s="57"/>
      <c r="T79" s="57"/>
      <c r="U79" s="57"/>
      <c r="V79" s="57"/>
      <c r="W79" s="531"/>
      <c r="Z79" s="184"/>
      <c r="AA79" s="184"/>
      <c r="AB79" s="184"/>
      <c r="AC79" s="184"/>
      <c r="AD79" s="184"/>
    </row>
    <row r="80" spans="7:30" ht="15">
      <c r="H80" s="56"/>
      <c r="I80" s="124"/>
      <c r="J80" s="124"/>
      <c r="K80" s="124"/>
      <c r="L80" s="124"/>
      <c r="M80" s="129"/>
      <c r="Z80" s="533"/>
      <c r="AA80" s="533"/>
      <c r="AB80" s="184"/>
      <c r="AC80" s="184"/>
      <c r="AD80" s="184"/>
    </row>
    <row r="81" spans="7:34">
      <c r="I81" s="124"/>
      <c r="J81" s="124"/>
      <c r="K81" s="124"/>
      <c r="L81" s="124"/>
      <c r="M81" s="124"/>
      <c r="W81" s="54"/>
      <c r="X81" s="54"/>
      <c r="Y81" s="54"/>
      <c r="Z81" s="132"/>
      <c r="AA81" s="132"/>
      <c r="AB81" s="132"/>
      <c r="AC81" s="132"/>
      <c r="AD81" s="132"/>
    </row>
    <row r="82" spans="7:34" ht="25.15" customHeight="1">
      <c r="H82" s="82"/>
      <c r="M82" s="124"/>
      <c r="X82" s="53"/>
      <c r="Y82" s="53"/>
      <c r="Z82" s="184"/>
      <c r="AA82" s="184"/>
      <c r="AB82" s="184"/>
      <c r="AC82" s="184"/>
      <c r="AD82" s="184"/>
    </row>
    <row r="83" spans="7:34">
      <c r="G83" s="84"/>
      <c r="H83" s="84"/>
      <c r="I83" s="183"/>
      <c r="J83" s="183"/>
      <c r="K83" s="183"/>
      <c r="L83" s="183"/>
      <c r="M83" s="124"/>
      <c r="X83" s="54"/>
      <c r="Y83" s="54"/>
      <c r="Z83" s="184"/>
      <c r="AA83" s="184"/>
      <c r="AB83" s="184"/>
      <c r="AC83" s="184"/>
      <c r="AD83" s="184"/>
    </row>
    <row r="84" spans="7:34" ht="25.5" customHeight="1">
      <c r="H84" s="133"/>
      <c r="I84" s="183"/>
      <c r="J84" s="183"/>
      <c r="K84" s="183"/>
      <c r="L84" s="183"/>
      <c r="M84" s="124"/>
      <c r="X84" s="53"/>
      <c r="Y84" s="53"/>
      <c r="Z84" s="184"/>
      <c r="AA84" s="184"/>
      <c r="AB84" s="184"/>
      <c r="AC84" s="184"/>
      <c r="AD84" s="184"/>
    </row>
    <row r="85" spans="7:34">
      <c r="H85" s="134"/>
      <c r="I85" s="133"/>
      <c r="J85" s="133"/>
      <c r="K85" s="133"/>
      <c r="L85" s="133"/>
      <c r="M85" s="124"/>
      <c r="N85" s="185"/>
      <c r="O85" s="185"/>
      <c r="P85" s="185"/>
      <c r="Q85" s="185"/>
      <c r="R85" s="185"/>
      <c r="S85" s="185"/>
      <c r="T85" s="185"/>
      <c r="U85" s="185"/>
      <c r="V85" s="185"/>
      <c r="X85" s="54"/>
      <c r="Y85" s="54"/>
      <c r="Z85" s="132"/>
      <c r="AA85" s="132"/>
      <c r="AB85" s="132"/>
      <c r="AC85" s="132"/>
      <c r="AD85" s="132"/>
    </row>
    <row r="86" spans="7:34">
      <c r="H86" s="135"/>
      <c r="M86" s="124"/>
      <c r="X86" s="54"/>
      <c r="Y86" s="54"/>
      <c r="Z86" s="184"/>
      <c r="AA86" s="184"/>
      <c r="AB86" s="184"/>
      <c r="AC86" s="184"/>
      <c r="AD86" s="184"/>
    </row>
    <row r="87" spans="7:34">
      <c r="G87" s="130"/>
      <c r="H87" s="135"/>
      <c r="I87" s="82"/>
      <c r="J87" s="82"/>
      <c r="K87" s="82"/>
      <c r="L87" s="82"/>
      <c r="M87" s="124"/>
      <c r="X87" s="54"/>
      <c r="Y87" s="54"/>
      <c r="Z87" s="88"/>
      <c r="AA87" s="88"/>
      <c r="AB87" s="88"/>
      <c r="AC87" s="88"/>
      <c r="AD87" s="88"/>
    </row>
    <row r="88" spans="7:34">
      <c r="G88" s="130"/>
      <c r="H88" s="134"/>
      <c r="I88" s="82"/>
      <c r="J88" s="82"/>
      <c r="K88" s="82"/>
      <c r="L88" s="82"/>
      <c r="M88" s="124"/>
      <c r="Z88" s="88"/>
      <c r="AA88" s="88"/>
      <c r="AB88" s="88"/>
      <c r="AC88" s="88"/>
      <c r="AD88" s="88"/>
    </row>
    <row r="89" spans="7:34" ht="12.75" customHeight="1">
      <c r="H89" s="134"/>
      <c r="M89" s="124"/>
      <c r="W89" s="183"/>
      <c r="X89" s="183"/>
      <c r="Y89" s="183"/>
      <c r="Z89" s="88"/>
      <c r="AA89" s="88"/>
      <c r="AB89" s="88"/>
      <c r="AC89" s="88"/>
      <c r="AD89" s="88"/>
    </row>
    <row r="90" spans="7:34">
      <c r="G90" s="183"/>
      <c r="H90" s="134"/>
      <c r="M90" s="124"/>
      <c r="W90" s="183"/>
      <c r="X90" s="183"/>
      <c r="Y90" s="183"/>
      <c r="Z90" s="88"/>
      <c r="AA90" s="88"/>
      <c r="AB90" s="88"/>
      <c r="AC90" s="88"/>
      <c r="AD90" s="88"/>
    </row>
    <row r="91" spans="7:34">
      <c r="G91" s="183"/>
      <c r="H91" s="135"/>
      <c r="M91" s="124"/>
      <c r="W91" s="183"/>
      <c r="X91" s="183"/>
      <c r="Y91" s="183"/>
    </row>
    <row r="92" spans="7:34">
      <c r="H92" s="134"/>
      <c r="M92" s="124"/>
    </row>
    <row r="93" spans="7:34" ht="15">
      <c r="H93" s="134"/>
      <c r="M93" s="124"/>
      <c r="Z93" s="56"/>
      <c r="AA93" s="56"/>
      <c r="AB93" s="56"/>
      <c r="AC93" s="56"/>
      <c r="AD93" s="56"/>
    </row>
    <row r="94" spans="7:34" ht="13.15" customHeight="1">
      <c r="H94" s="133"/>
      <c r="I94" s="100"/>
      <c r="J94" s="100"/>
      <c r="K94" s="100"/>
      <c r="L94" s="100"/>
      <c r="N94" s="183"/>
      <c r="O94" s="183"/>
      <c r="P94" s="183"/>
      <c r="Q94" s="183"/>
      <c r="R94" s="183"/>
      <c r="S94" s="183"/>
      <c r="T94" s="183"/>
      <c r="U94" s="183"/>
      <c r="V94" s="183"/>
      <c r="AE94" s="88"/>
      <c r="AF94" s="88"/>
      <c r="AG94" s="88"/>
      <c r="AH94" s="136"/>
    </row>
    <row r="95" spans="7:34">
      <c r="H95" s="131"/>
      <c r="M95" s="183"/>
      <c r="N95" s="183"/>
      <c r="O95" s="183"/>
      <c r="P95" s="183"/>
      <c r="Q95" s="183"/>
      <c r="R95" s="183"/>
      <c r="S95" s="183"/>
      <c r="T95" s="183"/>
      <c r="U95" s="183"/>
      <c r="V95" s="183"/>
      <c r="AE95" s="184"/>
      <c r="AF95" s="184"/>
      <c r="AG95" s="184"/>
      <c r="AH95" s="184"/>
    </row>
    <row r="96" spans="7:34">
      <c r="G96" s="137"/>
      <c r="H96" s="131"/>
      <c r="M96" s="183"/>
      <c r="N96" s="185"/>
      <c r="O96" s="185"/>
      <c r="P96" s="185"/>
      <c r="Q96" s="185"/>
      <c r="R96" s="185"/>
      <c r="S96" s="185"/>
      <c r="T96" s="185"/>
      <c r="U96" s="185"/>
      <c r="V96" s="185"/>
      <c r="AE96" s="184"/>
      <c r="AF96" s="184"/>
      <c r="AG96" s="184"/>
      <c r="AH96" s="184"/>
    </row>
    <row r="97" spans="7:34">
      <c r="G97" s="137"/>
      <c r="H97" s="133"/>
      <c r="I97" s="100"/>
      <c r="J97" s="100"/>
      <c r="K97" s="100"/>
      <c r="L97" s="100"/>
      <c r="M97" s="133"/>
      <c r="W97" s="185"/>
      <c r="X97" s="185"/>
      <c r="Y97" s="185"/>
      <c r="AE97" s="184"/>
      <c r="AF97" s="184"/>
      <c r="AG97" s="184"/>
      <c r="AH97" s="184"/>
    </row>
    <row r="98" spans="7:34" s="57" customFormat="1" ht="12.75" customHeight="1">
      <c r="G98" s="137"/>
      <c r="H98" s="133"/>
      <c r="I98" s="55"/>
      <c r="J98" s="55"/>
      <c r="K98" s="55"/>
      <c r="L98" s="55"/>
      <c r="M98" s="55"/>
      <c r="N98" s="82"/>
      <c r="O98" s="82"/>
      <c r="P98" s="82"/>
      <c r="Q98" s="82"/>
      <c r="R98" s="82"/>
      <c r="S98" s="82"/>
      <c r="T98" s="82"/>
      <c r="U98" s="82"/>
      <c r="V98" s="82"/>
      <c r="W98" s="530"/>
      <c r="X98" s="182"/>
      <c r="Y98" s="182"/>
      <c r="Z98" s="55"/>
      <c r="AA98" s="55"/>
      <c r="AB98" s="55"/>
      <c r="AC98" s="55"/>
      <c r="AD98" s="55"/>
      <c r="AE98" s="132"/>
      <c r="AF98" s="132"/>
      <c r="AG98" s="132"/>
      <c r="AH98" s="132"/>
    </row>
    <row r="99" spans="7:34">
      <c r="G99" s="137"/>
      <c r="M99" s="82"/>
      <c r="N99" s="100"/>
      <c r="O99" s="100"/>
      <c r="P99" s="100"/>
      <c r="Q99" s="100"/>
      <c r="R99" s="100"/>
      <c r="S99" s="100"/>
      <c r="T99" s="100"/>
      <c r="U99" s="100"/>
      <c r="V99" s="100"/>
      <c r="W99" s="530"/>
      <c r="X99" s="183"/>
      <c r="Y99" s="183"/>
      <c r="AE99" s="184"/>
      <c r="AF99" s="184"/>
      <c r="AG99" s="184"/>
      <c r="AH99" s="184"/>
    </row>
    <row r="100" spans="7:34">
      <c r="G100" s="137"/>
      <c r="I100" s="100"/>
      <c r="J100" s="100"/>
      <c r="K100" s="100"/>
      <c r="L100" s="100"/>
      <c r="M100" s="82"/>
      <c r="W100" s="182"/>
      <c r="X100" s="183"/>
      <c r="Y100" s="183"/>
      <c r="AE100" s="184"/>
      <c r="AF100" s="184"/>
      <c r="AG100" s="184"/>
      <c r="AH100" s="184"/>
    </row>
    <row r="101" spans="7:34">
      <c r="G101" s="137"/>
      <c r="W101" s="138"/>
      <c r="AE101" s="184"/>
      <c r="AF101" s="184"/>
      <c r="AG101" s="184"/>
      <c r="AH101" s="184"/>
    </row>
    <row r="102" spans="7:34">
      <c r="G102" s="137"/>
      <c r="W102" s="139"/>
      <c r="X102" s="130"/>
      <c r="Y102" s="130"/>
      <c r="AE102" s="132"/>
      <c r="AF102" s="132"/>
      <c r="AG102" s="132"/>
      <c r="AH102" s="132"/>
    </row>
    <row r="103" spans="7:34">
      <c r="G103" s="137"/>
      <c r="I103" s="100"/>
      <c r="J103" s="100"/>
      <c r="K103" s="100"/>
      <c r="L103" s="100"/>
      <c r="W103" s="138"/>
      <c r="X103" s="185"/>
      <c r="Y103" s="185"/>
      <c r="AE103" s="184"/>
      <c r="AF103" s="184"/>
      <c r="AG103" s="184"/>
      <c r="AH103" s="184"/>
    </row>
    <row r="104" spans="7:34">
      <c r="G104" s="137"/>
      <c r="W104" s="138"/>
      <c r="X104" s="185"/>
      <c r="Y104" s="185"/>
      <c r="AE104" s="88"/>
      <c r="AF104" s="88"/>
      <c r="AG104" s="88"/>
      <c r="AH104" s="88"/>
    </row>
    <row r="105" spans="7:34">
      <c r="G105" s="137"/>
      <c r="W105" s="138"/>
      <c r="AE105" s="88"/>
      <c r="AF105" s="88"/>
      <c r="AG105" s="88"/>
      <c r="AH105" s="88"/>
    </row>
    <row r="106" spans="7:34" ht="12.75" customHeight="1">
      <c r="G106" s="137"/>
      <c r="I106" s="100"/>
      <c r="J106" s="100"/>
      <c r="K106" s="100"/>
      <c r="L106" s="100"/>
      <c r="M106" s="100"/>
      <c r="W106" s="139"/>
      <c r="X106" s="183"/>
      <c r="Y106" s="183"/>
      <c r="AE106" s="88"/>
      <c r="AF106" s="88"/>
      <c r="AG106" s="88"/>
      <c r="AH106" s="88"/>
    </row>
    <row r="107" spans="7:34">
      <c r="G107" s="137"/>
      <c r="H107" s="133"/>
      <c r="X107" s="183"/>
      <c r="Y107" s="183"/>
      <c r="AE107" s="88"/>
      <c r="AF107" s="88"/>
      <c r="AG107" s="88"/>
      <c r="AH107" s="88"/>
    </row>
    <row r="108" spans="7:34" ht="12.75" customHeight="1">
      <c r="G108" s="137"/>
      <c r="X108" s="131"/>
      <c r="Y108" s="131"/>
    </row>
    <row r="109" spans="7:34" ht="12.75" customHeight="1">
      <c r="G109" s="137"/>
      <c r="I109" s="100"/>
      <c r="J109" s="100"/>
      <c r="K109" s="100"/>
      <c r="L109" s="100"/>
      <c r="M109" s="100"/>
      <c r="W109" s="183"/>
    </row>
    <row r="110" spans="7:34" s="56" customFormat="1" ht="15">
      <c r="G110" s="137"/>
      <c r="H110" s="55"/>
      <c r="I110" s="55"/>
      <c r="J110" s="55"/>
      <c r="K110" s="55"/>
      <c r="L110" s="55"/>
      <c r="M110" s="55"/>
      <c r="N110" s="55"/>
      <c r="O110" s="55"/>
      <c r="P110" s="55"/>
      <c r="Q110" s="55"/>
      <c r="R110" s="55"/>
      <c r="S110" s="55"/>
      <c r="T110" s="55"/>
      <c r="U110" s="55"/>
      <c r="V110" s="55"/>
      <c r="W110" s="183"/>
      <c r="X110" s="55"/>
      <c r="Y110" s="55"/>
      <c r="Z110" s="55"/>
      <c r="AA110" s="55"/>
      <c r="AB110" s="55"/>
      <c r="AC110" s="55"/>
      <c r="AD110" s="55"/>
    </row>
    <row r="111" spans="7:34">
      <c r="G111" s="137"/>
    </row>
    <row r="112" spans="7:34">
      <c r="G112" s="137"/>
      <c r="I112" s="100"/>
      <c r="J112" s="100"/>
      <c r="K112" s="100"/>
      <c r="L112" s="100"/>
      <c r="M112" s="100"/>
    </row>
    <row r="113" spans="7:25">
      <c r="G113" s="137"/>
      <c r="W113" s="82"/>
      <c r="X113" s="84"/>
      <c r="Y113" s="84"/>
    </row>
    <row r="114" spans="7:25">
      <c r="G114" s="137"/>
      <c r="W114" s="82"/>
    </row>
    <row r="115" spans="7:25">
      <c r="G115" s="137"/>
      <c r="M115" s="100"/>
      <c r="W115" s="82"/>
      <c r="X115" s="130"/>
      <c r="Y115" s="130"/>
    </row>
    <row r="116" spans="7:25">
      <c r="G116" s="137"/>
      <c r="W116" s="82"/>
      <c r="X116" s="130"/>
      <c r="Y116" s="130"/>
    </row>
    <row r="117" spans="7:25">
      <c r="G117" s="137"/>
      <c r="W117" s="185"/>
    </row>
    <row r="118" spans="7:25" ht="12.75" customHeight="1">
      <c r="G118" s="137"/>
      <c r="M118" s="100"/>
      <c r="W118" s="82"/>
      <c r="X118" s="183"/>
      <c r="Y118" s="183"/>
    </row>
    <row r="119" spans="7:25" ht="12.75" customHeight="1">
      <c r="G119" s="137"/>
      <c r="W119" s="82"/>
      <c r="X119" s="183"/>
      <c r="Y119" s="183"/>
    </row>
    <row r="120" spans="7:25" ht="12.75" customHeight="1">
      <c r="G120" s="137"/>
      <c r="W120" s="185"/>
    </row>
    <row r="121" spans="7:25">
      <c r="G121" s="137"/>
      <c r="M121" s="100"/>
    </row>
    <row r="123" spans="7:25">
      <c r="G123" s="183"/>
    </row>
    <row r="124" spans="7:25">
      <c r="G124" s="183"/>
      <c r="M124" s="100"/>
    </row>
    <row r="126" spans="7:25">
      <c r="W126" s="185"/>
    </row>
    <row r="127" spans="7:25">
      <c r="W127" s="531"/>
    </row>
    <row r="128" spans="7:25" ht="12.75" customHeight="1">
      <c r="G128" s="140"/>
      <c r="W128" s="531"/>
    </row>
    <row r="129" spans="7:23">
      <c r="G129" s="140"/>
      <c r="W129" s="531"/>
    </row>
    <row r="130" spans="7:23">
      <c r="G130" s="140"/>
      <c r="W130" s="182"/>
    </row>
    <row r="131" spans="7:23">
      <c r="G131" s="140"/>
    </row>
    <row r="132" spans="7:23">
      <c r="G132" s="140"/>
    </row>
    <row r="133" spans="7:23">
      <c r="G133" s="140"/>
    </row>
    <row r="134" spans="7:23">
      <c r="G134" s="140"/>
      <c r="W134" s="183"/>
    </row>
    <row r="135" spans="7:23">
      <c r="G135" s="140"/>
    </row>
    <row r="136" spans="7:23">
      <c r="G136" s="140"/>
    </row>
    <row r="137" spans="7:23">
      <c r="G137" s="140"/>
    </row>
    <row r="138" spans="7:23" ht="12.75" customHeight="1">
      <c r="G138" s="140"/>
      <c r="W138" s="185"/>
    </row>
    <row r="139" spans="7:23" ht="12.75" customHeight="1">
      <c r="G139" s="140"/>
      <c r="W139" s="531"/>
    </row>
    <row r="140" spans="7:23">
      <c r="G140" s="140"/>
      <c r="W140" s="531"/>
    </row>
    <row r="141" spans="7:23">
      <c r="G141" s="140"/>
      <c r="W141" s="531"/>
    </row>
    <row r="142" spans="7:23">
      <c r="G142" s="140"/>
    </row>
    <row r="143" spans="7:23">
      <c r="G143" s="140"/>
      <c r="W143" s="183"/>
    </row>
    <row r="144" spans="7:23">
      <c r="G144" s="140"/>
      <c r="W144" s="183"/>
    </row>
    <row r="145" spans="7:25">
      <c r="G145" s="140"/>
      <c r="W145" s="183"/>
    </row>
    <row r="146" spans="7:25">
      <c r="G146" s="140"/>
      <c r="W146" s="183"/>
    </row>
    <row r="147" spans="7:25">
      <c r="G147" s="140"/>
      <c r="W147" s="183"/>
    </row>
    <row r="148" spans="7:25">
      <c r="G148" s="140"/>
      <c r="W148" s="183"/>
    </row>
    <row r="149" spans="7:25">
      <c r="G149" s="140"/>
      <c r="W149" s="183"/>
    </row>
    <row r="150" spans="7:25">
      <c r="G150" s="140"/>
      <c r="W150" s="183"/>
    </row>
    <row r="151" spans="7:25" ht="12.75" customHeight="1">
      <c r="G151" s="140"/>
      <c r="W151" s="183"/>
      <c r="X151" s="183"/>
      <c r="Y151" s="183"/>
    </row>
    <row r="152" spans="7:25">
      <c r="G152" s="140"/>
      <c r="W152" s="183"/>
      <c r="X152" s="183"/>
      <c r="Y152" s="183"/>
    </row>
    <row r="153" spans="7:25">
      <c r="G153" s="140"/>
      <c r="W153" s="183"/>
    </row>
    <row r="154" spans="7:25">
      <c r="G154" s="140"/>
      <c r="W154" s="183"/>
    </row>
    <row r="155" spans="7:25">
      <c r="G155" s="140"/>
      <c r="W155" s="183"/>
    </row>
    <row r="156" spans="7:25">
      <c r="G156" s="140"/>
      <c r="W156" s="183"/>
      <c r="X156" s="140"/>
      <c r="Y156" s="140"/>
    </row>
    <row r="157" spans="7:25">
      <c r="G157" s="140"/>
      <c r="W157" s="183"/>
      <c r="X157" s="140"/>
      <c r="Y157" s="140"/>
    </row>
    <row r="158" spans="7:25">
      <c r="G158" s="140"/>
      <c r="W158" s="183"/>
      <c r="X158" s="140"/>
      <c r="Y158" s="140"/>
    </row>
    <row r="159" spans="7:25">
      <c r="G159" s="140"/>
      <c r="W159" s="183"/>
      <c r="X159" s="140"/>
      <c r="Y159" s="140"/>
    </row>
    <row r="160" spans="7:25">
      <c r="G160" s="140"/>
      <c r="W160" s="183"/>
      <c r="X160" s="140"/>
      <c r="Y160" s="140"/>
    </row>
    <row r="161" spans="7:25">
      <c r="G161" s="140"/>
      <c r="W161" s="183"/>
      <c r="X161" s="140"/>
      <c r="Y161" s="140"/>
    </row>
    <row r="162" spans="7:25">
      <c r="G162" s="140"/>
      <c r="W162" s="183"/>
      <c r="X162" s="140"/>
      <c r="Y162" s="140"/>
    </row>
    <row r="163" spans="7:25">
      <c r="G163" s="140"/>
      <c r="W163" s="183"/>
      <c r="X163" s="140"/>
      <c r="Y163" s="140"/>
    </row>
    <row r="164" spans="7:25">
      <c r="G164" s="140"/>
      <c r="W164" s="183"/>
      <c r="X164" s="140"/>
      <c r="Y164" s="140"/>
    </row>
    <row r="165" spans="7:25">
      <c r="G165" s="140"/>
      <c r="W165" s="183"/>
      <c r="X165" s="140"/>
      <c r="Y165" s="140"/>
    </row>
    <row r="166" spans="7:25">
      <c r="G166" s="140"/>
      <c r="W166" s="183"/>
      <c r="X166" s="140"/>
      <c r="Y166" s="140"/>
    </row>
    <row r="167" spans="7:25">
      <c r="G167" s="140"/>
      <c r="W167" s="183"/>
      <c r="X167" s="140"/>
      <c r="Y167" s="140"/>
    </row>
    <row r="168" spans="7:25">
      <c r="G168" s="140"/>
      <c r="W168" s="183"/>
      <c r="X168" s="140"/>
      <c r="Y168" s="140"/>
    </row>
    <row r="169" spans="7:25">
      <c r="G169" s="140"/>
      <c r="W169" s="183"/>
      <c r="X169" s="140"/>
      <c r="Y169" s="140"/>
    </row>
    <row r="170" spans="7:25">
      <c r="G170" s="140"/>
      <c r="W170" s="183"/>
      <c r="X170" s="140"/>
      <c r="Y170" s="140"/>
    </row>
    <row r="171" spans="7:25">
      <c r="G171" s="140"/>
      <c r="W171" s="183"/>
      <c r="X171" s="140"/>
      <c r="Y171" s="140"/>
    </row>
    <row r="172" spans="7:25">
      <c r="G172" s="140"/>
      <c r="W172" s="183"/>
      <c r="X172" s="140"/>
      <c r="Y172" s="140"/>
    </row>
    <row r="173" spans="7:25">
      <c r="G173" s="140"/>
      <c r="W173" s="183"/>
      <c r="X173" s="140"/>
      <c r="Y173" s="140"/>
    </row>
    <row r="174" spans="7:25">
      <c r="G174" s="140"/>
      <c r="W174" s="183"/>
      <c r="X174" s="140"/>
      <c r="Y174" s="140"/>
    </row>
    <row r="175" spans="7:25">
      <c r="G175" s="140"/>
      <c r="W175" s="183"/>
      <c r="X175" s="140"/>
      <c r="Y175" s="140"/>
    </row>
    <row r="176" spans="7:25">
      <c r="G176" s="140"/>
      <c r="W176" s="183"/>
      <c r="X176" s="140"/>
      <c r="Y176" s="140"/>
    </row>
    <row r="177" spans="7:25">
      <c r="G177" s="140"/>
      <c r="W177" s="183"/>
      <c r="X177" s="140"/>
      <c r="Y177" s="140"/>
    </row>
    <row r="178" spans="7:25">
      <c r="G178" s="140"/>
      <c r="W178" s="183"/>
      <c r="X178" s="140"/>
      <c r="Y178" s="140"/>
    </row>
    <row r="179" spans="7:25">
      <c r="G179" s="140"/>
      <c r="W179" s="183"/>
      <c r="X179" s="140"/>
      <c r="Y179" s="140"/>
    </row>
    <row r="180" spans="7:25">
      <c r="G180" s="140"/>
      <c r="W180" s="183"/>
      <c r="X180" s="140"/>
      <c r="Y180" s="140"/>
    </row>
    <row r="181" spans="7:25">
      <c r="G181" s="140"/>
      <c r="W181" s="183"/>
      <c r="X181" s="140"/>
      <c r="Y181" s="140"/>
    </row>
    <row r="182" spans="7:25">
      <c r="G182" s="140"/>
      <c r="W182" s="183"/>
      <c r="X182" s="140"/>
      <c r="Y182" s="140"/>
    </row>
    <row r="183" spans="7:25">
      <c r="G183" s="140"/>
      <c r="W183" s="183"/>
      <c r="X183" s="140"/>
      <c r="Y183" s="140"/>
    </row>
    <row r="184" spans="7:25">
      <c r="G184" s="140"/>
      <c r="W184" s="183"/>
      <c r="X184" s="140"/>
      <c r="Y184" s="140"/>
    </row>
    <row r="185" spans="7:25">
      <c r="G185" s="140"/>
      <c r="W185" s="183"/>
      <c r="X185" s="140"/>
      <c r="Y185" s="140"/>
    </row>
    <row r="186" spans="7:25">
      <c r="G186" s="140"/>
      <c r="W186" s="183"/>
      <c r="X186" s="140"/>
      <c r="Y186" s="140"/>
    </row>
    <row r="187" spans="7:25">
      <c r="G187" s="140"/>
      <c r="W187" s="183"/>
      <c r="X187" s="140"/>
      <c r="Y187" s="140"/>
    </row>
    <row r="188" spans="7:25">
      <c r="G188" s="140"/>
      <c r="W188" s="183"/>
      <c r="X188" s="140"/>
      <c r="Y188" s="140"/>
    </row>
    <row r="189" spans="7:25">
      <c r="G189" s="140"/>
      <c r="W189" s="183"/>
      <c r="X189" s="140"/>
      <c r="Y189" s="140"/>
    </row>
    <row r="190" spans="7:25">
      <c r="G190" s="140"/>
      <c r="W190" s="183"/>
      <c r="X190" s="140"/>
      <c r="Y190" s="140"/>
    </row>
    <row r="191" spans="7:25">
      <c r="G191" s="140"/>
      <c r="W191" s="183"/>
      <c r="X191" s="140"/>
      <c r="Y191" s="140"/>
    </row>
    <row r="192" spans="7:25">
      <c r="G192" s="140"/>
      <c r="W192" s="183"/>
      <c r="X192" s="140"/>
      <c r="Y192" s="140"/>
    </row>
    <row r="193" spans="7:25">
      <c r="G193" s="140"/>
      <c r="W193" s="183"/>
      <c r="X193" s="140"/>
      <c r="Y193" s="140"/>
    </row>
    <row r="194" spans="7:25">
      <c r="G194" s="140"/>
      <c r="W194" s="183"/>
      <c r="X194" s="140"/>
      <c r="Y194" s="140"/>
    </row>
    <row r="195" spans="7:25">
      <c r="G195" s="140"/>
      <c r="W195" s="183"/>
      <c r="X195" s="140"/>
      <c r="Y195" s="140"/>
    </row>
    <row r="196" spans="7:25">
      <c r="G196" s="140"/>
      <c r="W196" s="183"/>
      <c r="X196" s="140"/>
      <c r="Y196" s="140"/>
    </row>
    <row r="197" spans="7:25">
      <c r="G197" s="140"/>
      <c r="W197" s="183"/>
      <c r="X197" s="140"/>
      <c r="Y197" s="140"/>
    </row>
    <row r="198" spans="7:25">
      <c r="G198" s="140"/>
      <c r="W198" s="183"/>
      <c r="X198" s="140"/>
      <c r="Y198" s="140"/>
    </row>
    <row r="199" spans="7:25">
      <c r="G199" s="140"/>
      <c r="W199" s="183"/>
      <c r="X199" s="140"/>
      <c r="Y199" s="140"/>
    </row>
    <row r="200" spans="7:25">
      <c r="G200" s="140"/>
      <c r="W200" s="183"/>
      <c r="X200" s="140"/>
      <c r="Y200" s="140"/>
    </row>
    <row r="201" spans="7:25">
      <c r="G201" s="140"/>
      <c r="W201" s="183"/>
      <c r="X201" s="140"/>
      <c r="Y201" s="140"/>
    </row>
    <row r="202" spans="7:25">
      <c r="G202" s="140"/>
      <c r="W202" s="183"/>
      <c r="X202" s="140"/>
      <c r="Y202" s="140"/>
    </row>
    <row r="203" spans="7:25">
      <c r="G203" s="140"/>
      <c r="W203" s="183"/>
      <c r="X203" s="140"/>
      <c r="Y203" s="140"/>
    </row>
    <row r="204" spans="7:25">
      <c r="G204" s="140"/>
      <c r="W204" s="183"/>
      <c r="X204" s="140"/>
      <c r="Y204" s="140"/>
    </row>
    <row r="205" spans="7:25">
      <c r="G205" s="140"/>
      <c r="W205" s="183"/>
      <c r="X205" s="140"/>
      <c r="Y205" s="140"/>
    </row>
    <row r="206" spans="7:25">
      <c r="G206" s="140"/>
      <c r="W206" s="183"/>
      <c r="X206" s="140"/>
      <c r="Y206" s="140"/>
    </row>
    <row r="207" spans="7:25">
      <c r="G207" s="140"/>
      <c r="W207" s="183"/>
      <c r="X207" s="140"/>
      <c r="Y207" s="140"/>
    </row>
    <row r="208" spans="7:25">
      <c r="G208" s="140"/>
      <c r="W208" s="183"/>
      <c r="X208" s="140"/>
      <c r="Y208" s="140"/>
    </row>
    <row r="209" spans="7:25">
      <c r="G209" s="140"/>
      <c r="W209" s="183"/>
      <c r="X209" s="140"/>
      <c r="Y209" s="140"/>
    </row>
    <row r="210" spans="7:25">
      <c r="G210" s="140"/>
      <c r="W210" s="183"/>
      <c r="X210" s="140"/>
      <c r="Y210" s="140"/>
    </row>
    <row r="211" spans="7:25">
      <c r="G211" s="140"/>
      <c r="W211" s="183"/>
      <c r="X211" s="140"/>
      <c r="Y211" s="140"/>
    </row>
    <row r="212" spans="7:25">
      <c r="G212" s="140"/>
      <c r="W212" s="183"/>
      <c r="X212" s="140"/>
      <c r="Y212" s="140"/>
    </row>
    <row r="213" spans="7:25">
      <c r="G213" s="140"/>
      <c r="W213" s="183"/>
      <c r="X213" s="140"/>
      <c r="Y213" s="140"/>
    </row>
    <row r="214" spans="7:25">
      <c r="G214" s="140"/>
      <c r="W214" s="183"/>
      <c r="X214" s="140"/>
      <c r="Y214" s="140"/>
    </row>
    <row r="215" spans="7:25">
      <c r="G215" s="140"/>
      <c r="W215" s="183"/>
      <c r="X215" s="140"/>
      <c r="Y215" s="140"/>
    </row>
    <row r="216" spans="7:25">
      <c r="G216" s="140"/>
      <c r="W216" s="183"/>
      <c r="X216" s="140"/>
      <c r="Y216" s="140"/>
    </row>
    <row r="217" spans="7:25">
      <c r="G217" s="140"/>
      <c r="W217" s="183"/>
      <c r="X217" s="140"/>
      <c r="Y217" s="140"/>
    </row>
    <row r="218" spans="7:25">
      <c r="G218" s="140"/>
      <c r="W218" s="183"/>
      <c r="X218" s="140"/>
      <c r="Y218" s="140"/>
    </row>
    <row r="219" spans="7:25">
      <c r="G219" s="140"/>
      <c r="W219" s="183"/>
      <c r="X219" s="140"/>
      <c r="Y219" s="140"/>
    </row>
    <row r="220" spans="7:25">
      <c r="G220" s="140"/>
      <c r="W220" s="183"/>
      <c r="X220" s="140"/>
      <c r="Y220" s="140"/>
    </row>
    <row r="221" spans="7:25">
      <c r="G221" s="140"/>
      <c r="W221" s="183"/>
      <c r="X221" s="140"/>
      <c r="Y221" s="140"/>
    </row>
    <row r="222" spans="7:25">
      <c r="G222" s="140"/>
      <c r="W222" s="183"/>
      <c r="X222" s="140"/>
      <c r="Y222" s="140"/>
    </row>
    <row r="223" spans="7:25">
      <c r="G223" s="140"/>
      <c r="W223" s="183"/>
      <c r="X223" s="140"/>
      <c r="Y223" s="140"/>
    </row>
    <row r="224" spans="7:25">
      <c r="G224" s="140"/>
      <c r="W224" s="183"/>
      <c r="X224" s="140"/>
      <c r="Y224" s="140"/>
    </row>
    <row r="225" spans="7:25">
      <c r="G225" s="140"/>
      <c r="W225" s="183"/>
      <c r="X225" s="140"/>
      <c r="Y225" s="140"/>
    </row>
    <row r="226" spans="7:25">
      <c r="G226" s="140"/>
      <c r="W226" s="183"/>
      <c r="X226" s="140"/>
      <c r="Y226" s="140"/>
    </row>
    <row r="227" spans="7:25">
      <c r="G227" s="140"/>
      <c r="W227" s="183"/>
      <c r="X227" s="140"/>
      <c r="Y227" s="140"/>
    </row>
    <row r="228" spans="7:25">
      <c r="G228" s="140"/>
      <c r="W228" s="183"/>
      <c r="X228" s="140"/>
      <c r="Y228" s="140"/>
    </row>
    <row r="229" spans="7:25">
      <c r="G229" s="140"/>
      <c r="W229" s="183"/>
      <c r="X229" s="140"/>
      <c r="Y229" s="140"/>
    </row>
    <row r="230" spans="7:25">
      <c r="G230" s="140"/>
      <c r="W230" s="183"/>
      <c r="X230" s="140"/>
      <c r="Y230" s="140"/>
    </row>
    <row r="231" spans="7:25">
      <c r="G231" s="140"/>
      <c r="W231" s="183"/>
      <c r="X231" s="140"/>
      <c r="Y231" s="140"/>
    </row>
    <row r="232" spans="7:25">
      <c r="G232" s="140"/>
      <c r="W232" s="183"/>
      <c r="X232" s="140"/>
      <c r="Y232" s="140"/>
    </row>
    <row r="233" spans="7:25">
      <c r="G233" s="140"/>
      <c r="W233" s="183"/>
      <c r="X233" s="140"/>
      <c r="Y233" s="140"/>
    </row>
    <row r="234" spans="7:25">
      <c r="G234" s="140"/>
      <c r="W234" s="183"/>
      <c r="X234" s="140"/>
      <c r="Y234" s="140"/>
    </row>
    <row r="235" spans="7:25">
      <c r="G235" s="140"/>
      <c r="W235" s="183"/>
      <c r="X235" s="140"/>
      <c r="Y235" s="140"/>
    </row>
    <row r="236" spans="7:25">
      <c r="G236" s="140"/>
      <c r="W236" s="183"/>
      <c r="X236" s="140"/>
      <c r="Y236" s="140"/>
    </row>
    <row r="237" spans="7:25">
      <c r="G237" s="140"/>
      <c r="W237" s="183"/>
      <c r="X237" s="140"/>
      <c r="Y237" s="140"/>
    </row>
    <row r="238" spans="7:25">
      <c r="G238" s="140"/>
      <c r="W238" s="183"/>
      <c r="X238" s="140"/>
      <c r="Y238" s="140"/>
    </row>
    <row r="239" spans="7:25">
      <c r="G239" s="140"/>
      <c r="W239" s="183"/>
      <c r="X239" s="140"/>
      <c r="Y239" s="140"/>
    </row>
    <row r="240" spans="7:25">
      <c r="G240" s="140"/>
      <c r="W240" s="183"/>
      <c r="X240" s="140"/>
      <c r="Y240" s="140"/>
    </row>
    <row r="241" spans="7:25">
      <c r="G241" s="140"/>
      <c r="W241" s="183"/>
      <c r="X241" s="140"/>
      <c r="Y241" s="140"/>
    </row>
    <row r="242" spans="7:25">
      <c r="G242" s="140"/>
      <c r="W242" s="183"/>
      <c r="X242" s="140"/>
      <c r="Y242" s="140"/>
    </row>
    <row r="243" spans="7:25">
      <c r="G243" s="140"/>
      <c r="W243" s="183"/>
      <c r="X243" s="140"/>
      <c r="Y243" s="140"/>
    </row>
    <row r="244" spans="7:25">
      <c r="G244" s="140"/>
      <c r="W244" s="183"/>
      <c r="X244" s="140"/>
      <c r="Y244" s="140"/>
    </row>
    <row r="245" spans="7:25">
      <c r="G245" s="140"/>
      <c r="W245" s="183"/>
      <c r="X245" s="140"/>
      <c r="Y245" s="140"/>
    </row>
    <row r="246" spans="7:25">
      <c r="G246" s="140"/>
      <c r="W246" s="183"/>
      <c r="X246" s="140"/>
      <c r="Y246" s="140"/>
    </row>
    <row r="247" spans="7:25">
      <c r="G247" s="140"/>
      <c r="W247" s="183"/>
      <c r="X247" s="140"/>
      <c r="Y247" s="140"/>
    </row>
    <row r="248" spans="7:25">
      <c r="G248" s="140"/>
      <c r="W248" s="183"/>
      <c r="X248" s="140"/>
      <c r="Y248" s="140"/>
    </row>
    <row r="249" spans="7:25">
      <c r="G249" s="140"/>
      <c r="W249" s="183"/>
      <c r="X249" s="140"/>
      <c r="Y249" s="140"/>
    </row>
    <row r="250" spans="7:25">
      <c r="G250" s="140"/>
      <c r="W250" s="183"/>
      <c r="X250" s="140"/>
      <c r="Y250" s="140"/>
    </row>
    <row r="251" spans="7:25">
      <c r="G251" s="140"/>
      <c r="W251" s="183"/>
      <c r="X251" s="140"/>
      <c r="Y251" s="140"/>
    </row>
    <row r="252" spans="7:25">
      <c r="W252" s="183"/>
      <c r="X252" s="140"/>
      <c r="Y252" s="140"/>
    </row>
    <row r="253" spans="7:25">
      <c r="G253" s="183"/>
      <c r="W253" s="183"/>
      <c r="X253" s="140"/>
      <c r="Y253" s="140"/>
    </row>
    <row r="254" spans="7:25">
      <c r="W254" s="183"/>
      <c r="X254" s="140"/>
      <c r="Y254" s="140"/>
    </row>
    <row r="255" spans="7:25">
      <c r="W255" s="183"/>
      <c r="X255" s="140"/>
      <c r="Y255" s="140"/>
    </row>
    <row r="256" spans="7:25">
      <c r="W256" s="183"/>
      <c r="X256" s="140"/>
      <c r="Y256" s="140"/>
    </row>
    <row r="257" spans="23:25">
      <c r="W257" s="183"/>
      <c r="X257" s="140"/>
      <c r="Y257" s="140"/>
    </row>
    <row r="258" spans="23:25">
      <c r="W258" s="183"/>
      <c r="X258" s="140"/>
      <c r="Y258" s="140"/>
    </row>
    <row r="259" spans="23:25">
      <c r="W259" s="183"/>
      <c r="X259" s="140"/>
      <c r="Y259" s="140"/>
    </row>
    <row r="260" spans="23:25">
      <c r="W260" s="183"/>
      <c r="X260" s="140"/>
      <c r="Y260" s="140"/>
    </row>
    <row r="261" spans="23:25">
      <c r="W261" s="183"/>
      <c r="X261" s="140"/>
      <c r="Y261" s="140"/>
    </row>
    <row r="262" spans="23:25">
      <c r="W262" s="183"/>
      <c r="X262" s="140"/>
      <c r="Y262" s="140"/>
    </row>
    <row r="263" spans="23:25">
      <c r="W263" s="183"/>
      <c r="X263" s="140"/>
      <c r="Y263" s="140"/>
    </row>
    <row r="264" spans="23:25">
      <c r="W264" s="183"/>
      <c r="X264" s="140"/>
      <c r="Y264" s="140"/>
    </row>
    <row r="265" spans="23:25">
      <c r="W265" s="183"/>
      <c r="X265" s="140"/>
      <c r="Y265" s="140"/>
    </row>
    <row r="266" spans="23:25">
      <c r="W266" s="183"/>
      <c r="X266" s="140"/>
      <c r="Y266" s="140"/>
    </row>
    <row r="267" spans="23:25">
      <c r="W267" s="183"/>
      <c r="X267" s="140"/>
      <c r="Y267" s="140"/>
    </row>
    <row r="268" spans="23:25">
      <c r="W268" s="183"/>
      <c r="X268" s="140"/>
      <c r="Y268" s="140"/>
    </row>
    <row r="269" spans="23:25">
      <c r="W269" s="183"/>
      <c r="X269" s="140"/>
      <c r="Y269" s="140"/>
    </row>
    <row r="270" spans="23:25">
      <c r="W270" s="183"/>
      <c r="X270" s="140"/>
      <c r="Y270" s="140"/>
    </row>
    <row r="271" spans="23:25">
      <c r="W271" s="183"/>
      <c r="X271" s="140"/>
      <c r="Y271" s="140"/>
    </row>
    <row r="272" spans="23:25">
      <c r="W272" s="183"/>
      <c r="X272" s="140"/>
      <c r="Y272" s="140"/>
    </row>
    <row r="273" spans="23:25">
      <c r="W273" s="183"/>
      <c r="X273" s="140"/>
      <c r="Y273" s="140"/>
    </row>
    <row r="274" spans="23:25">
      <c r="W274" s="183"/>
      <c r="X274" s="140"/>
      <c r="Y274" s="140"/>
    </row>
    <row r="275" spans="23:25">
      <c r="W275" s="183"/>
      <c r="X275" s="140"/>
      <c r="Y275" s="140"/>
    </row>
    <row r="276" spans="23:25">
      <c r="W276" s="183"/>
      <c r="X276" s="140"/>
      <c r="Y276" s="140"/>
    </row>
    <row r="277" spans="23:25">
      <c r="W277" s="183"/>
      <c r="X277" s="140"/>
      <c r="Y277" s="140"/>
    </row>
    <row r="278" spans="23:25">
      <c r="W278" s="183"/>
      <c r="X278" s="140"/>
      <c r="Y278" s="140"/>
    </row>
    <row r="279" spans="23:25">
      <c r="W279" s="183"/>
      <c r="X279" s="140"/>
      <c r="Y279" s="140"/>
    </row>
    <row r="280" spans="23:25">
      <c r="W280" s="183"/>
    </row>
    <row r="281" spans="23:25" ht="12.75" customHeight="1">
      <c r="W281" s="183"/>
      <c r="X281" s="183"/>
      <c r="Y281" s="183"/>
    </row>
    <row r="282" spans="23:25">
      <c r="W282" s="183"/>
    </row>
    <row r="283" spans="23:25">
      <c r="W283" s="183"/>
    </row>
    <row r="284" spans="23:25">
      <c r="W284" s="183"/>
    </row>
    <row r="285" spans="23:25">
      <c r="W285" s="183"/>
    </row>
    <row r="286" spans="23:25">
      <c r="W286" s="183"/>
    </row>
    <row r="287" spans="23:25">
      <c r="W287" s="183"/>
    </row>
    <row r="288" spans="23:25">
      <c r="W288" s="183"/>
    </row>
    <row r="289" spans="23:23">
      <c r="W289" s="183"/>
    </row>
    <row r="290" spans="23:23">
      <c r="W290" s="183"/>
    </row>
    <row r="291" spans="23:23">
      <c r="W291" s="183"/>
    </row>
    <row r="292" spans="23:23">
      <c r="W292" s="183"/>
    </row>
    <row r="293" spans="23:23">
      <c r="W293" s="183"/>
    </row>
    <row r="294" spans="23:23">
      <c r="W294" s="183"/>
    </row>
    <row r="295" spans="23:23">
      <c r="W295" s="183"/>
    </row>
    <row r="296" spans="23:23">
      <c r="W296" s="183"/>
    </row>
    <row r="297" spans="23:23">
      <c r="W297" s="183"/>
    </row>
    <row r="298" spans="23:23">
      <c r="W298" s="183"/>
    </row>
    <row r="299" spans="23:23">
      <c r="W299" s="183"/>
    </row>
    <row r="300" spans="23:23">
      <c r="W300" s="183"/>
    </row>
    <row r="301" spans="23:23" ht="12.75" customHeight="1">
      <c r="W301" s="183"/>
    </row>
    <row r="302" spans="23:23">
      <c r="W302" s="183"/>
    </row>
    <row r="303" spans="23:23">
      <c r="W303" s="183"/>
    </row>
    <row r="304" spans="23:23">
      <c r="W304" s="183"/>
    </row>
    <row r="305" spans="23:23">
      <c r="W305" s="183"/>
    </row>
    <row r="306" spans="23:23">
      <c r="W306" s="183"/>
    </row>
    <row r="307" spans="23:23">
      <c r="W307" s="183"/>
    </row>
    <row r="308" spans="23:23">
      <c r="W308" s="183"/>
    </row>
    <row r="309" spans="23:23">
      <c r="W309" s="183"/>
    </row>
    <row r="310" spans="23:23">
      <c r="W310" s="183"/>
    </row>
    <row r="311" spans="23:23">
      <c r="W311" s="183"/>
    </row>
    <row r="312" spans="23:23">
      <c r="W312" s="183"/>
    </row>
    <row r="313" spans="23:23">
      <c r="W313" s="183"/>
    </row>
    <row r="314" spans="23:23">
      <c r="W314" s="183"/>
    </row>
    <row r="315" spans="23:23">
      <c r="W315" s="183"/>
    </row>
    <row r="316" spans="23:23">
      <c r="W316" s="183"/>
    </row>
    <row r="317" spans="23:23">
      <c r="W317" s="183"/>
    </row>
    <row r="318" spans="23:23">
      <c r="W318" s="183"/>
    </row>
    <row r="319" spans="23:23">
      <c r="W319" s="183"/>
    </row>
    <row r="320" spans="23:23">
      <c r="W320" s="183"/>
    </row>
    <row r="321" spans="23:23">
      <c r="W321" s="183"/>
    </row>
    <row r="322" spans="23:23">
      <c r="W322" s="183"/>
    </row>
    <row r="323" spans="23:23">
      <c r="W323" s="183"/>
    </row>
    <row r="324" spans="23:23">
      <c r="W324" s="183"/>
    </row>
    <row r="325" spans="23:23">
      <c r="W325" s="183"/>
    </row>
    <row r="326" spans="23:23">
      <c r="W326" s="183"/>
    </row>
    <row r="327" spans="23:23">
      <c r="W327" s="183"/>
    </row>
    <row r="328" spans="23:23">
      <c r="W328" s="183"/>
    </row>
    <row r="329" spans="23:23">
      <c r="W329" s="183"/>
    </row>
    <row r="330" spans="23:23">
      <c r="W330" s="183"/>
    </row>
    <row r="331" spans="23:23">
      <c r="W331" s="183"/>
    </row>
    <row r="332" spans="23:23">
      <c r="W332" s="183"/>
    </row>
    <row r="333" spans="23:23">
      <c r="W333" s="183"/>
    </row>
    <row r="334" spans="23:23">
      <c r="W334" s="183"/>
    </row>
    <row r="335" spans="23:23">
      <c r="W335" s="183"/>
    </row>
    <row r="336" spans="23:23">
      <c r="W336" s="183"/>
    </row>
    <row r="337" spans="23:23">
      <c r="W337" s="183"/>
    </row>
    <row r="338" spans="23:23">
      <c r="W338" s="183"/>
    </row>
    <row r="339" spans="23:23">
      <c r="W339" s="183"/>
    </row>
    <row r="340" spans="23:23">
      <c r="W340" s="183"/>
    </row>
    <row r="341" spans="23:23">
      <c r="W341" s="183"/>
    </row>
    <row r="342" spans="23:23">
      <c r="W342" s="183"/>
    </row>
    <row r="343" spans="23:23">
      <c r="W343" s="183"/>
    </row>
    <row r="344" spans="23:23">
      <c r="W344" s="183"/>
    </row>
    <row r="345" spans="23:23">
      <c r="W345" s="183"/>
    </row>
    <row r="346" spans="23:23">
      <c r="W346" s="183"/>
    </row>
    <row r="347" spans="23:23">
      <c r="W347" s="183"/>
    </row>
    <row r="348" spans="23:23">
      <c r="W348" s="183"/>
    </row>
    <row r="349" spans="23:23">
      <c r="W349" s="183"/>
    </row>
    <row r="350" spans="23:23">
      <c r="W350" s="183"/>
    </row>
    <row r="351" spans="23:23">
      <c r="W351" s="183"/>
    </row>
    <row r="352" spans="23:23">
      <c r="W352" s="183"/>
    </row>
    <row r="353" spans="23:23">
      <c r="W353" s="183"/>
    </row>
    <row r="354" spans="23:23">
      <c r="W354" s="183"/>
    </row>
    <row r="355" spans="23:23">
      <c r="W355" s="183"/>
    </row>
    <row r="356" spans="23:23">
      <c r="W356" s="183"/>
    </row>
    <row r="357" spans="23:23">
      <c r="W357" s="183"/>
    </row>
    <row r="358" spans="23:23">
      <c r="W358" s="183"/>
    </row>
    <row r="359" spans="23:23">
      <c r="W359" s="183"/>
    </row>
    <row r="360" spans="23:23">
      <c r="W360" s="183"/>
    </row>
    <row r="361" spans="23:23">
      <c r="W361" s="183"/>
    </row>
    <row r="362" spans="23:23">
      <c r="W362" s="183"/>
    </row>
    <row r="363" spans="23:23">
      <c r="W363" s="183"/>
    </row>
    <row r="364" spans="23:23">
      <c r="W364" s="183"/>
    </row>
    <row r="365" spans="23:23">
      <c r="W365" s="183"/>
    </row>
    <row r="366" spans="23:23">
      <c r="W366" s="183"/>
    </row>
    <row r="367" spans="23:23">
      <c r="W367" s="183"/>
    </row>
    <row r="368" spans="23:23">
      <c r="W368" s="183"/>
    </row>
    <row r="369" spans="23:23">
      <c r="W369" s="183"/>
    </row>
    <row r="370" spans="23:23">
      <c r="W370" s="183"/>
    </row>
    <row r="371" spans="23:23">
      <c r="W371" s="183"/>
    </row>
    <row r="372" spans="23:23">
      <c r="W372" s="183"/>
    </row>
    <row r="373" spans="23:23">
      <c r="W373" s="183"/>
    </row>
    <row r="374" spans="23:23">
      <c r="W374" s="183"/>
    </row>
    <row r="375" spans="23:23">
      <c r="W375" s="183"/>
    </row>
    <row r="376" spans="23:23">
      <c r="W376" s="183"/>
    </row>
    <row r="377" spans="23:23">
      <c r="W377" s="183"/>
    </row>
    <row r="378" spans="23:23">
      <c r="W378" s="183"/>
    </row>
    <row r="379" spans="23:23">
      <c r="W379" s="183"/>
    </row>
    <row r="380" spans="23:23">
      <c r="W380" s="183"/>
    </row>
    <row r="381" spans="23:23">
      <c r="W381" s="183"/>
    </row>
    <row r="382" spans="23:23">
      <c r="W382" s="183"/>
    </row>
    <row r="383" spans="23:23">
      <c r="W383" s="183"/>
    </row>
    <row r="384" spans="23:23">
      <c r="W384" s="183"/>
    </row>
    <row r="385" spans="23:23">
      <c r="W385" s="183"/>
    </row>
    <row r="386" spans="23:23">
      <c r="W386" s="183"/>
    </row>
    <row r="387" spans="23:23">
      <c r="W387" s="183"/>
    </row>
    <row r="388" spans="23:23">
      <c r="W388" s="183"/>
    </row>
    <row r="389" spans="23:23">
      <c r="W389" s="183"/>
    </row>
    <row r="390" spans="23:23">
      <c r="W390" s="183"/>
    </row>
    <row r="391" spans="23:23">
      <c r="W391" s="183"/>
    </row>
    <row r="392" spans="23:23">
      <c r="W392" s="183"/>
    </row>
    <row r="393" spans="23:23">
      <c r="W393" s="183"/>
    </row>
    <row r="394" spans="23:23">
      <c r="W394" s="183"/>
    </row>
    <row r="395" spans="23:23">
      <c r="W395" s="183"/>
    </row>
    <row r="396" spans="23:23">
      <c r="W396" s="183"/>
    </row>
    <row r="397" spans="23:23">
      <c r="W397" s="183"/>
    </row>
    <row r="398" spans="23:23">
      <c r="W398" s="183"/>
    </row>
    <row r="399" spans="23:23">
      <c r="W399" s="183"/>
    </row>
    <row r="400" spans="23:23">
      <c r="W400" s="183"/>
    </row>
    <row r="401" spans="23:23">
      <c r="W401" s="183"/>
    </row>
    <row r="402" spans="23:23">
      <c r="W402" s="183"/>
    </row>
    <row r="403" spans="23:23">
      <c r="W403" s="183"/>
    </row>
    <row r="404" spans="23:23">
      <c r="W404" s="183"/>
    </row>
    <row r="405" spans="23:23">
      <c r="W405" s="183"/>
    </row>
    <row r="407" spans="23:23">
      <c r="W407" s="531"/>
    </row>
    <row r="408" spans="23:23">
      <c r="W408" s="531"/>
    </row>
    <row r="409" spans="23:23">
      <c r="W409" s="531"/>
    </row>
    <row r="433" spans="9:22">
      <c r="I433" s="183"/>
      <c r="J433" s="183"/>
      <c r="K433" s="183"/>
      <c r="L433" s="183"/>
    </row>
    <row r="434" spans="9:22">
      <c r="I434" s="183"/>
      <c r="J434" s="183"/>
      <c r="K434" s="183"/>
      <c r="L434" s="183"/>
    </row>
    <row r="444" spans="9:22" ht="13.15" customHeight="1">
      <c r="N444" s="183"/>
      <c r="O444" s="183"/>
      <c r="P444" s="183"/>
      <c r="Q444" s="183"/>
      <c r="R444" s="183"/>
      <c r="S444" s="183"/>
      <c r="T444" s="183"/>
      <c r="U444" s="183"/>
      <c r="V444" s="183"/>
    </row>
    <row r="445" spans="9:22">
      <c r="M445" s="183"/>
      <c r="N445" s="183"/>
      <c r="O445" s="183"/>
      <c r="P445" s="183"/>
      <c r="Q445" s="183"/>
      <c r="R445" s="183"/>
      <c r="S445" s="183"/>
      <c r="T445" s="183"/>
      <c r="U445" s="183"/>
      <c r="V445" s="183"/>
    </row>
    <row r="446" spans="9:22">
      <c r="M446" s="183"/>
    </row>
  </sheetData>
  <mergeCells count="28">
    <mergeCell ref="AE18:AF18"/>
    <mergeCell ref="N1:O1"/>
    <mergeCell ref="W1:AA1"/>
    <mergeCell ref="AE1:AF1"/>
    <mergeCell ref="G2:H2"/>
    <mergeCell ref="Q2:R2"/>
    <mergeCell ref="AE5:AF5"/>
    <mergeCell ref="AE6:AF8"/>
    <mergeCell ref="Q7:R7"/>
    <mergeCell ref="N8:O8"/>
    <mergeCell ref="AE10:AF10"/>
    <mergeCell ref="G14:I14"/>
    <mergeCell ref="Z80:AA80"/>
    <mergeCell ref="G22:H22"/>
    <mergeCell ref="W23:X23"/>
    <mergeCell ref="W27:X27"/>
    <mergeCell ref="G31:L32"/>
    <mergeCell ref="G34:L35"/>
    <mergeCell ref="W35:X35"/>
    <mergeCell ref="W98:W99"/>
    <mergeCell ref="W127:W129"/>
    <mergeCell ref="W139:W141"/>
    <mergeCell ref="W407:W409"/>
    <mergeCell ref="W36:X36"/>
    <mergeCell ref="W40:X40"/>
    <mergeCell ref="W47:X47"/>
    <mergeCell ref="W67:W69"/>
    <mergeCell ref="W77:W79"/>
  </mergeCells>
  <dataValidations count="1">
    <dataValidation allowBlank="1" showInputMessage="1" showErrorMessage="1" sqref="W37:Y37 X92:Y92 X97:Y100 W108:W110 H15:H16" xr:uid="{D13ACB14-4B0C-4F66-A3AA-E0EFB55440EB}"/>
  </dataValidations>
  <pageMargins left="0.25" right="0.25" top="0.75" bottom="0.75" header="0.3" footer="0.3"/>
  <pageSetup orientation="landscape" r:id="rId1"/>
  <headerFooter>
    <oddHeader>&amp;CDynamic Soil Properties - Choice Lists</oddHeader>
    <oddFooter>&amp;L&amp;9Revised:  9 Sep 2013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01FE-D3B3-470D-A8AD-F1859AAF9E16}">
  <sheetPr>
    <tabColor rgb="FFFF66FF"/>
  </sheetPr>
  <dimension ref="A1:AT828"/>
  <sheetViews>
    <sheetView topLeftCell="Y1" workbookViewId="0">
      <pane ySplit="9" topLeftCell="A118" activePane="bottomLeft" state="frozen"/>
      <selection pane="bottomLeft" activeCell="S472" sqref="S472"/>
    </sheetView>
  </sheetViews>
  <sheetFormatPr defaultColWidth="9.140625" defaultRowHeight="15"/>
  <cols>
    <col min="1" max="1" width="16.7109375" style="152" customWidth="1"/>
    <col min="2" max="2" width="9.140625" style="152"/>
    <col min="3" max="3" width="15.7109375" style="152" customWidth="1"/>
    <col min="4" max="4" width="25" style="152" bestFit="1" customWidth="1"/>
    <col min="5" max="5" width="9.140625" style="152"/>
    <col min="6" max="6" width="17.7109375" style="152" customWidth="1"/>
    <col min="7" max="7" width="11.140625" style="152" customWidth="1"/>
    <col min="8" max="8" width="11.42578125" style="152" customWidth="1"/>
    <col min="9" max="9" width="18" style="152" customWidth="1"/>
    <col min="10" max="10" width="15" style="152" customWidth="1"/>
    <col min="11" max="11" width="18" style="152" customWidth="1"/>
    <col min="12" max="12" width="16.28515625" style="152" customWidth="1"/>
    <col min="13" max="13" width="16.85546875" style="152" customWidth="1"/>
    <col min="14" max="14" width="22.28515625" style="152" customWidth="1"/>
    <col min="15" max="16" width="9.140625" style="152" customWidth="1"/>
    <col min="17" max="18" width="11.28515625" style="152" customWidth="1"/>
    <col min="19" max="21" width="14.140625" style="152" customWidth="1"/>
    <col min="22" max="22" width="12.7109375" style="152" customWidth="1"/>
    <col min="23" max="23" width="18.7109375" style="152" customWidth="1"/>
    <col min="24" max="28" width="14.5703125" style="152" customWidth="1"/>
    <col min="29" max="29" width="11" style="152" customWidth="1"/>
    <col min="30" max="30" width="11.28515625" style="152" customWidth="1"/>
    <col min="31" max="31" width="22.28515625" style="152" customWidth="1"/>
    <col min="32" max="32" width="10.28515625" style="152" customWidth="1"/>
    <col min="33" max="33" width="11" style="152" customWidth="1"/>
    <col min="34" max="35" width="9.140625" style="152" customWidth="1"/>
    <col min="36" max="36" width="11.140625" style="152" customWidth="1"/>
    <col min="37" max="38" width="9.140625" style="152" customWidth="1"/>
    <col min="39" max="39" width="22.7109375" style="152" customWidth="1"/>
    <col min="40" max="41" width="10.7109375" style="152" customWidth="1"/>
    <col min="42" max="42" width="17.85546875" style="276" customWidth="1"/>
    <col min="43" max="43" width="18.85546875" style="152" customWidth="1"/>
    <col min="44" max="16384" width="9.140625" style="152"/>
  </cols>
  <sheetData>
    <row r="1" spans="1:44" s="287" customFormat="1" ht="22.15" customHeight="1">
      <c r="A1" s="287" t="s">
        <v>1640</v>
      </c>
      <c r="AP1" s="288"/>
    </row>
    <row r="2" spans="1:44" s="256" customFormat="1" ht="12.75">
      <c r="A2" s="514" t="s">
        <v>150</v>
      </c>
      <c r="B2" s="514" t="s">
        <v>1579</v>
      </c>
      <c r="C2" s="514" t="s">
        <v>1580</v>
      </c>
      <c r="D2" s="514" t="s">
        <v>129</v>
      </c>
      <c r="E2" s="514" t="s">
        <v>1582</v>
      </c>
      <c r="F2" s="514" t="s">
        <v>156</v>
      </c>
      <c r="G2" s="514" t="s">
        <v>1583</v>
      </c>
      <c r="H2" s="514" t="s">
        <v>1584</v>
      </c>
      <c r="I2" s="514" t="s">
        <v>1585</v>
      </c>
      <c r="J2" s="514" t="s">
        <v>1586</v>
      </c>
      <c r="K2" s="514" t="s">
        <v>600</v>
      </c>
      <c r="L2" s="514" t="s">
        <v>601</v>
      </c>
      <c r="M2" s="514" t="s">
        <v>602</v>
      </c>
      <c r="N2" s="514" t="s">
        <v>4312</v>
      </c>
      <c r="O2" s="514" t="s">
        <v>1587</v>
      </c>
      <c r="P2" s="514" t="s">
        <v>603</v>
      </c>
      <c r="Q2" s="514" t="s">
        <v>1588</v>
      </c>
      <c r="R2" s="470"/>
      <c r="S2" s="514" t="s">
        <v>604</v>
      </c>
      <c r="T2" s="516" t="s">
        <v>1685</v>
      </c>
      <c r="U2" s="514" t="s">
        <v>258</v>
      </c>
      <c r="V2" s="514" t="s">
        <v>1552</v>
      </c>
      <c r="W2" s="514" t="s">
        <v>4304</v>
      </c>
      <c r="X2" s="514" t="s">
        <v>4305</v>
      </c>
      <c r="Y2" s="514" t="s">
        <v>4306</v>
      </c>
      <c r="Z2" s="514" t="s">
        <v>4307</v>
      </c>
      <c r="AA2" s="514" t="s">
        <v>4308</v>
      </c>
      <c r="AB2" s="514" t="s">
        <v>4309</v>
      </c>
      <c r="AC2" s="514" t="s">
        <v>267</v>
      </c>
      <c r="AD2" s="514" t="s">
        <v>605</v>
      </c>
      <c r="AE2" s="514" t="s">
        <v>1590</v>
      </c>
      <c r="AF2" s="514" t="s">
        <v>1591</v>
      </c>
      <c r="AG2" s="514" t="s">
        <v>1595</v>
      </c>
      <c r="AH2" s="514" t="s">
        <v>1596</v>
      </c>
      <c r="AI2" s="514" t="s">
        <v>1597</v>
      </c>
      <c r="AJ2" s="514" t="s">
        <v>1594</v>
      </c>
      <c r="AK2" s="514" t="s">
        <v>1593</v>
      </c>
      <c r="AL2" s="514" t="s">
        <v>1592</v>
      </c>
      <c r="AM2" s="514" t="s">
        <v>4322</v>
      </c>
      <c r="AN2" s="514" t="s">
        <v>281</v>
      </c>
      <c r="AO2" s="514" t="s">
        <v>283</v>
      </c>
      <c r="AP2" s="561" t="s">
        <v>606</v>
      </c>
      <c r="AQ2" s="514" t="s">
        <v>607</v>
      </c>
    </row>
    <row r="3" spans="1:44" s="256" customFormat="1" ht="12.75">
      <c r="A3" s="515"/>
      <c r="B3" s="515"/>
      <c r="C3" s="515"/>
      <c r="D3" s="515"/>
      <c r="E3" s="515"/>
      <c r="F3" s="515"/>
      <c r="G3" s="515"/>
      <c r="H3" s="515"/>
      <c r="I3" s="515"/>
      <c r="J3" s="515"/>
      <c r="K3" s="515"/>
      <c r="L3" s="515"/>
      <c r="M3" s="515"/>
      <c r="N3" s="515"/>
      <c r="O3" s="515"/>
      <c r="P3" s="515"/>
      <c r="Q3" s="515"/>
      <c r="R3" s="257"/>
      <c r="S3" s="515"/>
      <c r="T3" s="517"/>
      <c r="U3" s="515"/>
      <c r="V3" s="515"/>
      <c r="W3" s="515"/>
      <c r="X3" s="515"/>
      <c r="Y3" s="515"/>
      <c r="Z3" s="515"/>
      <c r="AA3" s="515"/>
      <c r="AB3" s="515"/>
      <c r="AC3" s="515"/>
      <c r="AD3" s="515"/>
      <c r="AE3" s="515"/>
      <c r="AF3" s="515"/>
      <c r="AG3" s="515"/>
      <c r="AH3" s="515"/>
      <c r="AI3" s="515"/>
      <c r="AJ3" s="515"/>
      <c r="AK3" s="515"/>
      <c r="AL3" s="515"/>
      <c r="AM3" s="515"/>
      <c r="AN3" s="515"/>
      <c r="AO3" s="515"/>
      <c r="AP3" s="562"/>
      <c r="AQ3" s="515"/>
    </row>
    <row r="4" spans="1:44" s="256" customFormat="1" ht="12.75">
      <c r="A4" s="515"/>
      <c r="B4" s="515"/>
      <c r="C4" s="515"/>
      <c r="D4" s="515"/>
      <c r="E4" s="515"/>
      <c r="F4" s="515"/>
      <c r="G4" s="515"/>
      <c r="H4" s="515"/>
      <c r="I4" s="515"/>
      <c r="J4" s="515"/>
      <c r="K4" s="515"/>
      <c r="L4" s="515"/>
      <c r="M4" s="515"/>
      <c r="N4" s="515"/>
      <c r="O4" s="515"/>
      <c r="P4" s="515"/>
      <c r="Q4" s="515"/>
      <c r="R4" s="257"/>
      <c r="S4" s="515"/>
      <c r="T4" s="517"/>
      <c r="U4" s="515"/>
      <c r="V4" s="515"/>
      <c r="W4" s="515"/>
      <c r="X4" s="515"/>
      <c r="Y4" s="515"/>
      <c r="Z4" s="515"/>
      <c r="AA4" s="515"/>
      <c r="AB4" s="515"/>
      <c r="AC4" s="515"/>
      <c r="AD4" s="515"/>
      <c r="AE4" s="515"/>
      <c r="AF4" s="515"/>
      <c r="AG4" s="515"/>
      <c r="AH4" s="515"/>
      <c r="AI4" s="515"/>
      <c r="AJ4" s="515"/>
      <c r="AK4" s="515"/>
      <c r="AL4" s="515"/>
      <c r="AM4" s="515"/>
      <c r="AN4" s="515"/>
      <c r="AO4" s="515"/>
      <c r="AP4" s="562"/>
      <c r="AQ4" s="515"/>
    </row>
    <row r="5" spans="1:44" s="256" customFormat="1" ht="12.75">
      <c r="A5" s="515"/>
      <c r="B5" s="515"/>
      <c r="C5" s="515"/>
      <c r="D5" s="515"/>
      <c r="E5" s="515"/>
      <c r="F5" s="515"/>
      <c r="G5" s="515"/>
      <c r="H5" s="515"/>
      <c r="I5" s="515"/>
      <c r="J5" s="515"/>
      <c r="K5" s="515"/>
      <c r="L5" s="515"/>
      <c r="M5" s="515"/>
      <c r="N5" s="515"/>
      <c r="O5" s="515"/>
      <c r="P5" s="515"/>
      <c r="Q5" s="515"/>
      <c r="R5" s="257"/>
      <c r="S5" s="515"/>
      <c r="T5" s="517"/>
      <c r="U5" s="515"/>
      <c r="V5" s="515"/>
      <c r="W5" s="515"/>
      <c r="X5" s="515"/>
      <c r="Y5" s="515"/>
      <c r="Z5" s="515"/>
      <c r="AA5" s="515"/>
      <c r="AB5" s="515"/>
      <c r="AC5" s="515"/>
      <c r="AD5" s="515"/>
      <c r="AE5" s="515"/>
      <c r="AF5" s="515"/>
      <c r="AG5" s="515"/>
      <c r="AH5" s="515"/>
      <c r="AI5" s="515"/>
      <c r="AJ5" s="515"/>
      <c r="AK5" s="515"/>
      <c r="AL5" s="515"/>
      <c r="AM5" s="515"/>
      <c r="AN5" s="515"/>
      <c r="AO5" s="515"/>
      <c r="AP5" s="562"/>
      <c r="AQ5" s="515"/>
    </row>
    <row r="6" spans="1:44" s="256" customFormat="1" ht="12.75">
      <c r="A6" s="515"/>
      <c r="B6" s="515"/>
      <c r="C6" s="515"/>
      <c r="D6" s="515"/>
      <c r="E6" s="515"/>
      <c r="F6" s="515"/>
      <c r="G6" s="515"/>
      <c r="H6" s="515"/>
      <c r="I6" s="515"/>
      <c r="J6" s="515"/>
      <c r="K6" s="515"/>
      <c r="L6" s="515"/>
      <c r="M6" s="515"/>
      <c r="N6" s="515"/>
      <c r="O6" s="515"/>
      <c r="P6" s="515"/>
      <c r="Q6" s="515"/>
      <c r="R6" s="257"/>
      <c r="S6" s="515"/>
      <c r="T6" s="517"/>
      <c r="U6" s="515"/>
      <c r="V6" s="515"/>
      <c r="W6" s="515"/>
      <c r="X6" s="515"/>
      <c r="Y6" s="515"/>
      <c r="Z6" s="515"/>
      <c r="AA6" s="515"/>
      <c r="AB6" s="515"/>
      <c r="AC6" s="515"/>
      <c r="AD6" s="515"/>
      <c r="AE6" s="515"/>
      <c r="AF6" s="515"/>
      <c r="AG6" s="515"/>
      <c r="AH6" s="515"/>
      <c r="AI6" s="515"/>
      <c r="AJ6" s="515"/>
      <c r="AK6" s="515"/>
      <c r="AL6" s="515"/>
      <c r="AM6" s="515"/>
      <c r="AN6" s="515"/>
      <c r="AO6" s="515"/>
      <c r="AP6" s="562"/>
      <c r="AQ6" s="515"/>
    </row>
    <row r="7" spans="1:44" s="256" customFormat="1" ht="12.75">
      <c r="A7" s="257"/>
      <c r="B7" s="257"/>
      <c r="C7" s="257"/>
      <c r="D7" s="257"/>
      <c r="E7" s="257"/>
      <c r="F7" s="257"/>
      <c r="G7" s="257"/>
      <c r="H7" s="257"/>
      <c r="I7" s="257"/>
      <c r="J7" s="257"/>
      <c r="K7" s="257"/>
      <c r="L7" s="257"/>
      <c r="M7" s="257"/>
      <c r="N7" s="257"/>
      <c r="O7" s="257"/>
      <c r="P7" s="257"/>
      <c r="Q7" s="257"/>
      <c r="R7" s="257"/>
      <c r="S7" s="257"/>
      <c r="T7" s="257"/>
      <c r="U7" s="257"/>
      <c r="V7" s="257"/>
      <c r="W7" s="257"/>
      <c r="X7" s="257"/>
      <c r="Y7" s="257" t="s">
        <v>608</v>
      </c>
      <c r="Z7" s="257" t="s">
        <v>608</v>
      </c>
      <c r="AA7" s="257" t="s">
        <v>608</v>
      </c>
      <c r="AB7" s="257" t="s">
        <v>608</v>
      </c>
      <c r="AC7" s="257"/>
      <c r="AD7" s="257"/>
      <c r="AE7" s="257"/>
      <c r="AF7" s="257"/>
      <c r="AG7" s="257"/>
      <c r="AH7" s="257"/>
      <c r="AI7" s="257"/>
      <c r="AJ7" s="257"/>
      <c r="AK7" s="257"/>
      <c r="AL7" s="257"/>
      <c r="AM7" s="257"/>
      <c r="AN7" s="257"/>
      <c r="AO7" s="257"/>
      <c r="AP7" s="268"/>
      <c r="AQ7" s="257"/>
    </row>
    <row r="8" spans="1:44" s="256" customFormat="1" ht="25.5" customHeight="1">
      <c r="A8" s="529" t="s">
        <v>1562</v>
      </c>
      <c r="B8" s="529"/>
      <c r="C8" s="529"/>
      <c r="D8" s="529"/>
      <c r="E8" s="529" t="s">
        <v>1563</v>
      </c>
      <c r="F8" s="529"/>
      <c r="G8" s="529"/>
      <c r="H8" s="529"/>
      <c r="I8" s="529"/>
      <c r="J8" s="529"/>
      <c r="K8" s="256" t="s">
        <v>338</v>
      </c>
      <c r="L8" s="256" t="s">
        <v>338</v>
      </c>
      <c r="M8" s="256" t="s">
        <v>338</v>
      </c>
      <c r="N8" s="256" t="s">
        <v>1520</v>
      </c>
      <c r="O8" s="256" t="s">
        <v>1641</v>
      </c>
      <c r="P8" s="256" t="s">
        <v>1641</v>
      </c>
      <c r="Q8" s="256" t="s">
        <v>338</v>
      </c>
      <c r="S8" s="256" t="s">
        <v>338</v>
      </c>
      <c r="U8" s="256" t="s">
        <v>338</v>
      </c>
      <c r="V8" s="256" t="s">
        <v>338</v>
      </c>
      <c r="W8" s="256" t="s">
        <v>260</v>
      </c>
      <c r="X8" s="256" t="s">
        <v>338</v>
      </c>
      <c r="Y8" s="256" t="s">
        <v>245</v>
      </c>
      <c r="Z8" s="256" t="s">
        <v>245</v>
      </c>
      <c r="AA8" s="256" t="s">
        <v>245</v>
      </c>
      <c r="AB8" s="256" t="s">
        <v>245</v>
      </c>
      <c r="AC8" s="256" t="s">
        <v>1589</v>
      </c>
      <c r="AE8" s="256" t="s">
        <v>271</v>
      </c>
      <c r="AF8" s="256" t="s">
        <v>1642</v>
      </c>
      <c r="AG8" s="256" t="s">
        <v>1642</v>
      </c>
      <c r="AH8" s="256" t="s">
        <v>1642</v>
      </c>
      <c r="AI8" s="256" t="s">
        <v>1642</v>
      </c>
      <c r="AJ8" s="256" t="s">
        <v>1642</v>
      </c>
      <c r="AK8" s="256" t="s">
        <v>1642</v>
      </c>
      <c r="AL8" s="256" t="s">
        <v>1643</v>
      </c>
      <c r="AM8" s="256" t="s">
        <v>1644</v>
      </c>
      <c r="AN8" s="256" t="s">
        <v>1645</v>
      </c>
      <c r="AO8" s="256" t="s">
        <v>1645</v>
      </c>
      <c r="AP8" s="289"/>
    </row>
    <row r="9" spans="1:44" s="156" customFormat="1" ht="14.25" customHeight="1">
      <c r="A9" s="282" t="s">
        <v>149</v>
      </c>
      <c r="B9" s="282" t="s">
        <v>127</v>
      </c>
      <c r="C9" s="282" t="s">
        <v>126</v>
      </c>
      <c r="D9" s="460" t="s">
        <v>153</v>
      </c>
      <c r="E9" s="282" t="s">
        <v>155</v>
      </c>
      <c r="F9" s="282" t="s">
        <v>156</v>
      </c>
      <c r="G9" s="282" t="s">
        <v>158</v>
      </c>
      <c r="H9" s="282" t="s">
        <v>160</v>
      </c>
      <c r="I9" s="282" t="s">
        <v>240</v>
      </c>
      <c r="J9" s="461" t="s">
        <v>242</v>
      </c>
      <c r="K9" s="282" t="s">
        <v>1512</v>
      </c>
      <c r="L9" s="282" t="s">
        <v>1513</v>
      </c>
      <c r="M9" s="282" t="s">
        <v>167</v>
      </c>
      <c r="N9" s="282" t="s">
        <v>248</v>
      </c>
      <c r="O9" s="282" t="s">
        <v>250</v>
      </c>
      <c r="P9" s="282" t="s">
        <v>252</v>
      </c>
      <c r="Q9" s="282" t="s">
        <v>254</v>
      </c>
      <c r="R9" s="282" t="s">
        <v>1687</v>
      </c>
      <c r="S9" s="282" t="s">
        <v>256</v>
      </c>
      <c r="T9" s="282" t="s">
        <v>1683</v>
      </c>
      <c r="U9" s="282" t="s">
        <v>257</v>
      </c>
      <c r="V9" s="282" t="s">
        <v>259</v>
      </c>
      <c r="W9" s="282" t="s">
        <v>4298</v>
      </c>
      <c r="X9" s="282" t="s">
        <v>4299</v>
      </c>
      <c r="Y9" s="282" t="s">
        <v>4300</v>
      </c>
      <c r="Z9" s="282" t="s">
        <v>4301</v>
      </c>
      <c r="AA9" s="282" t="s">
        <v>4302</v>
      </c>
      <c r="AB9" s="282" t="s">
        <v>4303</v>
      </c>
      <c r="AC9" s="282" t="s">
        <v>266</v>
      </c>
      <c r="AD9" s="282" t="s">
        <v>268</v>
      </c>
      <c r="AE9" s="282" t="s">
        <v>270</v>
      </c>
      <c r="AF9" s="282" t="s">
        <v>272</v>
      </c>
      <c r="AG9" s="282" t="s">
        <v>273</v>
      </c>
      <c r="AH9" s="282" t="s">
        <v>274</v>
      </c>
      <c r="AI9" s="282" t="s">
        <v>275</v>
      </c>
      <c r="AJ9" s="282" t="s">
        <v>276</v>
      </c>
      <c r="AK9" s="282" t="s">
        <v>277</v>
      </c>
      <c r="AL9" s="282" t="s">
        <v>278</v>
      </c>
      <c r="AM9" s="282" t="s">
        <v>279</v>
      </c>
      <c r="AN9" s="282" t="s">
        <v>280</v>
      </c>
      <c r="AO9" s="282" t="s">
        <v>282</v>
      </c>
      <c r="AP9" s="290" t="s">
        <v>610</v>
      </c>
      <c r="AQ9" s="282" t="s">
        <v>287</v>
      </c>
    </row>
    <row r="10" spans="1:44" s="261" customFormat="1">
      <c r="A10" s="152" t="s">
        <v>1932</v>
      </c>
      <c r="B10" s="380">
        <v>1</v>
      </c>
      <c r="C10" s="380" t="s">
        <v>1695</v>
      </c>
      <c r="D10" s="380" t="str">
        <f t="shared" ref="D10:D73" si="0">_xlfn.CONCAT(C10, " - ",B10)</f>
        <v>JoF1 - 1</v>
      </c>
      <c r="E10" s="152">
        <v>1</v>
      </c>
      <c r="F10" s="152" t="s">
        <v>592</v>
      </c>
      <c r="G10" s="152">
        <v>0</v>
      </c>
      <c r="H10" s="152">
        <v>5</v>
      </c>
      <c r="I10" s="380" t="str">
        <f t="shared" ref="I10:I73" si="1">_xlfn.CONCAT(C10," - ",RIGHT(A10,3)," - ","E10")</f>
        <v>JoF1 - 001 - E10</v>
      </c>
      <c r="J10" s="380" t="str">
        <f t="shared" ref="J10:J73" si="2">_xlfn.CONCAT(D10, " - ", E10)</f>
        <v>JoF1 - 1 - 1</v>
      </c>
      <c r="K10">
        <v>13.7</v>
      </c>
      <c r="L10">
        <v>43.7</v>
      </c>
      <c r="M10">
        <v>42.6</v>
      </c>
      <c r="N10" t="s">
        <v>1351</v>
      </c>
      <c r="O10" s="152">
        <v>0.59</v>
      </c>
      <c r="S10" s="434">
        <v>4.2530000000000001</v>
      </c>
      <c r="T10" s="434"/>
      <c r="U10" s="434">
        <v>0.19800000000000001</v>
      </c>
      <c r="V10" s="152">
        <v>81.458487079999998</v>
      </c>
      <c r="W10" s="380">
        <f t="shared" ref="W10:W73" si="3">2*Y10+0.14*AA10+0.053*AB10</f>
        <v>0.83773176144244055</v>
      </c>
      <c r="X10" s="380">
        <f t="shared" ref="X10:X73" si="4">SUM(Y10,AA10,AB10)</f>
        <v>0.65547850208044367</v>
      </c>
      <c r="Y10" s="380">
        <v>0.40249653259361973</v>
      </c>
      <c r="Z10" s="380"/>
      <c r="AA10" s="435">
        <v>0.22219140083217728</v>
      </c>
      <c r="AB10" s="380">
        <v>3.0790568654646706E-2</v>
      </c>
      <c r="AD10">
        <v>5.5</v>
      </c>
      <c r="AE10" s="152">
        <v>23.826659800000002</v>
      </c>
      <c r="AF10" s="380">
        <v>52.036394557823122</v>
      </c>
      <c r="AG10" s="380">
        <v>9.7377035662749947</v>
      </c>
      <c r="AH10" s="380">
        <v>55.384767707539979</v>
      </c>
      <c r="AI10" s="380">
        <v>155.53939393939396</v>
      </c>
      <c r="AK10" s="380">
        <v>87.975237912140713</v>
      </c>
      <c r="AL10" s="152">
        <v>247.69807840000001</v>
      </c>
      <c r="AM10">
        <v>15.118909447887001</v>
      </c>
      <c r="AP10" t="s">
        <v>2421</v>
      </c>
      <c r="AQ10" s="380" t="s">
        <v>2422</v>
      </c>
      <c r="AR10"/>
    </row>
    <row r="11" spans="1:44" s="261" customFormat="1">
      <c r="A11" s="152" t="s">
        <v>1932</v>
      </c>
      <c r="B11" s="380">
        <v>1</v>
      </c>
      <c r="C11" s="380" t="s">
        <v>1695</v>
      </c>
      <c r="D11" s="380" t="str">
        <f t="shared" si="0"/>
        <v>JoF1 - 1</v>
      </c>
      <c r="E11" s="152">
        <v>2</v>
      </c>
      <c r="F11" s="152" t="s">
        <v>592</v>
      </c>
      <c r="G11" s="152">
        <v>5</v>
      </c>
      <c r="H11" s="152">
        <v>10</v>
      </c>
      <c r="I11" s="380" t="str">
        <f t="shared" si="1"/>
        <v>JoF1 - 001 - E10</v>
      </c>
      <c r="J11" s="380" t="str">
        <f t="shared" si="2"/>
        <v>JoF1 - 1 - 2</v>
      </c>
      <c r="K11">
        <v>12.6</v>
      </c>
      <c r="L11">
        <v>43.9</v>
      </c>
      <c r="M11">
        <v>43.5</v>
      </c>
      <c r="N11" t="s">
        <v>1351</v>
      </c>
      <c r="O11" s="152">
        <v>0.79</v>
      </c>
      <c r="S11" s="434">
        <v>3.4180000000000001</v>
      </c>
      <c r="T11" s="434"/>
      <c r="U11" s="434">
        <v>0.17299999999999999</v>
      </c>
      <c r="V11" s="152">
        <v>80.868107870000003</v>
      </c>
      <c r="W11" s="380">
        <f t="shared" si="3"/>
        <v>0.67738249999999911</v>
      </c>
      <c r="X11" s="380">
        <f t="shared" si="4"/>
        <v>0.66416666666666579</v>
      </c>
      <c r="Y11" s="380">
        <v>0.3163888888888885</v>
      </c>
      <c r="Z11" s="380"/>
      <c r="AA11" s="435">
        <v>0.3008333333333329</v>
      </c>
      <c r="AB11" s="380">
        <v>4.6944444444444379E-2</v>
      </c>
      <c r="AD11">
        <v>5.4</v>
      </c>
      <c r="AE11" s="152">
        <v>15.411197080000001</v>
      </c>
      <c r="AF11" s="380">
        <v>24.678464646464647</v>
      </c>
      <c r="AG11" s="380">
        <v>6.8118811881188126</v>
      </c>
      <c r="AH11" s="380">
        <v>34.207670103092795</v>
      </c>
      <c r="AI11" s="380">
        <v>151.24897959183676</v>
      </c>
      <c r="AK11" s="380">
        <v>42.718446601941743</v>
      </c>
      <c r="AL11" s="152">
        <v>189.14491330000001</v>
      </c>
      <c r="AM11">
        <v>11.5265707655087</v>
      </c>
      <c r="AP11" t="s">
        <v>2423</v>
      </c>
      <c r="AQ11" s="380" t="s">
        <v>2424</v>
      </c>
      <c r="AR11"/>
    </row>
    <row r="12" spans="1:44" s="261" customFormat="1">
      <c r="A12" s="152" t="s">
        <v>1932</v>
      </c>
      <c r="B12" s="380">
        <v>1</v>
      </c>
      <c r="C12" s="380" t="s">
        <v>1695</v>
      </c>
      <c r="D12" s="380" t="str">
        <f t="shared" si="0"/>
        <v>JoF1 - 1</v>
      </c>
      <c r="E12" s="152">
        <v>3</v>
      </c>
      <c r="F12" s="152" t="s">
        <v>2052</v>
      </c>
      <c r="G12" s="152">
        <v>10</v>
      </c>
      <c r="H12" s="152">
        <v>29</v>
      </c>
      <c r="I12" s="380" t="str">
        <f t="shared" si="1"/>
        <v>JoF1 - 001 - E10</v>
      </c>
      <c r="J12" s="380" t="str">
        <f t="shared" si="2"/>
        <v>JoF1 - 1 - 3</v>
      </c>
      <c r="K12">
        <v>10.8</v>
      </c>
      <c r="L12">
        <v>44.4</v>
      </c>
      <c r="M12">
        <v>44.8</v>
      </c>
      <c r="N12" t="s">
        <v>1351</v>
      </c>
      <c r="O12" s="152">
        <v>1.1599999999999999</v>
      </c>
      <c r="S12" s="434">
        <v>3.0920000000000001</v>
      </c>
      <c r="T12" s="434"/>
      <c r="U12" s="434">
        <v>0.159</v>
      </c>
      <c r="V12" s="152">
        <v>82.649583269999994</v>
      </c>
      <c r="W12" s="380">
        <f t="shared" si="3"/>
        <v>0.53600333333333317</v>
      </c>
      <c r="X12" s="380">
        <f t="shared" si="4"/>
        <v>0.62916666666666599</v>
      </c>
      <c r="Y12" s="380">
        <v>0.24138888888888882</v>
      </c>
      <c r="Z12" s="380"/>
      <c r="AA12" s="435">
        <v>0.37555555555555503</v>
      </c>
      <c r="AB12" s="380">
        <v>1.2222222222222159E-2</v>
      </c>
      <c r="AD12">
        <v>5.5</v>
      </c>
      <c r="AE12" s="152">
        <v>19.402211090000002</v>
      </c>
      <c r="AF12" s="380">
        <v>24.72727272727273</v>
      </c>
      <c r="AG12" s="380">
        <v>14.94949494949495</v>
      </c>
      <c r="AH12" s="380">
        <v>27.347249190938506</v>
      </c>
      <c r="AI12" s="380">
        <v>122.25378217821782</v>
      </c>
      <c r="AK12" s="380">
        <v>11.293176470588234</v>
      </c>
      <c r="AL12" s="152">
        <v>247.13864219999999</v>
      </c>
      <c r="AM12">
        <v>10.1543024807448</v>
      </c>
      <c r="AP12" t="s">
        <v>2425</v>
      </c>
      <c r="AQ12" s="380" t="s">
        <v>2426</v>
      </c>
      <c r="AR12"/>
    </row>
    <row r="13" spans="1:44" s="261" customFormat="1">
      <c r="A13" s="152" t="s">
        <v>1932</v>
      </c>
      <c r="B13" s="380">
        <v>1</v>
      </c>
      <c r="C13" s="380" t="s">
        <v>1695</v>
      </c>
      <c r="D13" s="380" t="str">
        <f t="shared" si="0"/>
        <v>JoF1 - 1</v>
      </c>
      <c r="E13" s="152">
        <v>4</v>
      </c>
      <c r="F13" s="152" t="s">
        <v>580</v>
      </c>
      <c r="G13" s="152">
        <v>29</v>
      </c>
      <c r="H13" s="152">
        <v>45</v>
      </c>
      <c r="I13" s="380" t="str">
        <f t="shared" si="1"/>
        <v>JoF1 - 001 - E10</v>
      </c>
      <c r="J13" s="380" t="str">
        <f t="shared" si="2"/>
        <v>JoF1 - 1 - 4</v>
      </c>
      <c r="K13">
        <v>8.3000000000000007</v>
      </c>
      <c r="L13">
        <v>39.9</v>
      </c>
      <c r="M13">
        <v>51.8</v>
      </c>
      <c r="N13" t="s">
        <v>1464</v>
      </c>
      <c r="O13" s="152">
        <v>1.36</v>
      </c>
      <c r="S13" s="434">
        <v>2.024</v>
      </c>
      <c r="T13" s="434"/>
      <c r="U13" s="434">
        <v>0.111</v>
      </c>
      <c r="V13" s="152">
        <v>78.765085029999995</v>
      </c>
      <c r="W13" s="380">
        <f t="shared" si="3"/>
        <v>0.4032166666666655</v>
      </c>
      <c r="X13" s="380">
        <f t="shared" si="4"/>
        <v>0.52166666666666672</v>
      </c>
      <c r="Y13" s="380">
        <v>0.17777777777777715</v>
      </c>
      <c r="Z13" s="380"/>
      <c r="AA13" s="435">
        <v>0.33833333333333354</v>
      </c>
      <c r="AB13" s="380">
        <v>5.5555555555560293E-3</v>
      </c>
      <c r="AD13">
        <v>5.5</v>
      </c>
      <c r="AE13" s="152">
        <v>10.64486775</v>
      </c>
      <c r="AF13" s="380">
        <v>18.32</v>
      </c>
      <c r="AG13" s="380">
        <v>7.7263838383838372</v>
      </c>
      <c r="AH13" s="380">
        <v>56.584082474226804</v>
      </c>
      <c r="AI13" s="380">
        <v>104.55714851485148</v>
      </c>
      <c r="AK13" s="380">
        <v>76.81632653061223</v>
      </c>
      <c r="AL13" s="152">
        <v>173.67991889999999</v>
      </c>
      <c r="AM13">
        <v>7.0227811630088803</v>
      </c>
      <c r="AP13" t="s">
        <v>2427</v>
      </c>
      <c r="AQ13" s="380" t="s">
        <v>2428</v>
      </c>
      <c r="AR13"/>
    </row>
    <row r="14" spans="1:44" s="261" customFormat="1">
      <c r="A14" s="152" t="s">
        <v>1932</v>
      </c>
      <c r="B14" s="380">
        <v>1</v>
      </c>
      <c r="C14" s="380" t="s">
        <v>1695</v>
      </c>
      <c r="D14" s="380" t="str">
        <f t="shared" si="0"/>
        <v>JoF1 - 1</v>
      </c>
      <c r="E14" s="152">
        <v>5</v>
      </c>
      <c r="F14" s="152" t="s">
        <v>580</v>
      </c>
      <c r="G14" s="152">
        <v>45</v>
      </c>
      <c r="H14" s="152">
        <v>100</v>
      </c>
      <c r="I14" s="380" t="str">
        <f t="shared" si="1"/>
        <v>JoF1 - 001 - E10</v>
      </c>
      <c r="J14" s="380" t="str">
        <f t="shared" si="2"/>
        <v>JoF1 - 1 - 5</v>
      </c>
      <c r="K14">
        <v>5.6</v>
      </c>
      <c r="L14">
        <v>45</v>
      </c>
      <c r="M14">
        <v>49.4</v>
      </c>
      <c r="N14" t="s">
        <v>1351</v>
      </c>
      <c r="O14" s="152">
        <v>1.48</v>
      </c>
      <c r="S14" s="434">
        <v>0.60399999999999998</v>
      </c>
      <c r="T14" s="434"/>
      <c r="U14" s="434">
        <v>3.4000000000000002E-2</v>
      </c>
      <c r="V14" s="152">
        <v>73.399821329999995</v>
      </c>
      <c r="W14" s="380">
        <f t="shared" si="3"/>
        <v>0.21326611111111293</v>
      </c>
      <c r="X14" s="380">
        <f t="shared" si="4"/>
        <v>0.70222222222222308</v>
      </c>
      <c r="Y14" s="380">
        <v>6.500000000000089E-2</v>
      </c>
      <c r="Z14" s="380"/>
      <c r="AA14" s="435">
        <v>0.56888888888888944</v>
      </c>
      <c r="AB14" s="380">
        <v>6.833333333333276E-2</v>
      </c>
      <c r="AD14">
        <v>5.6</v>
      </c>
      <c r="AE14" s="152">
        <v>1.50366003</v>
      </c>
      <c r="AF14" s="380">
        <v>5.1199999999999992</v>
      </c>
      <c r="AG14" s="380">
        <v>3.5203232323232325</v>
      </c>
      <c r="AH14" s="380">
        <v>44.903507033881496</v>
      </c>
      <c r="AI14" s="380">
        <v>47.721725490196079</v>
      </c>
      <c r="AK14" s="380">
        <v>63.412450028555114</v>
      </c>
      <c r="AL14" s="152">
        <v>89.177969015000002</v>
      </c>
      <c r="AM14">
        <v>2.2427557369527098</v>
      </c>
      <c r="AP14" t="s">
        <v>2429</v>
      </c>
      <c r="AQ14" s="380" t="s">
        <v>2430</v>
      </c>
      <c r="AR14"/>
    </row>
    <row r="15" spans="1:44" s="261" customFormat="1">
      <c r="A15" s="152" t="s">
        <v>1932</v>
      </c>
      <c r="B15" s="380">
        <v>2</v>
      </c>
      <c r="C15" s="380" t="s">
        <v>1695</v>
      </c>
      <c r="D15" s="380" t="str">
        <f t="shared" si="0"/>
        <v>JoF1 - 2</v>
      </c>
      <c r="E15" s="152">
        <v>1</v>
      </c>
      <c r="F15" s="152" t="s">
        <v>592</v>
      </c>
      <c r="G15" s="152">
        <v>0</v>
      </c>
      <c r="H15" s="152">
        <v>5</v>
      </c>
      <c r="I15" s="380" t="str">
        <f t="shared" si="1"/>
        <v>JoF1 - 001 - E10</v>
      </c>
      <c r="J15" s="380" t="str">
        <f t="shared" si="2"/>
        <v>JoF1 - 2 - 1</v>
      </c>
      <c r="O15" s="152">
        <v>0.59</v>
      </c>
      <c r="S15" s="434">
        <v>3.1709999999999998</v>
      </c>
      <c r="T15" s="434"/>
      <c r="U15" s="434">
        <v>0.16900000000000001</v>
      </c>
      <c r="V15" s="152">
        <v>71.584195919999999</v>
      </c>
      <c r="W15" s="380">
        <f t="shared" si="3"/>
        <v>0.625803387947793</v>
      </c>
      <c r="X15" s="380">
        <f t="shared" si="4"/>
        <v>0.65259650097195376</v>
      </c>
      <c r="Y15" s="380">
        <v>0.29130797000833131</v>
      </c>
      <c r="Z15" s="380"/>
      <c r="AA15" s="435">
        <v>0.27631213551791295</v>
      </c>
      <c r="AB15" s="380">
        <v>8.497639544570959E-2</v>
      </c>
      <c r="AE15" s="152">
        <v>13.13601858</v>
      </c>
      <c r="AF15" s="380">
        <v>21.542268041237111</v>
      </c>
      <c r="AG15" s="380">
        <v>16.943838383838379</v>
      </c>
      <c r="AH15" s="380">
        <v>27.247863247863243</v>
      </c>
      <c r="AI15" s="380">
        <v>131.11685931479747</v>
      </c>
      <c r="AK15" s="380">
        <v>2.0124444444444425</v>
      </c>
      <c r="AL15" s="152">
        <v>200.74365904999999</v>
      </c>
      <c r="AM15">
        <v>15.1876501597397</v>
      </c>
      <c r="AP15" s="273"/>
      <c r="AQ15" s="380" t="s">
        <v>2431</v>
      </c>
      <c r="AR15"/>
    </row>
    <row r="16" spans="1:44" s="261" customFormat="1">
      <c r="A16" s="152" t="s">
        <v>1932</v>
      </c>
      <c r="B16" s="380">
        <v>2</v>
      </c>
      <c r="C16" s="380" t="s">
        <v>1695</v>
      </c>
      <c r="D16" s="380" t="str">
        <f t="shared" si="0"/>
        <v>JoF1 - 2</v>
      </c>
      <c r="E16" s="152">
        <v>2</v>
      </c>
      <c r="F16" s="152" t="s">
        <v>592</v>
      </c>
      <c r="G16" s="152">
        <v>5</v>
      </c>
      <c r="H16" s="152">
        <v>10</v>
      </c>
      <c r="I16" s="380" t="str">
        <f t="shared" si="1"/>
        <v>JoF1 - 001 - E10</v>
      </c>
      <c r="J16" s="380" t="str">
        <f t="shared" si="2"/>
        <v>JoF1 - 2 - 2</v>
      </c>
      <c r="O16" s="152">
        <v>0.79</v>
      </c>
      <c r="S16" s="434">
        <v>3.456</v>
      </c>
      <c r="T16" s="434"/>
      <c r="U16" s="434">
        <v>0.185</v>
      </c>
      <c r="V16" s="152">
        <v>75.094889089999995</v>
      </c>
      <c r="W16" s="380">
        <f t="shared" si="3"/>
        <v>0.70967870036101188</v>
      </c>
      <c r="X16" s="380">
        <f t="shared" si="4"/>
        <v>0.68730908081088671</v>
      </c>
      <c r="Y16" s="380">
        <v>0.33268536517634045</v>
      </c>
      <c r="Z16" s="380"/>
      <c r="AA16" s="435">
        <v>0.29325187447931139</v>
      </c>
      <c r="AB16" s="380">
        <v>6.1371841155234884E-2</v>
      </c>
      <c r="AE16" s="152">
        <v>15.230121649999999</v>
      </c>
      <c r="AF16" s="380">
        <v>19.498315831186844</v>
      </c>
      <c r="AG16" s="380">
        <v>15.450980392156861</v>
      </c>
      <c r="AH16" s="380">
        <v>55.169332399159259</v>
      </c>
      <c r="AI16" s="380">
        <v>224.43670588235295</v>
      </c>
      <c r="AK16" s="380">
        <v>64.329896907216508</v>
      </c>
      <c r="AL16" s="152">
        <v>475.57026880000001</v>
      </c>
      <c r="AM16">
        <v>11.283432321733301</v>
      </c>
      <c r="AP16" s="273"/>
      <c r="AQ16" s="380" t="s">
        <v>2432</v>
      </c>
      <c r="AR16"/>
    </row>
    <row r="17" spans="1:44" s="261" customFormat="1">
      <c r="A17" s="152" t="s">
        <v>1932</v>
      </c>
      <c r="B17" s="380">
        <v>2</v>
      </c>
      <c r="C17" s="380" t="s">
        <v>1695</v>
      </c>
      <c r="D17" s="380" t="str">
        <f t="shared" si="0"/>
        <v>JoF1 - 2</v>
      </c>
      <c r="E17" s="152">
        <v>3</v>
      </c>
      <c r="F17" s="152" t="s">
        <v>2052</v>
      </c>
      <c r="G17" s="152">
        <v>10</v>
      </c>
      <c r="H17" s="152">
        <v>29</v>
      </c>
      <c r="I17" s="380" t="str">
        <f t="shared" si="1"/>
        <v>JoF1 - 001 - E10</v>
      </c>
      <c r="J17" s="380" t="str">
        <f t="shared" si="2"/>
        <v>JoF1 - 2 - 3</v>
      </c>
      <c r="O17" s="152">
        <v>1.1599999999999999</v>
      </c>
      <c r="S17" s="434">
        <v>3.6520000000000001</v>
      </c>
      <c r="T17" s="434"/>
      <c r="U17" s="434">
        <v>0.192</v>
      </c>
      <c r="V17" s="152">
        <v>89.229303569999999</v>
      </c>
      <c r="W17" s="380">
        <f t="shared" si="3"/>
        <v>0.8521728634850152</v>
      </c>
      <c r="X17" s="380">
        <f t="shared" si="4"/>
        <v>0.7677580466148729</v>
      </c>
      <c r="Y17" s="380">
        <v>0.40149833518312905</v>
      </c>
      <c r="Z17" s="380"/>
      <c r="AA17" s="435">
        <v>0.34211986681465151</v>
      </c>
      <c r="AB17" s="380">
        <v>2.4139844617092246E-2</v>
      </c>
      <c r="AE17" s="152">
        <v>25.111354349999999</v>
      </c>
      <c r="AF17" s="380">
        <v>28.959999999999997</v>
      </c>
      <c r="AG17" s="380">
        <v>17.750029120559113</v>
      </c>
      <c r="AH17" s="380">
        <v>37.427532467532465</v>
      </c>
      <c r="AI17" s="380">
        <v>121.82178217821782</v>
      </c>
      <c r="AK17" s="380">
        <v>33.475728155339802</v>
      </c>
      <c r="AL17" s="152">
        <v>233.6067721</v>
      </c>
      <c r="AM17">
        <v>13.727546520941701</v>
      </c>
      <c r="AP17" s="273"/>
      <c r="AQ17" s="380" t="s">
        <v>2433</v>
      </c>
      <c r="AR17"/>
    </row>
    <row r="18" spans="1:44" s="261" customFormat="1">
      <c r="A18" s="152" t="s">
        <v>1932</v>
      </c>
      <c r="B18" s="380">
        <v>2</v>
      </c>
      <c r="C18" s="380" t="s">
        <v>1695</v>
      </c>
      <c r="D18" s="380" t="str">
        <f t="shared" si="0"/>
        <v>JoF1 - 2</v>
      </c>
      <c r="E18" s="152">
        <v>4</v>
      </c>
      <c r="F18" s="152" t="s">
        <v>580</v>
      </c>
      <c r="G18" s="152">
        <v>29</v>
      </c>
      <c r="H18" s="152">
        <v>45</v>
      </c>
      <c r="I18" s="380" t="str">
        <f t="shared" si="1"/>
        <v>JoF1 - 001 - E10</v>
      </c>
      <c r="J18" s="380" t="str">
        <f t="shared" si="2"/>
        <v>JoF1 - 2 - 4</v>
      </c>
      <c r="O18" s="152">
        <v>1.36</v>
      </c>
      <c r="S18" s="434">
        <v>2.508</v>
      </c>
      <c r="T18" s="434"/>
      <c r="U18" s="434">
        <v>0.152</v>
      </c>
      <c r="V18" s="152">
        <v>84.355643290000003</v>
      </c>
      <c r="W18" s="380">
        <f t="shared" si="3"/>
        <v>0.81260205498472748</v>
      </c>
      <c r="X18" s="380">
        <f t="shared" si="4"/>
        <v>0.76700916412107778</v>
      </c>
      <c r="Y18" s="380">
        <v>0.38044987503471311</v>
      </c>
      <c r="Z18" s="380"/>
      <c r="AA18" s="435">
        <v>0.35878922521521756</v>
      </c>
      <c r="AB18" s="380">
        <v>2.7770063871147152E-2</v>
      </c>
      <c r="AE18" s="152">
        <v>14.01398739</v>
      </c>
      <c r="AF18" s="380">
        <v>21.115474747474746</v>
      </c>
      <c r="AG18" s="380">
        <v>15.760544217687075</v>
      </c>
      <c r="AH18" s="380">
        <v>27.587219130076278</v>
      </c>
      <c r="AI18" s="380">
        <v>94.730613861386132</v>
      </c>
      <c r="AK18" s="380">
        <v>9.9306518723994444</v>
      </c>
      <c r="AL18" s="152">
        <v>229.74052349999999</v>
      </c>
      <c r="AM18">
        <v>7.7280099475721702</v>
      </c>
      <c r="AP18" s="273"/>
      <c r="AQ18" s="380" t="s">
        <v>2434</v>
      </c>
      <c r="AR18"/>
    </row>
    <row r="19" spans="1:44" s="261" customFormat="1">
      <c r="A19" s="152" t="s">
        <v>1932</v>
      </c>
      <c r="B19" s="380">
        <v>2</v>
      </c>
      <c r="C19" s="380" t="s">
        <v>1695</v>
      </c>
      <c r="D19" s="380" t="str">
        <f t="shared" si="0"/>
        <v>JoF1 - 2</v>
      </c>
      <c r="E19" s="152">
        <v>5</v>
      </c>
      <c r="F19" s="152" t="s">
        <v>580</v>
      </c>
      <c r="G19" s="152">
        <v>45</v>
      </c>
      <c r="H19" s="152">
        <v>100</v>
      </c>
      <c r="I19" s="380" t="str">
        <f t="shared" si="1"/>
        <v>JoF1 - 001 - E10</v>
      </c>
      <c r="J19" s="380" t="str">
        <f t="shared" si="2"/>
        <v>JoF1 - 2 - 5</v>
      </c>
      <c r="O19" s="152">
        <v>1.48</v>
      </c>
      <c r="S19" s="434">
        <v>0.71499999999999997</v>
      </c>
      <c r="T19" s="434"/>
      <c r="U19" s="434">
        <v>5.3999999999999999E-2</v>
      </c>
      <c r="V19" s="152">
        <v>60.321831109999998</v>
      </c>
      <c r="W19" s="380">
        <f t="shared" si="3"/>
        <v>9.5217161899472394E-2</v>
      </c>
      <c r="X19" s="380">
        <f t="shared" si="4"/>
        <v>0.71618994723687879</v>
      </c>
      <c r="Y19" s="380">
        <v>0</v>
      </c>
      <c r="Z19" s="380"/>
      <c r="AA19" s="435">
        <v>0.65815051374618172</v>
      </c>
      <c r="AB19" s="380">
        <v>5.8039433490697102E-2</v>
      </c>
      <c r="AE19" s="152">
        <v>2.5366712740000001</v>
      </c>
      <c r="AF19" s="380">
        <v>3.5277575757575779</v>
      </c>
      <c r="AG19" s="380">
        <v>1.1902419107890168</v>
      </c>
      <c r="AH19" s="380">
        <v>38.632038834951459</v>
      </c>
      <c r="AI19" s="380">
        <v>49.655843137254898</v>
      </c>
      <c r="AK19" s="380">
        <v>30.316086046068911</v>
      </c>
      <c r="AL19" s="152">
        <v>175.53839625000001</v>
      </c>
      <c r="AM19">
        <v>2.7124839346130898</v>
      </c>
      <c r="AP19" s="273"/>
      <c r="AQ19" s="380" t="s">
        <v>2435</v>
      </c>
      <c r="AR19"/>
    </row>
    <row r="20" spans="1:44" s="261" customFormat="1">
      <c r="A20" s="152" t="s">
        <v>1932</v>
      </c>
      <c r="B20" s="380">
        <v>3</v>
      </c>
      <c r="C20" s="380" t="s">
        <v>1695</v>
      </c>
      <c r="D20" s="380" t="str">
        <f t="shared" si="0"/>
        <v>JoF1 - 3</v>
      </c>
      <c r="E20" s="152">
        <v>1</v>
      </c>
      <c r="F20" s="152" t="s">
        <v>592</v>
      </c>
      <c r="G20" s="152">
        <v>0</v>
      </c>
      <c r="H20" s="152">
        <v>5</v>
      </c>
      <c r="I20" s="380" t="str">
        <f t="shared" si="1"/>
        <v>JoF1 - 001 - E10</v>
      </c>
      <c r="J20" s="380" t="str">
        <f t="shared" si="2"/>
        <v>JoF1 - 3 - 1</v>
      </c>
      <c r="O20" s="152">
        <v>0.59</v>
      </c>
      <c r="S20" s="434">
        <v>4.8319999999999999</v>
      </c>
      <c r="T20" s="434"/>
      <c r="U20" s="434">
        <v>0.215</v>
      </c>
      <c r="V20" s="152">
        <v>76.312581600000001</v>
      </c>
      <c r="W20" s="380">
        <f t="shared" si="3"/>
        <v>0.63245300637295732</v>
      </c>
      <c r="X20" s="380">
        <f t="shared" si="4"/>
        <v>0.59470767525630341</v>
      </c>
      <c r="Y20" s="380">
        <v>0.2975893599335</v>
      </c>
      <c r="Z20" s="380"/>
      <c r="AA20" s="435">
        <v>0.24743696314768632</v>
      </c>
      <c r="AB20" s="380">
        <v>4.9681352175117197E-2</v>
      </c>
      <c r="AE20" s="152">
        <v>22.351707680000001</v>
      </c>
      <c r="AF20" s="380">
        <v>33.615384615384613</v>
      </c>
      <c r="AG20" s="380">
        <v>25.816615384615382</v>
      </c>
      <c r="AH20" s="380">
        <v>17.833392751039806</v>
      </c>
      <c r="AI20" s="380">
        <v>175.13009708737863</v>
      </c>
      <c r="AK20" s="380">
        <v>6.2313486219229954</v>
      </c>
      <c r="AL20" s="152">
        <v>719.71330999999998</v>
      </c>
      <c r="AM20">
        <v>12.6595195349334</v>
      </c>
      <c r="AP20" s="273"/>
      <c r="AQ20" s="380" t="s">
        <v>2436</v>
      </c>
      <c r="AR20"/>
    </row>
    <row r="21" spans="1:44" s="261" customFormat="1">
      <c r="A21" s="152" t="s">
        <v>1932</v>
      </c>
      <c r="B21" s="380">
        <v>3</v>
      </c>
      <c r="C21" s="380" t="s">
        <v>1695</v>
      </c>
      <c r="D21" s="380" t="str">
        <f t="shared" si="0"/>
        <v>JoF1 - 3</v>
      </c>
      <c r="E21" s="152">
        <v>2</v>
      </c>
      <c r="F21" s="152" t="s">
        <v>592</v>
      </c>
      <c r="G21" s="152">
        <v>5</v>
      </c>
      <c r="H21" s="152">
        <v>10</v>
      </c>
      <c r="I21" s="380" t="str">
        <f t="shared" si="1"/>
        <v>JoF1 - 001 - E10</v>
      </c>
      <c r="J21" s="380" t="str">
        <f t="shared" si="2"/>
        <v>JoF1 - 3 - 2</v>
      </c>
      <c r="O21" s="152">
        <v>0.79</v>
      </c>
      <c r="S21" s="434">
        <v>4.1029999999999998</v>
      </c>
      <c r="T21" s="434"/>
      <c r="U21" s="434">
        <v>0.20399999999999999</v>
      </c>
      <c r="V21" s="152">
        <v>84.663574449999999</v>
      </c>
      <c r="W21" s="380">
        <f t="shared" si="3"/>
        <v>0.24037846836848104</v>
      </c>
      <c r="X21" s="380">
        <f t="shared" si="4"/>
        <v>0.40899001109878075</v>
      </c>
      <c r="Y21" s="380">
        <v>9.9334073251943031E-2</v>
      </c>
      <c r="Z21" s="380"/>
      <c r="AA21" s="435">
        <v>0.2907880133185356</v>
      </c>
      <c r="AB21" s="380">
        <v>1.8867924528302125E-2</v>
      </c>
      <c r="AE21" s="152">
        <v>21.66282266</v>
      </c>
      <c r="AF21" s="380">
        <v>32.592000000000006</v>
      </c>
      <c r="AG21" s="380">
        <v>19.348291894077214</v>
      </c>
      <c r="AH21" s="380">
        <v>19.751587628865977</v>
      </c>
      <c r="AI21" s="380">
        <v>197.01443298969076</v>
      </c>
      <c r="AK21" s="380">
        <v>6.464806480648063</v>
      </c>
      <c r="AL21" s="152">
        <v>624.51876715000003</v>
      </c>
      <c r="AM21">
        <v>14.672094820844199</v>
      </c>
      <c r="AP21" s="273"/>
      <c r="AQ21" s="380" t="s">
        <v>2437</v>
      </c>
      <c r="AR21"/>
    </row>
    <row r="22" spans="1:44" s="261" customFormat="1">
      <c r="A22" s="152" t="s">
        <v>1932</v>
      </c>
      <c r="B22" s="380">
        <v>3</v>
      </c>
      <c r="C22" s="380" t="s">
        <v>1695</v>
      </c>
      <c r="D22" s="380" t="str">
        <f t="shared" si="0"/>
        <v>JoF1 - 3</v>
      </c>
      <c r="E22" s="152">
        <v>3</v>
      </c>
      <c r="F22" s="152" t="s">
        <v>2052</v>
      </c>
      <c r="G22" s="152">
        <v>10</v>
      </c>
      <c r="H22" s="152">
        <v>29</v>
      </c>
      <c r="I22" s="380" t="str">
        <f t="shared" si="1"/>
        <v>JoF1 - 001 - E10</v>
      </c>
      <c r="J22" s="380" t="str">
        <f t="shared" si="2"/>
        <v>JoF1 - 3 - 3</v>
      </c>
      <c r="O22" s="152">
        <v>1.1599999999999999</v>
      </c>
      <c r="S22" s="434">
        <v>4.4279999999999999</v>
      </c>
      <c r="T22" s="434"/>
      <c r="U22" s="434">
        <v>0.191</v>
      </c>
      <c r="V22" s="152">
        <v>75.343214239999995</v>
      </c>
      <c r="W22" s="380">
        <f t="shared" si="3"/>
        <v>1.1064388888888907</v>
      </c>
      <c r="X22" s="380">
        <f t="shared" si="4"/>
        <v>0.70277777777777806</v>
      </c>
      <c r="Y22" s="380">
        <v>0.54222222222222327</v>
      </c>
      <c r="Z22" s="380"/>
      <c r="AA22" s="435">
        <v>0.15499999999999955</v>
      </c>
      <c r="AB22" s="380">
        <v>5.55555555555524E-3</v>
      </c>
      <c r="AE22" s="152">
        <v>20.303750749999999</v>
      </c>
      <c r="AF22" s="380">
        <v>33.101898989898999</v>
      </c>
      <c r="AG22" s="380">
        <v>15.433189033189034</v>
      </c>
      <c r="AH22" s="380">
        <v>70.675242218099342</v>
      </c>
      <c r="AI22" s="380">
        <v>115.27999999999997</v>
      </c>
      <c r="AK22" s="380">
        <v>63.943982851893438</v>
      </c>
      <c r="AL22" s="152">
        <v>189.14491330000001</v>
      </c>
      <c r="AM22">
        <v>12.159239909783</v>
      </c>
      <c r="AP22" s="273"/>
      <c r="AQ22" s="380" t="s">
        <v>2438</v>
      </c>
      <c r="AR22"/>
    </row>
    <row r="23" spans="1:44" s="261" customFormat="1">
      <c r="A23" s="152" t="s">
        <v>1932</v>
      </c>
      <c r="B23" s="380">
        <v>3</v>
      </c>
      <c r="C23" s="380" t="s">
        <v>1695</v>
      </c>
      <c r="D23" s="380" t="str">
        <f t="shared" si="0"/>
        <v>JoF1 - 3</v>
      </c>
      <c r="E23" s="152">
        <v>4</v>
      </c>
      <c r="F23" s="152" t="s">
        <v>580</v>
      </c>
      <c r="G23" s="152">
        <v>29</v>
      </c>
      <c r="H23" s="152">
        <v>45</v>
      </c>
      <c r="I23" s="380" t="str">
        <f t="shared" si="1"/>
        <v>JoF1 - 001 - E10</v>
      </c>
      <c r="J23" s="380" t="str">
        <f t="shared" si="2"/>
        <v>JoF1 - 3 - 4</v>
      </c>
      <c r="O23" s="152">
        <v>1.36</v>
      </c>
      <c r="S23" s="434">
        <v>2.6850000000000001</v>
      </c>
      <c r="T23" s="434"/>
      <c r="U23" s="434">
        <v>0.13300000000000001</v>
      </c>
      <c r="V23" s="152">
        <v>61.576548979999998</v>
      </c>
      <c r="W23" s="380">
        <f t="shared" si="3"/>
        <v>0.42009584487534796</v>
      </c>
      <c r="X23" s="380">
        <f t="shared" si="4"/>
        <v>0.70692520775623424</v>
      </c>
      <c r="Y23" s="380">
        <v>0.17811634349030553</v>
      </c>
      <c r="Z23" s="380"/>
      <c r="AA23" s="435">
        <v>0.41191135734072054</v>
      </c>
      <c r="AB23" s="380">
        <v>0.11689750692520812</v>
      </c>
      <c r="AE23" s="152">
        <v>10.83024253</v>
      </c>
      <c r="AF23" s="380">
        <v>21.365171717171709</v>
      </c>
      <c r="AG23" s="380">
        <v>10.334344046897108</v>
      </c>
      <c r="AH23" s="380">
        <v>36.128383780696737</v>
      </c>
      <c r="AI23" s="380">
        <v>92.639515151515155</v>
      </c>
      <c r="AK23" s="380">
        <v>18.612244897959179</v>
      </c>
      <c r="AL23" s="152">
        <v>370.729242</v>
      </c>
      <c r="AM23">
        <v>7.9278672024032799</v>
      </c>
      <c r="AP23" s="273"/>
      <c r="AQ23" s="380" t="s">
        <v>2439</v>
      </c>
      <c r="AR23"/>
    </row>
    <row r="24" spans="1:44" s="261" customFormat="1">
      <c r="A24" s="152" t="s">
        <v>1932</v>
      </c>
      <c r="B24" s="380">
        <v>3</v>
      </c>
      <c r="C24" s="380" t="s">
        <v>1695</v>
      </c>
      <c r="D24" s="380" t="str">
        <f t="shared" si="0"/>
        <v>JoF1 - 3</v>
      </c>
      <c r="E24" s="152">
        <v>5</v>
      </c>
      <c r="F24" s="152" t="s">
        <v>580</v>
      </c>
      <c r="G24" s="152">
        <v>45</v>
      </c>
      <c r="H24" s="152">
        <v>100</v>
      </c>
      <c r="I24" s="380" t="str">
        <f t="shared" si="1"/>
        <v>JoF1 - 001 - E10</v>
      </c>
      <c r="J24" s="380" t="str">
        <f t="shared" si="2"/>
        <v>JoF1 - 3 - 5</v>
      </c>
      <c r="O24" s="152">
        <v>1.48</v>
      </c>
      <c r="S24" s="434">
        <v>1.0900000000000001</v>
      </c>
      <c r="T24" s="434"/>
      <c r="U24" s="434">
        <v>5.8000000000000003E-2</v>
      </c>
      <c r="V24" s="152">
        <v>44.566273029999998</v>
      </c>
      <c r="W24" s="380">
        <f t="shared" si="3"/>
        <v>0.19505738431698294</v>
      </c>
      <c r="X24" s="380">
        <f t="shared" si="4"/>
        <v>0.64635633139373538</v>
      </c>
      <c r="Y24" s="380">
        <v>6.0958714325296731E-2</v>
      </c>
      <c r="Z24" s="380"/>
      <c r="AA24" s="435">
        <v>0.4840676087558875</v>
      </c>
      <c r="AB24" s="380">
        <v>0.10133000831255111</v>
      </c>
      <c r="AE24" s="152">
        <v>3.1663257200000001</v>
      </c>
      <c r="AF24" s="380">
        <v>7.1111111111111089</v>
      </c>
      <c r="AG24" s="380">
        <v>4.9472754050073631</v>
      </c>
      <c r="AH24" s="380">
        <v>22.666666666666661</v>
      </c>
      <c r="AI24" s="380">
        <v>60.613901390139006</v>
      </c>
      <c r="AK24" s="380">
        <v>8.5714285714285712</v>
      </c>
      <c r="AL24" s="152">
        <v>104.08744421</v>
      </c>
      <c r="AM24">
        <v>3.7754190160397001</v>
      </c>
      <c r="AP24" s="273"/>
      <c r="AQ24" s="380" t="s">
        <v>2440</v>
      </c>
      <c r="AR24"/>
    </row>
    <row r="25" spans="1:44" s="261" customFormat="1">
      <c r="A25" s="152" t="s">
        <v>1933</v>
      </c>
      <c r="B25" s="380">
        <v>1</v>
      </c>
      <c r="C25" s="380" t="s">
        <v>1703</v>
      </c>
      <c r="D25" s="380" t="str">
        <f t="shared" si="0"/>
        <v>JoF2 - 1</v>
      </c>
      <c r="E25" s="152">
        <v>1</v>
      </c>
      <c r="F25" s="152" t="s">
        <v>592</v>
      </c>
      <c r="G25" s="152">
        <v>0</v>
      </c>
      <c r="H25" s="152">
        <v>5</v>
      </c>
      <c r="I25" s="380" t="str">
        <f t="shared" si="1"/>
        <v>JoF2 - 002 - E10</v>
      </c>
      <c r="J25" s="380" t="str">
        <f t="shared" si="2"/>
        <v>JoF2 - 1 - 1</v>
      </c>
      <c r="K25">
        <v>12.8</v>
      </c>
      <c r="L25">
        <v>47.9</v>
      </c>
      <c r="M25">
        <v>39.299999999999997</v>
      </c>
      <c r="N25" t="s">
        <v>979</v>
      </c>
      <c r="O25" s="152">
        <v>0.77</v>
      </c>
      <c r="S25" s="434">
        <v>4.5590000000000002</v>
      </c>
      <c r="T25" s="434"/>
      <c r="U25" s="434">
        <v>0.24399999999999999</v>
      </c>
      <c r="V25" s="152">
        <v>81.074149739999996</v>
      </c>
      <c r="W25" s="380">
        <f t="shared" si="3"/>
        <v>0.94977454242928294</v>
      </c>
      <c r="X25" s="380">
        <f t="shared" si="4"/>
        <v>0.76871880199667098</v>
      </c>
      <c r="Y25" s="380">
        <v>0.45535219079312178</v>
      </c>
      <c r="Z25" s="380"/>
      <c r="AA25" s="435">
        <v>0.25818080976150842</v>
      </c>
      <c r="AB25" s="380">
        <v>5.5185801442040723E-2</v>
      </c>
      <c r="AD25">
        <v>5.8</v>
      </c>
      <c r="AE25" s="152">
        <v>14.027747209999999</v>
      </c>
      <c r="AF25" s="380">
        <v>45.544554455445542</v>
      </c>
      <c r="AG25" s="380">
        <v>28.100570057005697</v>
      </c>
      <c r="AH25" s="380">
        <v>74.210047095761368</v>
      </c>
      <c r="AI25" s="380">
        <v>234.27041584158414</v>
      </c>
      <c r="AK25" s="380">
        <v>46.681179138321994</v>
      </c>
      <c r="AL25" s="152">
        <v>264.53676085000001</v>
      </c>
      <c r="AM25">
        <v>13.1317936848847</v>
      </c>
      <c r="AP25" t="s">
        <v>2441</v>
      </c>
      <c r="AQ25" s="380" t="s">
        <v>2442</v>
      </c>
      <c r="AR25"/>
    </row>
    <row r="26" spans="1:44" s="261" customFormat="1">
      <c r="A26" s="152" t="s">
        <v>1933</v>
      </c>
      <c r="B26" s="380">
        <v>1</v>
      </c>
      <c r="C26" s="380" t="s">
        <v>1703</v>
      </c>
      <c r="D26" s="380" t="str">
        <f t="shared" si="0"/>
        <v>JoF2 - 1</v>
      </c>
      <c r="E26" s="152">
        <v>2</v>
      </c>
      <c r="F26" s="152" t="s">
        <v>592</v>
      </c>
      <c r="G26" s="152">
        <v>5</v>
      </c>
      <c r="H26" s="152">
        <v>10</v>
      </c>
      <c r="I26" s="380" t="str">
        <f t="shared" si="1"/>
        <v>JoF2 - 002 - E10</v>
      </c>
      <c r="J26" s="380" t="str">
        <f t="shared" si="2"/>
        <v>JoF2 - 1 - 2</v>
      </c>
      <c r="K26">
        <v>13.1</v>
      </c>
      <c r="L26">
        <v>45.9</v>
      </c>
      <c r="M26">
        <v>41</v>
      </c>
      <c r="N26" t="s">
        <v>1351</v>
      </c>
      <c r="O26" s="152">
        <v>1.1200000000000001</v>
      </c>
      <c r="S26" s="434">
        <v>3.24</v>
      </c>
      <c r="T26" s="434"/>
      <c r="U26" s="434">
        <v>0.189</v>
      </c>
      <c r="V26" s="152">
        <v>84.195048439999994</v>
      </c>
      <c r="W26" s="380">
        <f t="shared" si="3"/>
        <v>0.59322138888888964</v>
      </c>
      <c r="X26" s="380">
        <f t="shared" si="4"/>
        <v>0.75444444444444514</v>
      </c>
      <c r="Y26" s="380">
        <v>0.26694444444444482</v>
      </c>
      <c r="Z26" s="380"/>
      <c r="AA26" s="435">
        <v>0.3850000000000004</v>
      </c>
      <c r="AB26" s="380">
        <v>0.10249999999999994</v>
      </c>
      <c r="AD26">
        <v>5.7</v>
      </c>
      <c r="AE26" s="152">
        <v>12.64579852</v>
      </c>
      <c r="AF26" s="380">
        <v>20.787618072152046</v>
      </c>
      <c r="AG26" s="380">
        <v>3.7080073055849256</v>
      </c>
      <c r="AH26" s="380">
        <v>67.480186480186475</v>
      </c>
      <c r="AI26" s="380">
        <v>141.91878813381021</v>
      </c>
      <c r="AK26" s="380">
        <v>11.818138613861384</v>
      </c>
      <c r="AL26" s="152">
        <v>497.85278764999998</v>
      </c>
      <c r="AM26">
        <v>11.4552841013651</v>
      </c>
      <c r="AP26" t="s">
        <v>2443</v>
      </c>
      <c r="AQ26" s="380" t="s">
        <v>2444</v>
      </c>
      <c r="AR26"/>
    </row>
    <row r="27" spans="1:44" s="261" customFormat="1">
      <c r="A27" s="152" t="s">
        <v>1933</v>
      </c>
      <c r="B27" s="380">
        <v>1</v>
      </c>
      <c r="C27" s="380" t="s">
        <v>1703</v>
      </c>
      <c r="D27" s="380" t="str">
        <f t="shared" si="0"/>
        <v>JoF2 - 1</v>
      </c>
      <c r="E27" s="152">
        <v>3</v>
      </c>
      <c r="F27" s="152" t="s">
        <v>592</v>
      </c>
      <c r="G27" s="152">
        <v>10</v>
      </c>
      <c r="H27" s="152">
        <v>30</v>
      </c>
      <c r="I27" s="380" t="str">
        <f t="shared" si="1"/>
        <v>JoF2 - 002 - E10</v>
      </c>
      <c r="J27" s="380" t="str">
        <f t="shared" si="2"/>
        <v>JoF2 - 1 - 3</v>
      </c>
      <c r="K27">
        <v>12.6</v>
      </c>
      <c r="L27">
        <v>44.6</v>
      </c>
      <c r="M27">
        <v>42.8</v>
      </c>
      <c r="N27" t="s">
        <v>1351</v>
      </c>
      <c r="O27" s="152">
        <v>1.26</v>
      </c>
      <c r="S27" s="434">
        <v>2.282</v>
      </c>
      <c r="T27" s="434"/>
      <c r="U27" s="434">
        <v>0.155</v>
      </c>
      <c r="V27" s="152">
        <v>56.080093910000002</v>
      </c>
      <c r="W27" s="380">
        <f t="shared" si="3"/>
        <v>0.23363392588128898</v>
      </c>
      <c r="X27" s="380">
        <f t="shared" si="4"/>
        <v>0.79270864718288481</v>
      </c>
      <c r="Y27" s="380">
        <v>7.5625188309731584E-2</v>
      </c>
      <c r="Z27" s="380"/>
      <c r="AA27" s="435">
        <v>0.51009340162699635</v>
      </c>
      <c r="AB27" s="380">
        <v>0.20699005724615693</v>
      </c>
      <c r="AD27">
        <v>5.9</v>
      </c>
      <c r="AE27" s="152">
        <v>5.2151100149999996</v>
      </c>
      <c r="AF27" s="380">
        <v>11.199999999999996</v>
      </c>
      <c r="AG27" s="380">
        <v>7.04</v>
      </c>
      <c r="AH27" s="380">
        <v>17.137583485124466</v>
      </c>
      <c r="AI27" s="380">
        <v>80.307870787078713</v>
      </c>
      <c r="AK27" s="380">
        <v>5.0693069306930685</v>
      </c>
      <c r="AL27" s="152">
        <v>177.5461675</v>
      </c>
      <c r="AM27">
        <v>7.31556567645573</v>
      </c>
      <c r="AP27" t="s">
        <v>2445</v>
      </c>
      <c r="AQ27" s="380" t="s">
        <v>2446</v>
      </c>
      <c r="AR27"/>
    </row>
    <row r="28" spans="1:44" s="261" customFormat="1">
      <c r="A28" s="152" t="s">
        <v>1933</v>
      </c>
      <c r="B28" s="380">
        <v>1</v>
      </c>
      <c r="C28" s="380" t="s">
        <v>1703</v>
      </c>
      <c r="D28" s="380" t="str">
        <f t="shared" si="0"/>
        <v>JoF2 - 1</v>
      </c>
      <c r="E28" s="152">
        <v>4</v>
      </c>
      <c r="F28" s="152" t="s">
        <v>580</v>
      </c>
      <c r="G28" s="152">
        <v>30</v>
      </c>
      <c r="H28" s="152">
        <v>52</v>
      </c>
      <c r="I28" s="380" t="str">
        <f t="shared" si="1"/>
        <v>JoF2 - 002 - E10</v>
      </c>
      <c r="J28" s="380" t="str">
        <f t="shared" si="2"/>
        <v>JoF2 - 1 - 4</v>
      </c>
      <c r="K28">
        <v>12.3</v>
      </c>
      <c r="L28">
        <v>44.8</v>
      </c>
      <c r="M28">
        <v>42.9</v>
      </c>
      <c r="N28" t="s">
        <v>1351</v>
      </c>
      <c r="O28" s="152">
        <v>1.42</v>
      </c>
      <c r="S28" s="434">
        <v>1.486</v>
      </c>
      <c r="T28" s="434"/>
      <c r="U28" s="434">
        <v>0.11</v>
      </c>
      <c r="V28" s="152">
        <v>48.713552200000002</v>
      </c>
      <c r="W28" s="380">
        <f t="shared" si="3"/>
        <v>0.2531023294509136</v>
      </c>
      <c r="X28" s="380">
        <f t="shared" si="4"/>
        <v>0.7554076539101483</v>
      </c>
      <c r="Y28" s="380">
        <v>8.5690515806987652E-2</v>
      </c>
      <c r="Z28" s="380"/>
      <c r="AA28" s="435">
        <v>0.53133666112035405</v>
      </c>
      <c r="AB28" s="380">
        <v>0.13838047698280667</v>
      </c>
      <c r="AD28">
        <v>5.8</v>
      </c>
      <c r="AE28" s="152">
        <v>6.3413045190000004</v>
      </c>
      <c r="AF28" s="380">
        <v>11.28</v>
      </c>
      <c r="AG28" s="380">
        <v>2.8292429242924286</v>
      </c>
      <c r="AH28" s="380">
        <v>122.32743764172334</v>
      </c>
      <c r="AI28" s="380">
        <v>35.76</v>
      </c>
      <c r="AK28" s="380">
        <v>42.684862745098044</v>
      </c>
      <c r="AL28" s="152">
        <v>57.69246107</v>
      </c>
      <c r="AM28">
        <v>3.8072434196752201</v>
      </c>
      <c r="AP28" t="s">
        <v>2447</v>
      </c>
      <c r="AQ28" s="380" t="s">
        <v>2448</v>
      </c>
      <c r="AR28"/>
    </row>
    <row r="29" spans="1:44" s="261" customFormat="1">
      <c r="A29" s="152" t="s">
        <v>1933</v>
      </c>
      <c r="B29" s="380">
        <v>1</v>
      </c>
      <c r="C29" s="380" t="s">
        <v>1703</v>
      </c>
      <c r="D29" s="380" t="str">
        <f t="shared" si="0"/>
        <v>JoF2 - 1</v>
      </c>
      <c r="E29" s="152">
        <v>5</v>
      </c>
      <c r="F29" s="152" t="s">
        <v>580</v>
      </c>
      <c r="G29" s="152">
        <v>52</v>
      </c>
      <c r="H29" s="152">
        <v>100</v>
      </c>
      <c r="I29" s="380" t="str">
        <f t="shared" si="1"/>
        <v>JoF2 - 002 - E10</v>
      </c>
      <c r="J29" s="380" t="str">
        <f t="shared" si="2"/>
        <v>JoF2 - 1 - 5</v>
      </c>
      <c r="K29">
        <v>12.1</v>
      </c>
      <c r="L29">
        <v>41.4</v>
      </c>
      <c r="M29">
        <v>46.5</v>
      </c>
      <c r="N29" t="s">
        <v>1351</v>
      </c>
      <c r="O29" s="152">
        <v>1.32</v>
      </c>
      <c r="S29" s="434">
        <v>0.98799999999999999</v>
      </c>
      <c r="T29" s="434"/>
      <c r="U29" s="434">
        <v>6.6000000000000003E-2</v>
      </c>
      <c r="V29" s="152">
        <v>43.547830830000002</v>
      </c>
      <c r="W29" s="380">
        <f t="shared" si="3"/>
        <v>0.11449668325041551</v>
      </c>
      <c r="X29" s="380">
        <f t="shared" si="4"/>
        <v>0.74378109452736396</v>
      </c>
      <c r="Y29" s="380">
        <v>1.6860143725815745E-2</v>
      </c>
      <c r="Z29" s="380"/>
      <c r="AA29" s="435">
        <v>0.48562741846324076</v>
      </c>
      <c r="AB29" s="380">
        <v>0.24129353233830739</v>
      </c>
      <c r="AD29">
        <v>6.1</v>
      </c>
      <c r="AE29" s="152">
        <v>1.7512137860000001</v>
      </c>
      <c r="AF29" s="380">
        <v>2.2750707070707072</v>
      </c>
      <c r="AG29" s="380">
        <v>1.8828098229583097</v>
      </c>
      <c r="AH29" s="380">
        <v>131.52444637429437</v>
      </c>
      <c r="AI29" s="380">
        <v>30.160627450980392</v>
      </c>
      <c r="AK29" s="380">
        <v>45.684525252525248</v>
      </c>
      <c r="AL29" s="152">
        <v>-73.759991130000003</v>
      </c>
      <c r="AM29">
        <v>1.4853349304271699</v>
      </c>
      <c r="AP29" t="s">
        <v>2449</v>
      </c>
      <c r="AQ29" s="380" t="s">
        <v>2450</v>
      </c>
      <c r="AR29"/>
    </row>
    <row r="30" spans="1:44" s="261" customFormat="1">
      <c r="A30" s="152" t="s">
        <v>1933</v>
      </c>
      <c r="B30" s="380">
        <v>2</v>
      </c>
      <c r="C30" s="380" t="s">
        <v>1703</v>
      </c>
      <c r="D30" s="380" t="str">
        <f t="shared" si="0"/>
        <v>JoF2 - 2</v>
      </c>
      <c r="E30" s="152">
        <v>1</v>
      </c>
      <c r="F30" s="152" t="s">
        <v>592</v>
      </c>
      <c r="G30" s="152">
        <v>0</v>
      </c>
      <c r="H30" s="152">
        <v>5</v>
      </c>
      <c r="I30" s="380" t="str">
        <f t="shared" si="1"/>
        <v>JoF2 - 002 - E10</v>
      </c>
      <c r="J30" s="380" t="str">
        <f t="shared" si="2"/>
        <v>JoF2 - 2 - 1</v>
      </c>
      <c r="O30" s="152">
        <v>0.77</v>
      </c>
      <c r="S30" s="434">
        <v>4.7750000000000004</v>
      </c>
      <c r="T30" s="434"/>
      <c r="U30" s="434">
        <v>0.308</v>
      </c>
      <c r="V30" s="152">
        <v>91.564833750000005</v>
      </c>
      <c r="W30" s="380">
        <f t="shared" si="3"/>
        <v>1.2601855040266596</v>
      </c>
      <c r="X30" s="380">
        <f t="shared" si="4"/>
        <v>0.85337406276034333</v>
      </c>
      <c r="Y30" s="380">
        <v>0.61427381282976967</v>
      </c>
      <c r="Z30" s="380"/>
      <c r="AA30" s="435">
        <v>0.21799500138850225</v>
      </c>
      <c r="AB30" s="380">
        <v>2.1105248542071395E-2</v>
      </c>
      <c r="AE30" s="152">
        <v>18.84635536</v>
      </c>
      <c r="AF30" s="380">
        <v>43.583670103092771</v>
      </c>
      <c r="AG30" s="380">
        <v>22.007486738064255</v>
      </c>
      <c r="AH30" s="380">
        <v>59.828522336769758</v>
      </c>
      <c r="AI30" s="380">
        <v>187.20506930693068</v>
      </c>
      <c r="AK30" s="380">
        <v>13.278350515463917</v>
      </c>
      <c r="AL30" s="152">
        <v>179.4792918</v>
      </c>
      <c r="AM30">
        <v>11.1943239915538</v>
      </c>
      <c r="AP30" s="273"/>
      <c r="AQ30" s="380" t="s">
        <v>2451</v>
      </c>
      <c r="AR30"/>
    </row>
    <row r="31" spans="1:44" s="261" customFormat="1">
      <c r="A31" s="152" t="s">
        <v>1933</v>
      </c>
      <c r="B31" s="380">
        <v>2</v>
      </c>
      <c r="C31" s="380" t="s">
        <v>1703</v>
      </c>
      <c r="D31" s="380" t="str">
        <f t="shared" si="0"/>
        <v>JoF2 - 2</v>
      </c>
      <c r="E31" s="152">
        <v>2</v>
      </c>
      <c r="F31" s="152" t="s">
        <v>592</v>
      </c>
      <c r="G31" s="152">
        <v>5</v>
      </c>
      <c r="H31" s="152">
        <v>10</v>
      </c>
      <c r="I31" s="380" t="str">
        <f t="shared" si="1"/>
        <v>JoF2 - 002 - E10</v>
      </c>
      <c r="J31" s="380" t="str">
        <f t="shared" si="2"/>
        <v>JoF2 - 2 - 2</v>
      </c>
      <c r="O31" s="152">
        <v>1.1200000000000001</v>
      </c>
      <c r="S31" s="434">
        <v>4.1589999999999998</v>
      </c>
      <c r="T31" s="434"/>
      <c r="U31" s="434">
        <v>0.27900000000000003</v>
      </c>
      <c r="V31" s="152">
        <v>90.349613680000004</v>
      </c>
      <c r="W31" s="380">
        <f t="shared" si="3"/>
        <v>1.1644723726977257</v>
      </c>
      <c r="X31" s="380">
        <f t="shared" si="4"/>
        <v>0.8504875406283865</v>
      </c>
      <c r="Y31" s="380">
        <v>0.56310942578548262</v>
      </c>
      <c r="Z31" s="380"/>
      <c r="AA31" s="435">
        <v>0.26462621885157045</v>
      </c>
      <c r="AB31" s="380">
        <v>2.2751895991333471E-2</v>
      </c>
      <c r="AE31" s="152">
        <v>17.923171159999999</v>
      </c>
      <c r="AF31" s="380">
        <v>21.815411255411252</v>
      </c>
      <c r="AG31" s="380">
        <v>8.1550555055505551</v>
      </c>
      <c r="AH31" s="380">
        <v>10.964363636363633</v>
      </c>
      <c r="AI31" s="380">
        <v>160.53683609366078</v>
      </c>
      <c r="AK31" s="380">
        <v>4.4588616028935846</v>
      </c>
      <c r="AL31" s="152">
        <v>164.01429744999999</v>
      </c>
      <c r="AM31">
        <v>10.818796028654599</v>
      </c>
      <c r="AP31" s="273"/>
      <c r="AQ31" s="380" t="s">
        <v>2452</v>
      </c>
      <c r="AR31"/>
    </row>
    <row r="32" spans="1:44" s="261" customFormat="1">
      <c r="A32" s="152" t="s">
        <v>1933</v>
      </c>
      <c r="B32" s="380">
        <v>2</v>
      </c>
      <c r="C32" s="380" t="s">
        <v>1703</v>
      </c>
      <c r="D32" s="380" t="str">
        <f t="shared" si="0"/>
        <v>JoF2 - 2</v>
      </c>
      <c r="E32" s="152">
        <v>3</v>
      </c>
      <c r="F32" s="152" t="s">
        <v>592</v>
      </c>
      <c r="G32" s="152">
        <v>10</v>
      </c>
      <c r="H32" s="152">
        <v>30</v>
      </c>
      <c r="I32" s="380" t="str">
        <f t="shared" si="1"/>
        <v>JoF2 - 002 - E10</v>
      </c>
      <c r="J32" s="380" t="str">
        <f t="shared" si="2"/>
        <v>JoF2 - 2 - 3</v>
      </c>
      <c r="O32" s="152">
        <v>1.26</v>
      </c>
      <c r="S32" s="434">
        <v>3.6080000000000001</v>
      </c>
      <c r="T32" s="434"/>
      <c r="U32" s="434">
        <v>0.249</v>
      </c>
      <c r="V32" s="152">
        <v>84.233070909999995</v>
      </c>
      <c r="W32" s="380">
        <f t="shared" si="3"/>
        <v>1.2244689361702139</v>
      </c>
      <c r="X32" s="380">
        <f t="shared" si="4"/>
        <v>0.86723404255319136</v>
      </c>
      <c r="Y32" s="380">
        <v>0.59517730496453958</v>
      </c>
      <c r="Z32" s="380"/>
      <c r="AA32" s="435">
        <v>0.22638297872340477</v>
      </c>
      <c r="AB32" s="380">
        <v>4.5673758865247001E-2</v>
      </c>
      <c r="AE32" s="152">
        <v>14.97948074</v>
      </c>
      <c r="AF32" s="380">
        <v>22.880000000000006</v>
      </c>
      <c r="AG32" s="380">
        <v>2.4000000000000004</v>
      </c>
      <c r="AH32" s="380">
        <v>10.630175438596492</v>
      </c>
      <c r="AI32" s="380">
        <v>85.228809939817495</v>
      </c>
      <c r="AK32" s="380">
        <v>3.7335445544554444</v>
      </c>
      <c r="AL32" s="152">
        <v>189.14491325</v>
      </c>
      <c r="AM32">
        <v>8.4637901596255496</v>
      </c>
      <c r="AP32" s="273"/>
      <c r="AQ32" s="380" t="s">
        <v>2453</v>
      </c>
      <c r="AR32"/>
    </row>
    <row r="33" spans="1:44" s="261" customFormat="1">
      <c r="A33" s="152" t="s">
        <v>1933</v>
      </c>
      <c r="B33" s="380">
        <v>2</v>
      </c>
      <c r="C33" s="380" t="s">
        <v>1703</v>
      </c>
      <c r="D33" s="380" t="str">
        <f t="shared" si="0"/>
        <v>JoF2 - 2</v>
      </c>
      <c r="E33" s="152">
        <v>4</v>
      </c>
      <c r="F33" s="152" t="s">
        <v>580</v>
      </c>
      <c r="G33" s="152">
        <v>30</v>
      </c>
      <c r="H33" s="152">
        <v>52</v>
      </c>
      <c r="I33" s="380" t="str">
        <f t="shared" si="1"/>
        <v>JoF2 - 002 - E10</v>
      </c>
      <c r="J33" s="380" t="str">
        <f t="shared" si="2"/>
        <v>JoF2 - 2 - 4</v>
      </c>
      <c r="O33" s="152">
        <v>1.42</v>
      </c>
      <c r="S33" s="434">
        <v>1.788</v>
      </c>
      <c r="T33" s="434"/>
      <c r="U33" s="434">
        <v>0.14299999999999999</v>
      </c>
      <c r="V33" s="152">
        <v>71.434664889999993</v>
      </c>
      <c r="W33" s="380">
        <f t="shared" si="3"/>
        <v>0.32495829881248334</v>
      </c>
      <c r="X33" s="380">
        <f t="shared" si="4"/>
        <v>0.50069041701187511</v>
      </c>
      <c r="Y33" s="380">
        <v>0.15327257663628863</v>
      </c>
      <c r="Z33" s="380"/>
      <c r="AA33" s="435">
        <v>0</v>
      </c>
      <c r="AB33" s="380">
        <v>0.34741784037558643</v>
      </c>
      <c r="AE33" s="152">
        <v>3.9778469580000002</v>
      </c>
      <c r="AF33" s="380">
        <v>11.519999999999994</v>
      </c>
      <c r="AG33" s="380">
        <v>7.0182200715337677</v>
      </c>
      <c r="AH33" s="380">
        <v>17.117662921348309</v>
      </c>
      <c r="AI33" s="380">
        <v>71.445544554455438</v>
      </c>
      <c r="AK33" s="380">
        <v>4.0821747572815523</v>
      </c>
      <c r="AL33" s="152">
        <v>96.354947030000005</v>
      </c>
      <c r="AM33">
        <v>3.2942340330705302</v>
      </c>
      <c r="AP33" s="273"/>
      <c r="AQ33" s="380" t="s">
        <v>2454</v>
      </c>
      <c r="AR33"/>
    </row>
    <row r="34" spans="1:44" s="261" customFormat="1">
      <c r="A34" s="152" t="s">
        <v>1933</v>
      </c>
      <c r="B34" s="380">
        <v>2</v>
      </c>
      <c r="C34" s="380" t="s">
        <v>1703</v>
      </c>
      <c r="D34" s="380" t="str">
        <f t="shared" si="0"/>
        <v>JoF2 - 2</v>
      </c>
      <c r="E34" s="152">
        <v>5</v>
      </c>
      <c r="F34" s="152" t="s">
        <v>580</v>
      </c>
      <c r="G34" s="152">
        <v>52</v>
      </c>
      <c r="H34" s="152">
        <v>100</v>
      </c>
      <c r="I34" s="380" t="str">
        <f t="shared" si="1"/>
        <v>JoF2 - 002 - E10</v>
      </c>
      <c r="J34" s="380" t="str">
        <f t="shared" si="2"/>
        <v>JoF2 - 2 - 5</v>
      </c>
      <c r="O34" s="152">
        <v>1.32</v>
      </c>
      <c r="S34" s="434">
        <v>1.3580000000000001</v>
      </c>
      <c r="T34" s="434"/>
      <c r="U34" s="434">
        <v>0.11700000000000001</v>
      </c>
      <c r="V34" s="152">
        <v>67.194969490000005</v>
      </c>
      <c r="W34" s="380">
        <f t="shared" si="3"/>
        <v>0.75256631520532613</v>
      </c>
      <c r="X34" s="380">
        <f t="shared" si="4"/>
        <v>0.82241953385127442</v>
      </c>
      <c r="Y34" s="380">
        <v>0.34572697003329578</v>
      </c>
      <c r="Z34" s="380"/>
      <c r="AA34" s="435">
        <v>0.41204217536070936</v>
      </c>
      <c r="AB34" s="380">
        <v>6.4650388457269253E-2</v>
      </c>
      <c r="AE34" s="152">
        <v>4.9591654180000004</v>
      </c>
      <c r="AF34" s="380">
        <v>8.7999999999999972</v>
      </c>
      <c r="AG34" s="380">
        <v>6.0872511993467393</v>
      </c>
      <c r="AH34" s="380">
        <v>140.98445998445996</v>
      </c>
      <c r="AI34" s="380">
        <v>61.210172781984078</v>
      </c>
      <c r="AK34" s="380">
        <v>56.519975262832418</v>
      </c>
      <c r="AL34" s="152">
        <v>231.99939935</v>
      </c>
      <c r="AM34">
        <v>2.3331370432776102</v>
      </c>
      <c r="AP34" s="273"/>
      <c r="AQ34" s="380" t="s">
        <v>2455</v>
      </c>
      <c r="AR34"/>
    </row>
    <row r="35" spans="1:44" s="261" customFormat="1">
      <c r="A35" s="152" t="s">
        <v>1933</v>
      </c>
      <c r="B35" s="380">
        <v>3</v>
      </c>
      <c r="C35" s="380" t="s">
        <v>1703</v>
      </c>
      <c r="D35" s="380" t="str">
        <f t="shared" si="0"/>
        <v>JoF2 - 3</v>
      </c>
      <c r="E35" s="152">
        <v>1</v>
      </c>
      <c r="F35" s="152" t="s">
        <v>592</v>
      </c>
      <c r="G35" s="152">
        <v>0</v>
      </c>
      <c r="H35" s="152">
        <v>5</v>
      </c>
      <c r="I35" s="380" t="str">
        <f t="shared" si="1"/>
        <v>JoF2 - 002 - E10</v>
      </c>
      <c r="J35" s="380" t="str">
        <f t="shared" si="2"/>
        <v>JoF2 - 3 - 1</v>
      </c>
      <c r="O35" s="152">
        <v>0.77</v>
      </c>
      <c r="S35" s="434">
        <v>4.7030000000000003</v>
      </c>
      <c r="T35" s="434"/>
      <c r="U35" s="434">
        <v>0.29399999999999998</v>
      </c>
      <c r="V35" s="152">
        <v>89.351402800000002</v>
      </c>
      <c r="W35" s="380">
        <f t="shared" si="3"/>
        <v>0.72131754337648002</v>
      </c>
      <c r="X35" s="380">
        <f t="shared" si="4"/>
        <v>0.7529606169099422</v>
      </c>
      <c r="Y35" s="380">
        <v>0.33406774993114829</v>
      </c>
      <c r="Z35" s="380"/>
      <c r="AA35" s="435">
        <v>0.3561002478656019</v>
      </c>
      <c r="AB35" s="380">
        <v>6.2792619113191991E-2</v>
      </c>
      <c r="AE35" s="152">
        <v>18.1788688</v>
      </c>
      <c r="AF35" s="380">
        <v>59.637012086387941</v>
      </c>
      <c r="AG35" s="380">
        <v>29.993107546048716</v>
      </c>
      <c r="AH35" s="380">
        <v>49.416280806572075</v>
      </c>
      <c r="AI35" s="380">
        <v>176.59266161910304</v>
      </c>
      <c r="AK35" s="380">
        <v>29.138273827382736</v>
      </c>
      <c r="AL35" s="152">
        <v>874.72607449999998</v>
      </c>
      <c r="AM35">
        <v>11.5520302884171</v>
      </c>
      <c r="AP35" s="273"/>
      <c r="AQ35" s="380" t="s">
        <v>2456</v>
      </c>
      <c r="AR35"/>
    </row>
    <row r="36" spans="1:44" s="261" customFormat="1">
      <c r="A36" s="152" t="s">
        <v>1933</v>
      </c>
      <c r="B36" s="380">
        <v>3</v>
      </c>
      <c r="C36" s="380" t="s">
        <v>1703</v>
      </c>
      <c r="D36" s="380" t="str">
        <f t="shared" si="0"/>
        <v>JoF2 - 3</v>
      </c>
      <c r="E36" s="152">
        <v>2</v>
      </c>
      <c r="F36" s="152" t="s">
        <v>592</v>
      </c>
      <c r="G36" s="152">
        <v>5</v>
      </c>
      <c r="H36" s="152">
        <v>10</v>
      </c>
      <c r="I36" s="380" t="str">
        <f t="shared" si="1"/>
        <v>JoF2 - 002 - E10</v>
      </c>
      <c r="J36" s="380" t="str">
        <f t="shared" si="2"/>
        <v>JoF2 - 3 - 2</v>
      </c>
      <c r="O36" s="152">
        <v>1.1200000000000001</v>
      </c>
      <c r="S36" s="434">
        <v>4.4779999999999998</v>
      </c>
      <c r="T36" s="434"/>
      <c r="U36" s="434">
        <v>0.28999999999999998</v>
      </c>
      <c r="V36" s="152">
        <v>76.238537539999996</v>
      </c>
      <c r="W36" s="380">
        <f t="shared" si="3"/>
        <v>0.80496417489421634</v>
      </c>
      <c r="X36" s="380">
        <f t="shared" si="4"/>
        <v>0.75712270803949155</v>
      </c>
      <c r="Y36" s="380">
        <v>0.37771509167841988</v>
      </c>
      <c r="Z36" s="380"/>
      <c r="AA36" s="435">
        <v>0.33822284908321604</v>
      </c>
      <c r="AB36" s="380">
        <v>4.1184767277855555E-2</v>
      </c>
      <c r="AE36" s="152">
        <v>16.39485518</v>
      </c>
      <c r="AF36" s="380">
        <v>27.313131313131311</v>
      </c>
      <c r="AG36" s="380">
        <v>1.006538537745195</v>
      </c>
      <c r="AH36" s="380">
        <v>13.763232323232323</v>
      </c>
      <c r="AI36" s="380">
        <v>150.32079207920793</v>
      </c>
      <c r="AK36" s="380">
        <v>5.5990204081632644</v>
      </c>
      <c r="AL36" s="152">
        <v>193.01116185000001</v>
      </c>
      <c r="AM36">
        <v>9.87679368104296</v>
      </c>
      <c r="AP36" s="273"/>
      <c r="AQ36" s="380" t="s">
        <v>2457</v>
      </c>
      <c r="AR36"/>
    </row>
    <row r="37" spans="1:44" s="261" customFormat="1">
      <c r="A37" s="152" t="s">
        <v>1933</v>
      </c>
      <c r="B37" s="380">
        <v>3</v>
      </c>
      <c r="C37" s="380" t="s">
        <v>1703</v>
      </c>
      <c r="D37" s="380" t="str">
        <f t="shared" si="0"/>
        <v>JoF2 - 3</v>
      </c>
      <c r="E37" s="152">
        <v>3</v>
      </c>
      <c r="F37" s="152" t="s">
        <v>592</v>
      </c>
      <c r="G37" s="152">
        <v>10</v>
      </c>
      <c r="H37" s="152">
        <v>30</v>
      </c>
      <c r="I37" s="380" t="str">
        <f t="shared" si="1"/>
        <v>JoF2 - 002 - E10</v>
      </c>
      <c r="J37" s="380" t="str">
        <f t="shared" si="2"/>
        <v>JoF2 - 3 - 3</v>
      </c>
      <c r="O37" s="152">
        <v>1.26</v>
      </c>
      <c r="S37" s="434">
        <v>3.2160000000000002</v>
      </c>
      <c r="T37" s="434"/>
      <c r="U37" s="434">
        <v>0.218</v>
      </c>
      <c r="V37" s="152">
        <v>80.609585850000002</v>
      </c>
      <c r="W37" s="380">
        <f t="shared" si="3"/>
        <v>0.47479158539983374</v>
      </c>
      <c r="X37" s="380">
        <f t="shared" si="4"/>
        <v>0.75982167734744999</v>
      </c>
      <c r="Y37" s="380">
        <v>0.20144887155196484</v>
      </c>
      <c r="Z37" s="380"/>
      <c r="AA37" s="435">
        <v>0.48620785734187766</v>
      </c>
      <c r="AB37" s="380">
        <v>7.2164948453607547E-2</v>
      </c>
      <c r="AE37" s="152">
        <v>8.7711156900000002</v>
      </c>
      <c r="AF37" s="380">
        <v>29.362196078431367</v>
      </c>
      <c r="AG37" s="380">
        <v>11.127792972859245</v>
      </c>
      <c r="AH37" s="380">
        <v>10.618263305322127</v>
      </c>
      <c r="AI37" s="380">
        <v>65.471248301300704</v>
      </c>
      <c r="AK37" s="380">
        <v>4.0564007421150254</v>
      </c>
      <c r="AL37" s="152">
        <v>285.80112810000003</v>
      </c>
      <c r="AM37">
        <v>6.0158570319808096</v>
      </c>
      <c r="AP37" s="273"/>
      <c r="AQ37" s="380" t="s">
        <v>2458</v>
      </c>
      <c r="AR37"/>
    </row>
    <row r="38" spans="1:44" s="261" customFormat="1">
      <c r="A38" s="152" t="s">
        <v>1933</v>
      </c>
      <c r="B38" s="380">
        <v>3</v>
      </c>
      <c r="C38" s="380" t="s">
        <v>1703</v>
      </c>
      <c r="D38" s="380" t="str">
        <f t="shared" si="0"/>
        <v>JoF2 - 3</v>
      </c>
      <c r="E38" s="152">
        <v>4</v>
      </c>
      <c r="F38" s="152" t="s">
        <v>580</v>
      </c>
      <c r="G38" s="152">
        <v>30</v>
      </c>
      <c r="H38" s="152">
        <v>52</v>
      </c>
      <c r="I38" s="380" t="str">
        <f t="shared" si="1"/>
        <v>JoF2 - 002 - E10</v>
      </c>
      <c r="J38" s="380" t="str">
        <f t="shared" si="2"/>
        <v>JoF2 - 3 - 4</v>
      </c>
      <c r="O38" s="152">
        <v>1.42</v>
      </c>
      <c r="S38" s="434">
        <v>1.8540000000000001</v>
      </c>
      <c r="T38" s="434"/>
      <c r="U38" s="434">
        <v>0.14199999999999999</v>
      </c>
      <c r="V38" s="152">
        <v>66.656116679999997</v>
      </c>
      <c r="W38" s="380">
        <f t="shared" si="3"/>
        <v>0.31318639380531016</v>
      </c>
      <c r="X38" s="380">
        <f t="shared" si="4"/>
        <v>0.65790929203539894</v>
      </c>
      <c r="Y38" s="380">
        <v>0.12085176991150456</v>
      </c>
      <c r="Z38" s="380"/>
      <c r="AA38" s="435">
        <v>0.49446902654867408</v>
      </c>
      <c r="AB38" s="380">
        <v>4.2588495575220237E-2</v>
      </c>
      <c r="AE38" s="152">
        <v>5.3132007689999998</v>
      </c>
      <c r="AF38" s="380">
        <v>13.494464646464646</v>
      </c>
      <c r="AG38" s="380">
        <v>5.9284123711340202</v>
      </c>
      <c r="AH38" s="380">
        <v>20.36067092947826</v>
      </c>
      <c r="AI38" s="380">
        <v>84.055906949918267</v>
      </c>
      <c r="AK38" s="380">
        <v>4.4647289218717781</v>
      </c>
      <c r="AL38" s="152">
        <v>12.724577399999999</v>
      </c>
      <c r="AM38">
        <v>2.95562237838852</v>
      </c>
      <c r="AP38" s="273"/>
      <c r="AQ38" s="380" t="s">
        <v>2459</v>
      </c>
      <c r="AR38"/>
    </row>
    <row r="39" spans="1:44" s="261" customFormat="1">
      <c r="A39" s="152" t="s">
        <v>1933</v>
      </c>
      <c r="B39" s="380">
        <v>3</v>
      </c>
      <c r="C39" s="380" t="s">
        <v>1703</v>
      </c>
      <c r="D39" s="380" t="str">
        <f t="shared" si="0"/>
        <v>JoF2 - 3</v>
      </c>
      <c r="E39" s="152">
        <v>5</v>
      </c>
      <c r="F39" s="152" t="s">
        <v>580</v>
      </c>
      <c r="G39" s="152">
        <v>52</v>
      </c>
      <c r="H39" s="152">
        <v>100</v>
      </c>
      <c r="I39" s="380" t="str">
        <f t="shared" si="1"/>
        <v>JoF2 - 002 - E10</v>
      </c>
      <c r="J39" s="380" t="str">
        <f t="shared" si="2"/>
        <v>JoF2 - 3 - 5</v>
      </c>
      <c r="O39" s="152">
        <v>1.32</v>
      </c>
      <c r="S39" s="434">
        <v>1.353</v>
      </c>
      <c r="T39" s="434"/>
      <c r="U39" s="434">
        <v>9.6000000000000002E-2</v>
      </c>
      <c r="V39" s="152">
        <v>65.3824003</v>
      </c>
      <c r="W39" s="380">
        <f t="shared" si="3"/>
        <v>7.0308481152994151E-2</v>
      </c>
      <c r="X39" s="380">
        <f t="shared" si="4"/>
        <v>0.45094235033259533</v>
      </c>
      <c r="Y39" s="380">
        <v>2.3835920177383972E-2</v>
      </c>
      <c r="Z39" s="380"/>
      <c r="AA39" s="435">
        <v>0</v>
      </c>
      <c r="AB39" s="380">
        <v>0.42710643015521138</v>
      </c>
      <c r="AE39" s="152">
        <v>2.4343232860000001</v>
      </c>
      <c r="AF39" s="380">
        <v>3.2177052999417608</v>
      </c>
      <c r="AG39" s="380">
        <v>3.4179026065871891</v>
      </c>
      <c r="AH39" s="380">
        <v>29.030702681918669</v>
      </c>
      <c r="AI39" s="380">
        <v>15.389575757575754</v>
      </c>
      <c r="AK39" s="380">
        <v>15.189169529197812</v>
      </c>
      <c r="AL39" s="152">
        <v>187.5837468</v>
      </c>
      <c r="AM39">
        <v>2.1421906214644499</v>
      </c>
      <c r="AP39" s="273"/>
      <c r="AQ39" s="380" t="s">
        <v>2460</v>
      </c>
      <c r="AR39"/>
    </row>
    <row r="40" spans="1:44" s="261" customFormat="1">
      <c r="A40" s="152" t="s">
        <v>1934</v>
      </c>
      <c r="B40" s="380">
        <v>1</v>
      </c>
      <c r="C40" s="380" t="s">
        <v>1711</v>
      </c>
      <c r="D40" s="380" t="str">
        <f t="shared" si="0"/>
        <v>WoNT1 - 1</v>
      </c>
      <c r="E40" s="152">
        <v>1</v>
      </c>
      <c r="F40" s="152" t="s">
        <v>592</v>
      </c>
      <c r="G40" s="152">
        <v>0</v>
      </c>
      <c r="H40" s="152">
        <v>5</v>
      </c>
      <c r="I40" s="380" t="str">
        <f t="shared" si="1"/>
        <v>WoNT1 - 003 - E10</v>
      </c>
      <c r="J40" s="380" t="str">
        <f t="shared" si="2"/>
        <v>WoNT1 - 1 - 1</v>
      </c>
      <c r="K40">
        <v>8.6999999999999993</v>
      </c>
      <c r="L40">
        <v>70.2</v>
      </c>
      <c r="M40">
        <v>21.1</v>
      </c>
      <c r="N40" t="s">
        <v>974</v>
      </c>
      <c r="O40" s="152">
        <v>1.2</v>
      </c>
      <c r="S40" s="434">
        <v>3.0939999999999999</v>
      </c>
      <c r="T40" s="434"/>
      <c r="U40" s="434">
        <v>0.24399999999999999</v>
      </c>
      <c r="V40" s="152">
        <v>46.810148939999998</v>
      </c>
      <c r="W40" s="380">
        <f t="shared" si="3"/>
        <v>0.34983643326039648</v>
      </c>
      <c r="X40" s="380">
        <f t="shared" si="4"/>
        <v>0.41684901531728685</v>
      </c>
      <c r="Y40" s="380">
        <v>0.15919037199124864</v>
      </c>
      <c r="Z40" s="380"/>
      <c r="AA40" s="435">
        <v>0.20459518599562257</v>
      </c>
      <c r="AB40" s="380">
        <v>5.3063457330415689E-2</v>
      </c>
      <c r="AD40">
        <v>5.8</v>
      </c>
      <c r="AE40" s="152">
        <v>28.133930729999999</v>
      </c>
      <c r="AF40" s="380">
        <v>1329.9194295900177</v>
      </c>
      <c r="AG40" s="380">
        <v>39.138612244897963</v>
      </c>
      <c r="AH40" s="380">
        <v>6.5865010351966848</v>
      </c>
      <c r="AI40" s="380">
        <v>128.2230495049505</v>
      </c>
      <c r="AK40" s="380">
        <v>50.8</v>
      </c>
      <c r="AL40" s="152">
        <v>881.90136670000004</v>
      </c>
      <c r="AM40">
        <v>7.3270224617645301</v>
      </c>
      <c r="AP40" t="s">
        <v>2461</v>
      </c>
      <c r="AQ40" s="380" t="s">
        <v>2462</v>
      </c>
      <c r="AR40"/>
    </row>
    <row r="41" spans="1:44" s="261" customFormat="1">
      <c r="A41" s="152" t="s">
        <v>1934</v>
      </c>
      <c r="B41" s="380">
        <v>1</v>
      </c>
      <c r="C41" s="380" t="s">
        <v>1711</v>
      </c>
      <c r="D41" s="380" t="str">
        <f t="shared" si="0"/>
        <v>WoNT1 - 1</v>
      </c>
      <c r="E41" s="152">
        <v>2</v>
      </c>
      <c r="F41" s="152" t="s">
        <v>592</v>
      </c>
      <c r="G41" s="152">
        <v>5</v>
      </c>
      <c r="H41" s="152">
        <v>10</v>
      </c>
      <c r="I41" s="380" t="str">
        <f t="shared" si="1"/>
        <v>WoNT1 - 003 - E10</v>
      </c>
      <c r="J41" s="380" t="str">
        <f t="shared" si="2"/>
        <v>WoNT1 - 1 - 2</v>
      </c>
      <c r="K41">
        <v>8.3000000000000007</v>
      </c>
      <c r="L41">
        <v>69.599999999999994</v>
      </c>
      <c r="M41">
        <v>22.1</v>
      </c>
      <c r="N41" t="s">
        <v>974</v>
      </c>
      <c r="O41" s="152">
        <v>1.32</v>
      </c>
      <c r="S41" s="434">
        <v>2.8610000000000002</v>
      </c>
      <c r="T41" s="434"/>
      <c r="U41" s="434">
        <v>0.217</v>
      </c>
      <c r="V41" s="152">
        <v>70.794328660000005</v>
      </c>
      <c r="W41" s="380">
        <f t="shared" si="3"/>
        <v>0.60305198358413103</v>
      </c>
      <c r="X41" s="380">
        <f t="shared" si="4"/>
        <v>0.62681258549931673</v>
      </c>
      <c r="Y41" s="380">
        <v>0.28235294117647042</v>
      </c>
      <c r="Z41" s="380"/>
      <c r="AA41" s="435">
        <v>0.23091655266757863</v>
      </c>
      <c r="AB41" s="380">
        <v>0.1135430916552677</v>
      </c>
      <c r="AD41">
        <v>6.2</v>
      </c>
      <c r="AE41" s="152">
        <v>18.4036154</v>
      </c>
      <c r="AF41" s="380">
        <v>207.56800000000001</v>
      </c>
      <c r="AG41" s="380">
        <v>46.047191919191924</v>
      </c>
      <c r="AH41" s="380">
        <v>0.17242424242424015</v>
      </c>
      <c r="AI41" s="380">
        <v>150.07999999999998</v>
      </c>
      <c r="AK41" s="380">
        <v>40.081632653061227</v>
      </c>
      <c r="AL41" s="152">
        <v>269.98655385000001</v>
      </c>
      <c r="AM41">
        <v>6.7389074825799797</v>
      </c>
      <c r="AP41" t="s">
        <v>2463</v>
      </c>
      <c r="AQ41" s="380" t="s">
        <v>2464</v>
      </c>
      <c r="AR41"/>
    </row>
    <row r="42" spans="1:44" s="261" customFormat="1">
      <c r="A42" s="152" t="s">
        <v>1934</v>
      </c>
      <c r="B42" s="380">
        <v>1</v>
      </c>
      <c r="C42" s="380" t="s">
        <v>1711</v>
      </c>
      <c r="D42" s="380" t="str">
        <f t="shared" si="0"/>
        <v>WoNT1 - 1</v>
      </c>
      <c r="E42" s="152">
        <v>3</v>
      </c>
      <c r="F42" s="152" t="s">
        <v>2055</v>
      </c>
      <c r="G42" s="152">
        <v>10</v>
      </c>
      <c r="H42" s="152">
        <v>33</v>
      </c>
      <c r="I42" s="380" t="str">
        <f t="shared" si="1"/>
        <v>WoNT1 - 003 - E10</v>
      </c>
      <c r="J42" s="380" t="str">
        <f t="shared" si="2"/>
        <v>WoNT1 - 1 - 3</v>
      </c>
      <c r="K42">
        <v>7.1</v>
      </c>
      <c r="L42">
        <v>68.3</v>
      </c>
      <c r="M42">
        <v>24.6</v>
      </c>
      <c r="N42" t="s">
        <v>974</v>
      </c>
      <c r="O42" s="152">
        <v>1.36</v>
      </c>
      <c r="S42" s="434">
        <v>1.544</v>
      </c>
      <c r="T42" s="434"/>
      <c r="U42" s="434">
        <v>0.13700000000000001</v>
      </c>
      <c r="V42" s="152">
        <v>19.287147269999998</v>
      </c>
      <c r="W42" s="380">
        <f t="shared" si="3"/>
        <v>6.8381123719901141E-2</v>
      </c>
      <c r="X42" s="380">
        <f t="shared" si="4"/>
        <v>0.37226681428175995</v>
      </c>
      <c r="Y42" s="380">
        <v>1.8544146138943146E-2</v>
      </c>
      <c r="Z42" s="380"/>
      <c r="AA42" s="435">
        <v>0.14420149460282256</v>
      </c>
      <c r="AB42" s="380">
        <v>0.20952117353999425</v>
      </c>
      <c r="AD42">
        <v>6</v>
      </c>
      <c r="AE42" s="152">
        <v>7.5930234409999997</v>
      </c>
      <c r="AF42" s="380">
        <v>39.9139801980198</v>
      </c>
      <c r="AG42" s="380">
        <v>10.668499427262313</v>
      </c>
      <c r="AH42" s="380">
        <v>4.8147753236862156</v>
      </c>
      <c r="AI42" s="380">
        <v>34.296712871287127</v>
      </c>
      <c r="AK42" s="380">
        <v>15.27272727272727</v>
      </c>
      <c r="AL42" s="152">
        <v>74.274651504999994</v>
      </c>
      <c r="AM42">
        <v>3.5080940255012698</v>
      </c>
      <c r="AP42" t="s">
        <v>2465</v>
      </c>
      <c r="AQ42" s="380" t="s">
        <v>2466</v>
      </c>
      <c r="AR42"/>
    </row>
    <row r="43" spans="1:44" s="261" customFormat="1">
      <c r="A43" s="152" t="s">
        <v>1934</v>
      </c>
      <c r="B43" s="380">
        <v>1</v>
      </c>
      <c r="C43" s="380" t="s">
        <v>1711</v>
      </c>
      <c r="D43" s="380" t="str">
        <f t="shared" si="0"/>
        <v>WoNT1 - 1</v>
      </c>
      <c r="E43" s="152">
        <v>4</v>
      </c>
      <c r="F43" s="152" t="s">
        <v>580</v>
      </c>
      <c r="G43" s="152">
        <v>33</v>
      </c>
      <c r="H43" s="152">
        <v>70</v>
      </c>
      <c r="I43" s="380" t="str">
        <f t="shared" si="1"/>
        <v>WoNT1 - 003 - E10</v>
      </c>
      <c r="J43" s="380" t="str">
        <f t="shared" si="2"/>
        <v>WoNT1 - 1 - 4</v>
      </c>
      <c r="K43">
        <v>6.1</v>
      </c>
      <c r="L43">
        <v>69.8</v>
      </c>
      <c r="M43">
        <v>24.1</v>
      </c>
      <c r="N43" t="s">
        <v>974</v>
      </c>
      <c r="O43" s="152">
        <v>1.35</v>
      </c>
      <c r="S43" s="434">
        <v>0.84699999999999998</v>
      </c>
      <c r="T43" s="434"/>
      <c r="U43" s="434">
        <v>7.8E-2</v>
      </c>
      <c r="V43" s="152">
        <v>5.359366123</v>
      </c>
      <c r="W43" s="380">
        <f t="shared" si="3"/>
        <v>1.0123694337548086E-2</v>
      </c>
      <c r="X43" s="380">
        <f t="shared" si="4"/>
        <v>0.11159978009895552</v>
      </c>
      <c r="Y43" s="380">
        <v>0</v>
      </c>
      <c r="Z43" s="380"/>
      <c r="AA43" s="435">
        <v>4.8378229796591281E-2</v>
      </c>
      <c r="AB43" s="380">
        <v>6.3221550302364246E-2</v>
      </c>
      <c r="AD43">
        <v>5.7</v>
      </c>
      <c r="AE43" s="152">
        <v>2.7419006819999998</v>
      </c>
      <c r="AF43" s="380">
        <v>8.4806274509803892</v>
      </c>
      <c r="AG43" s="380">
        <v>3.9170208289501374</v>
      </c>
      <c r="AH43" s="380">
        <v>30.899935553168635</v>
      </c>
      <c r="AI43" s="380">
        <v>13.39991919191919</v>
      </c>
      <c r="AK43" s="380">
        <v>3.599915842625709</v>
      </c>
      <c r="AL43" s="152">
        <v>7.5818632680000002</v>
      </c>
      <c r="AM43">
        <v>1.0168797089122099</v>
      </c>
      <c r="AP43" t="s">
        <v>2467</v>
      </c>
      <c r="AQ43" s="380" t="s">
        <v>2468</v>
      </c>
      <c r="AR43"/>
    </row>
    <row r="44" spans="1:44" s="261" customFormat="1">
      <c r="A44" s="152" t="s">
        <v>1934</v>
      </c>
      <c r="B44" s="380">
        <v>1</v>
      </c>
      <c r="C44" s="380" t="s">
        <v>1711</v>
      </c>
      <c r="D44" s="380" t="str">
        <f t="shared" si="0"/>
        <v>WoNT1 - 1</v>
      </c>
      <c r="E44" s="152">
        <v>5</v>
      </c>
      <c r="F44" s="152" t="s">
        <v>2056</v>
      </c>
      <c r="G44" s="152">
        <v>70</v>
      </c>
      <c r="H44" s="152">
        <v>90</v>
      </c>
      <c r="I44" s="380" t="str">
        <f t="shared" si="1"/>
        <v>WoNT1 - 003 - E10</v>
      </c>
      <c r="J44" s="380" t="str">
        <f t="shared" si="2"/>
        <v>WoNT1 - 1 - 5</v>
      </c>
      <c r="K44">
        <v>18.100000000000001</v>
      </c>
      <c r="L44">
        <v>43.7</v>
      </c>
      <c r="M44">
        <v>38.200000000000003</v>
      </c>
      <c r="N44" t="s">
        <v>979</v>
      </c>
      <c r="O44" s="152">
        <v>1.5</v>
      </c>
      <c r="S44" s="434">
        <v>0.46400000000000002</v>
      </c>
      <c r="T44" s="434"/>
      <c r="U44" s="434">
        <v>4.8000000000000001E-2</v>
      </c>
      <c r="V44" s="152">
        <v>0.674116775</v>
      </c>
      <c r="W44" s="380">
        <f t="shared" si="3"/>
        <v>2.0159444444444383E-2</v>
      </c>
      <c r="X44" s="380">
        <f t="shared" si="4"/>
        <v>0.2713888888888884</v>
      </c>
      <c r="Y44" s="380">
        <v>0</v>
      </c>
      <c r="Z44" s="380"/>
      <c r="AA44" s="435">
        <v>6.6388888888888511E-2</v>
      </c>
      <c r="AB44" s="380">
        <v>0.20499999999999988</v>
      </c>
      <c r="AD44">
        <v>5.9</v>
      </c>
      <c r="AE44" s="152">
        <v>1.005241402</v>
      </c>
      <c r="AF44" s="380">
        <v>8.513616161616163</v>
      </c>
      <c r="AG44" s="380">
        <v>1.3423412929528247</v>
      </c>
      <c r="AH44" s="380">
        <v>12.430068728522329</v>
      </c>
      <c r="AI44" s="380">
        <v>8.3768888888888888</v>
      </c>
      <c r="AK44" s="380">
        <v>3.1372549019607838</v>
      </c>
      <c r="AL44" s="152">
        <v>76.551730555000006</v>
      </c>
      <c r="AM44">
        <v>-6.5150014695715394E-2</v>
      </c>
      <c r="AP44" t="s">
        <v>2469</v>
      </c>
      <c r="AQ44" s="380" t="s">
        <v>2470</v>
      </c>
      <c r="AR44"/>
    </row>
    <row r="45" spans="1:44" s="261" customFormat="1">
      <c r="A45" s="152" t="s">
        <v>1934</v>
      </c>
      <c r="B45" s="380">
        <v>1</v>
      </c>
      <c r="C45" s="380" t="s">
        <v>1711</v>
      </c>
      <c r="D45" s="380" t="str">
        <f t="shared" si="0"/>
        <v>WoNT1 - 1</v>
      </c>
      <c r="E45" s="152">
        <v>6</v>
      </c>
      <c r="F45" s="152" t="s">
        <v>2056</v>
      </c>
      <c r="G45" s="152">
        <v>90</v>
      </c>
      <c r="H45" s="152">
        <v>100</v>
      </c>
      <c r="I45" s="380" t="str">
        <f t="shared" si="1"/>
        <v>WoNT1 - 003 - E10</v>
      </c>
      <c r="J45" s="380" t="str">
        <f t="shared" si="2"/>
        <v>WoNT1 - 1 - 6</v>
      </c>
      <c r="K45">
        <v>31.2</v>
      </c>
      <c r="L45">
        <v>32</v>
      </c>
      <c r="M45">
        <v>36.799999999999997</v>
      </c>
      <c r="N45" t="s">
        <v>1071</v>
      </c>
      <c r="O45" s="152">
        <v>1.58</v>
      </c>
      <c r="S45" s="434">
        <v>0.44</v>
      </c>
      <c r="T45" s="434"/>
      <c r="U45" s="434">
        <v>6.3E-2</v>
      </c>
      <c r="V45" s="152">
        <v>13.2963422</v>
      </c>
      <c r="W45" s="380">
        <f t="shared" si="3"/>
        <v>6.9934891485809683E-2</v>
      </c>
      <c r="X45" s="380">
        <f t="shared" si="4"/>
        <v>0.60016694490818012</v>
      </c>
      <c r="Y45" s="380">
        <v>0</v>
      </c>
      <c r="Z45" s="380"/>
      <c r="AA45" s="435">
        <v>0.43823038397328884</v>
      </c>
      <c r="AB45" s="380">
        <v>0.16193656093489131</v>
      </c>
      <c r="AD45">
        <v>6</v>
      </c>
      <c r="AE45" s="152">
        <v>0.85292568899999999</v>
      </c>
      <c r="AF45" s="380">
        <v>6.9105742574257434</v>
      </c>
      <c r="AG45" s="380">
        <v>0.81541185046339704</v>
      </c>
      <c r="AH45" s="380">
        <v>14.480808080808082</v>
      </c>
      <c r="AI45" s="380">
        <v>24.158415841584155</v>
      </c>
      <c r="AK45" s="380">
        <v>2.6796774522813092</v>
      </c>
      <c r="AL45" s="152">
        <v>84.035101580000003</v>
      </c>
      <c r="AM45">
        <v>-0.100793346767506</v>
      </c>
      <c r="AP45" t="s">
        <v>2471</v>
      </c>
      <c r="AQ45" s="380" t="s">
        <v>2472</v>
      </c>
      <c r="AR45"/>
    </row>
    <row r="46" spans="1:44" s="261" customFormat="1">
      <c r="A46" s="152" t="s">
        <v>1934</v>
      </c>
      <c r="B46" s="380">
        <v>2</v>
      </c>
      <c r="C46" s="380" t="s">
        <v>1711</v>
      </c>
      <c r="D46" s="380" t="str">
        <f t="shared" si="0"/>
        <v>WoNT1 - 2</v>
      </c>
      <c r="E46" s="152">
        <v>1</v>
      </c>
      <c r="F46" s="152" t="s">
        <v>592</v>
      </c>
      <c r="G46" s="152">
        <v>0</v>
      </c>
      <c r="H46" s="152">
        <v>5</v>
      </c>
      <c r="I46" s="380" t="str">
        <f t="shared" si="1"/>
        <v>WoNT1 - 003 - E10</v>
      </c>
      <c r="J46" s="380" t="str">
        <f t="shared" si="2"/>
        <v>WoNT1 - 2 - 1</v>
      </c>
      <c r="O46" s="152">
        <v>1.2</v>
      </c>
      <c r="S46" s="434">
        <v>2.9049999999999998</v>
      </c>
      <c r="T46" s="434"/>
      <c r="U46" s="434">
        <v>0.22900000000000001</v>
      </c>
      <c r="V46" s="152">
        <v>74.230336219999998</v>
      </c>
      <c r="W46" s="380">
        <f t="shared" si="3"/>
        <v>0.537420849420851</v>
      </c>
      <c r="X46" s="380">
        <f t="shared" si="4"/>
        <v>0.59597352454495345</v>
      </c>
      <c r="Y46" s="380">
        <v>0.24738003309431958</v>
      </c>
      <c r="Z46" s="380"/>
      <c r="AA46" s="435">
        <v>0.27799227799227755</v>
      </c>
      <c r="AB46" s="380">
        <v>7.0601213458356377E-2</v>
      </c>
      <c r="AE46" s="152">
        <v>31.194285270000002</v>
      </c>
      <c r="AF46" s="380">
        <v>1765.1448712871286</v>
      </c>
      <c r="AG46" s="380">
        <v>45.843083725848317</v>
      </c>
      <c r="AH46" s="380">
        <v>0.10243298969072079</v>
      </c>
      <c r="AI46" s="380">
        <v>164.66862686268624</v>
      </c>
      <c r="AK46" s="380">
        <v>9.8469019607843133</v>
      </c>
      <c r="AL46" s="152">
        <v>863.61079529999995</v>
      </c>
      <c r="AM46">
        <v>7.2684655590751603</v>
      </c>
      <c r="AP46" s="273"/>
      <c r="AQ46" s="380" t="s">
        <v>2473</v>
      </c>
      <c r="AR46"/>
    </row>
    <row r="47" spans="1:44" s="261" customFormat="1">
      <c r="A47" s="152" t="s">
        <v>1934</v>
      </c>
      <c r="B47" s="380">
        <v>2</v>
      </c>
      <c r="C47" s="380" t="s">
        <v>1711</v>
      </c>
      <c r="D47" s="380" t="str">
        <f t="shared" si="0"/>
        <v>WoNT1 - 2</v>
      </c>
      <c r="E47" s="152">
        <v>2</v>
      </c>
      <c r="F47" s="152" t="s">
        <v>592</v>
      </c>
      <c r="G47" s="152">
        <v>5</v>
      </c>
      <c r="H47" s="152">
        <v>10</v>
      </c>
      <c r="I47" s="380" t="str">
        <f t="shared" si="1"/>
        <v>WoNT1 - 003 - E10</v>
      </c>
      <c r="J47" s="380" t="str">
        <f t="shared" si="2"/>
        <v>WoNT1 - 2 - 2</v>
      </c>
      <c r="O47" s="152">
        <v>1.32</v>
      </c>
      <c r="S47" s="434">
        <v>2.8889999999999998</v>
      </c>
      <c r="T47" s="434"/>
      <c r="U47" s="434">
        <v>0.21299999999999999</v>
      </c>
      <c r="V47" s="152">
        <v>70.979709909999997</v>
      </c>
      <c r="W47" s="380">
        <f t="shared" si="3"/>
        <v>0.35001017601760043</v>
      </c>
      <c r="X47" s="380">
        <f t="shared" si="4"/>
        <v>0.62761276127612597</v>
      </c>
      <c r="Y47" s="380">
        <v>0.1485148514851479</v>
      </c>
      <c r="Z47" s="380"/>
      <c r="AA47" s="435">
        <v>0.31710671067106638</v>
      </c>
      <c r="AB47" s="380">
        <v>0.16199119911991161</v>
      </c>
      <c r="AE47" s="152">
        <v>21.391531959999998</v>
      </c>
      <c r="AF47" s="380">
        <v>140.27722772277224</v>
      </c>
      <c r="AG47" s="380">
        <v>38.822204081632663</v>
      </c>
      <c r="AH47" s="380">
        <v>-7.9797979797980645E-2</v>
      </c>
      <c r="AI47" s="380">
        <v>94.516705882352937</v>
      </c>
      <c r="AK47" s="380">
        <v>5.9065011571638957</v>
      </c>
      <c r="AL47" s="152">
        <v>272.18162534999999</v>
      </c>
      <c r="AM47">
        <v>6.1406086942320703</v>
      </c>
      <c r="AP47" s="273"/>
      <c r="AQ47" s="380" t="s">
        <v>2474</v>
      </c>
      <c r="AR47"/>
    </row>
    <row r="48" spans="1:44" s="261" customFormat="1">
      <c r="A48" s="152" t="s">
        <v>1934</v>
      </c>
      <c r="B48" s="380">
        <v>2</v>
      </c>
      <c r="C48" s="380" t="s">
        <v>1711</v>
      </c>
      <c r="D48" s="380" t="str">
        <f t="shared" si="0"/>
        <v>WoNT1 - 2</v>
      </c>
      <c r="E48" s="152">
        <v>3</v>
      </c>
      <c r="F48" s="152" t="s">
        <v>2055</v>
      </c>
      <c r="G48" s="152">
        <v>10</v>
      </c>
      <c r="H48" s="152">
        <v>33</v>
      </c>
      <c r="I48" s="380" t="str">
        <f t="shared" si="1"/>
        <v>WoNT1 - 003 - E10</v>
      </c>
      <c r="J48" s="380" t="str">
        <f t="shared" si="2"/>
        <v>WoNT1 - 2 - 3</v>
      </c>
      <c r="O48" s="152">
        <v>1.36</v>
      </c>
      <c r="S48" s="434">
        <v>1.292</v>
      </c>
      <c r="T48" s="434"/>
      <c r="U48" s="434">
        <v>0.114</v>
      </c>
      <c r="V48" s="152">
        <v>23.828919639999999</v>
      </c>
      <c r="W48" s="380">
        <f t="shared" si="3"/>
        <v>0.26017749516173694</v>
      </c>
      <c r="X48" s="380">
        <f t="shared" si="4"/>
        <v>0.30743710257119172</v>
      </c>
      <c r="Y48" s="380">
        <v>0.12054188554050355</v>
      </c>
      <c r="Z48" s="380"/>
      <c r="AA48" s="435">
        <v>0.1056123859552113</v>
      </c>
      <c r="AB48" s="380">
        <v>8.1282831075476847E-2</v>
      </c>
      <c r="AE48" s="152">
        <v>6.104549241</v>
      </c>
      <c r="AF48" s="380">
        <v>33.232792079207925</v>
      </c>
      <c r="AG48" s="380">
        <v>9.6031340206185565</v>
      </c>
      <c r="AH48" s="380">
        <v>7.4772277227722839E-2</v>
      </c>
      <c r="AI48" s="380">
        <v>29.439999999999991</v>
      </c>
      <c r="AK48" s="380">
        <v>4.2274394429734219</v>
      </c>
      <c r="AL48" s="152">
        <v>29.092579768</v>
      </c>
      <c r="AM48">
        <v>2.6462891750512001</v>
      </c>
      <c r="AP48" s="273"/>
      <c r="AQ48" s="380" t="s">
        <v>2475</v>
      </c>
      <c r="AR48"/>
    </row>
    <row r="49" spans="1:44" s="261" customFormat="1">
      <c r="A49" s="152" t="s">
        <v>1934</v>
      </c>
      <c r="B49" s="380">
        <v>2</v>
      </c>
      <c r="C49" s="380" t="s">
        <v>1711</v>
      </c>
      <c r="D49" s="380" t="str">
        <f t="shared" si="0"/>
        <v>WoNT1 - 2</v>
      </c>
      <c r="E49" s="152">
        <v>4</v>
      </c>
      <c r="F49" s="152" t="s">
        <v>580</v>
      </c>
      <c r="G49" s="152">
        <v>33</v>
      </c>
      <c r="H49" s="152">
        <v>70</v>
      </c>
      <c r="I49" s="380" t="str">
        <f t="shared" si="1"/>
        <v>WoNT1 - 003 - E10</v>
      </c>
      <c r="J49" s="380" t="str">
        <f t="shared" si="2"/>
        <v>WoNT1 - 2 - 4</v>
      </c>
      <c r="O49" s="152">
        <v>1.35</v>
      </c>
      <c r="S49" s="434">
        <v>0.58399999999999996</v>
      </c>
      <c r="T49" s="434"/>
      <c r="U49" s="434">
        <v>6.8000000000000005E-2</v>
      </c>
      <c r="V49" s="152">
        <v>5.130949878</v>
      </c>
      <c r="W49" s="380">
        <f t="shared" si="3"/>
        <v>0.11148695893451883</v>
      </c>
      <c r="X49" s="380">
        <f t="shared" si="4"/>
        <v>0.43285238623751454</v>
      </c>
      <c r="Y49" s="380">
        <v>4.2452830188680069E-2</v>
      </c>
      <c r="Z49" s="380"/>
      <c r="AA49" s="435">
        <v>6.7702552719200823E-2</v>
      </c>
      <c r="AB49" s="380">
        <v>0.32269700332963364</v>
      </c>
      <c r="AE49" s="152">
        <v>2.1116706330000001</v>
      </c>
      <c r="AF49" s="380">
        <v>9.8217821782178234</v>
      </c>
      <c r="AG49" s="380">
        <v>2.1028930077473769</v>
      </c>
      <c r="AH49" s="380">
        <v>25.517703137124485</v>
      </c>
      <c r="AI49" s="380">
        <v>10.92234343434343</v>
      </c>
      <c r="AK49" s="380">
        <v>4.8022420178160337</v>
      </c>
      <c r="AL49" s="152">
        <v>-12.806807474499999</v>
      </c>
      <c r="AM49">
        <v>0.54460555896098395</v>
      </c>
      <c r="AP49" s="273"/>
      <c r="AQ49" s="380" t="s">
        <v>2476</v>
      </c>
      <c r="AR49"/>
    </row>
    <row r="50" spans="1:44" s="261" customFormat="1">
      <c r="A50" s="152" t="s">
        <v>1934</v>
      </c>
      <c r="B50" s="380">
        <v>2</v>
      </c>
      <c r="C50" s="380" t="s">
        <v>1711</v>
      </c>
      <c r="D50" s="380" t="str">
        <f t="shared" si="0"/>
        <v>WoNT1 - 2</v>
      </c>
      <c r="E50" s="152">
        <v>5</v>
      </c>
      <c r="F50" s="152" t="s">
        <v>2056</v>
      </c>
      <c r="G50" s="152">
        <v>70</v>
      </c>
      <c r="H50" s="152">
        <v>90</v>
      </c>
      <c r="I50" s="380" t="str">
        <f t="shared" si="1"/>
        <v>WoNT1 - 003 - E10</v>
      </c>
      <c r="J50" s="380" t="str">
        <f t="shared" si="2"/>
        <v>WoNT1 - 2 - 5</v>
      </c>
      <c r="O50" s="152">
        <v>1.5</v>
      </c>
      <c r="S50" s="434">
        <v>0.45</v>
      </c>
      <c r="T50" s="434"/>
      <c r="U50" s="434">
        <v>6.2E-2</v>
      </c>
      <c r="V50" s="152">
        <v>8.6430448650000002</v>
      </c>
      <c r="W50" s="380">
        <f t="shared" si="3"/>
        <v>5.438104395604397E-2</v>
      </c>
      <c r="X50" s="380">
        <f t="shared" si="4"/>
        <v>0.59313186813186747</v>
      </c>
      <c r="Y50" s="380">
        <v>0</v>
      </c>
      <c r="Z50" s="380"/>
      <c r="AA50" s="435">
        <v>0.26373626373626435</v>
      </c>
      <c r="AB50" s="380">
        <v>0.32939560439560311</v>
      </c>
      <c r="AE50" s="152">
        <v>0.99080316700000004</v>
      </c>
      <c r="AF50" s="380">
        <v>5.6800000000000015</v>
      </c>
      <c r="AG50" s="380">
        <v>1.717587016433602</v>
      </c>
      <c r="AH50" s="380">
        <v>6.2385154639175227</v>
      </c>
      <c r="AI50" s="380">
        <v>23.586410405746452</v>
      </c>
      <c r="AK50" s="380">
        <v>11.109476661951909</v>
      </c>
      <c r="AL50" s="152">
        <v>78.070387324999999</v>
      </c>
      <c r="AM50">
        <v>0.23654533176908199</v>
      </c>
      <c r="AP50" s="273"/>
      <c r="AQ50" s="380" t="s">
        <v>2477</v>
      </c>
      <c r="AR50"/>
    </row>
    <row r="51" spans="1:44" s="261" customFormat="1">
      <c r="A51" s="152" t="s">
        <v>1934</v>
      </c>
      <c r="B51" s="380">
        <v>2</v>
      </c>
      <c r="C51" s="380" t="s">
        <v>1711</v>
      </c>
      <c r="D51" s="380" t="str">
        <f t="shared" si="0"/>
        <v>WoNT1 - 2</v>
      </c>
      <c r="E51" s="152">
        <v>6</v>
      </c>
      <c r="F51" s="152" t="s">
        <v>2056</v>
      </c>
      <c r="G51" s="152">
        <v>90</v>
      </c>
      <c r="H51" s="152">
        <v>100</v>
      </c>
      <c r="I51" s="380" t="str">
        <f t="shared" si="1"/>
        <v>WoNT1 - 003 - E10</v>
      </c>
      <c r="J51" s="380" t="str">
        <f t="shared" si="2"/>
        <v>WoNT1 - 2 - 6</v>
      </c>
      <c r="O51" s="152">
        <v>1.58</v>
      </c>
      <c r="S51" s="434">
        <v>0.54</v>
      </c>
      <c r="T51" s="434"/>
      <c r="U51" s="434">
        <v>8.1000000000000003E-2</v>
      </c>
      <c r="V51" s="152">
        <v>10.1982391</v>
      </c>
      <c r="W51" s="380">
        <f t="shared" si="3"/>
        <v>6.9399999999999892E-2</v>
      </c>
      <c r="X51" s="380">
        <f t="shared" si="4"/>
        <v>0.64916201117318306</v>
      </c>
      <c r="Y51" s="380">
        <v>0</v>
      </c>
      <c r="Z51" s="380"/>
      <c r="AA51" s="435">
        <v>0.40223463687150779</v>
      </c>
      <c r="AB51" s="380">
        <v>0.2469273743016753</v>
      </c>
      <c r="AE51" s="152">
        <v>1.217537799</v>
      </c>
      <c r="AF51" s="380">
        <v>3.3675791108522617</v>
      </c>
      <c r="AG51" s="380">
        <v>0.97414965986394542</v>
      </c>
      <c r="AH51" s="380">
        <v>6.5665306122448932</v>
      </c>
      <c r="AI51" s="380">
        <v>34.509803921568626</v>
      </c>
      <c r="AK51" s="380">
        <v>6.6800920828745864</v>
      </c>
      <c r="AL51" s="152">
        <v>36.379429729999998</v>
      </c>
      <c r="AM51">
        <v>0.297648186749294</v>
      </c>
      <c r="AP51" s="273"/>
      <c r="AQ51" s="380" t="s">
        <v>2478</v>
      </c>
      <c r="AR51"/>
    </row>
    <row r="52" spans="1:44" s="261" customFormat="1">
      <c r="A52" s="152" t="s">
        <v>1934</v>
      </c>
      <c r="B52" s="380">
        <v>3</v>
      </c>
      <c r="C52" s="380" t="s">
        <v>1711</v>
      </c>
      <c r="D52" s="380" t="str">
        <f t="shared" si="0"/>
        <v>WoNT1 - 3</v>
      </c>
      <c r="E52" s="152">
        <v>1</v>
      </c>
      <c r="F52" s="152" t="s">
        <v>592</v>
      </c>
      <c r="G52" s="152">
        <v>0</v>
      </c>
      <c r="H52" s="152">
        <v>5</v>
      </c>
      <c r="I52" s="380" t="str">
        <f t="shared" si="1"/>
        <v>WoNT1 - 003 - E10</v>
      </c>
      <c r="J52" s="380" t="str">
        <f t="shared" si="2"/>
        <v>WoNT1 - 3 - 1</v>
      </c>
      <c r="O52" s="152">
        <v>1.2</v>
      </c>
      <c r="S52" s="434">
        <v>2.8250000000000002</v>
      </c>
      <c r="T52" s="434"/>
      <c r="U52" s="434">
        <v>0.22700000000000001</v>
      </c>
      <c r="V52" s="152">
        <v>73.97184987</v>
      </c>
      <c r="W52" s="380">
        <f t="shared" si="3"/>
        <v>1.3930935672514615</v>
      </c>
      <c r="X52" s="380">
        <f t="shared" si="4"/>
        <v>0.837092731829574</v>
      </c>
      <c r="Y52" s="380">
        <v>0.68783068783068757</v>
      </c>
      <c r="Z52" s="380"/>
      <c r="AA52" s="435">
        <v>0.10944026733500438</v>
      </c>
      <c r="AB52" s="380">
        <v>3.9821776663882119E-2</v>
      </c>
      <c r="AE52" s="152">
        <v>20.69624091</v>
      </c>
      <c r="AF52" s="380">
        <v>760.56847058823519</v>
      </c>
      <c r="AG52" s="380">
        <v>56.504812834224602</v>
      </c>
      <c r="AH52" s="380">
        <v>6.869052631578942</v>
      </c>
      <c r="AI52" s="380">
        <v>1095.3948194819479</v>
      </c>
      <c r="AK52" s="380">
        <v>5.0395835459834641</v>
      </c>
      <c r="AL52" s="152">
        <v>304.17116559999999</v>
      </c>
      <c r="AM52">
        <v>7.3830334121630496</v>
      </c>
      <c r="AP52" s="273"/>
      <c r="AQ52" s="380" t="s">
        <v>2479</v>
      </c>
      <c r="AR52"/>
    </row>
    <row r="53" spans="1:44" s="261" customFormat="1">
      <c r="A53" s="152" t="s">
        <v>1934</v>
      </c>
      <c r="B53" s="380">
        <v>3</v>
      </c>
      <c r="C53" s="380" t="s">
        <v>1711</v>
      </c>
      <c r="D53" s="380" t="str">
        <f t="shared" si="0"/>
        <v>WoNT1 - 3</v>
      </c>
      <c r="E53" s="152">
        <v>2</v>
      </c>
      <c r="F53" s="152" t="s">
        <v>592</v>
      </c>
      <c r="G53" s="152">
        <v>5</v>
      </c>
      <c r="H53" s="152">
        <v>10</v>
      </c>
      <c r="I53" s="380" t="str">
        <f t="shared" si="1"/>
        <v>WoNT1 - 003 - E10</v>
      </c>
      <c r="J53" s="380" t="str">
        <f t="shared" si="2"/>
        <v>WoNT1 - 3 - 2</v>
      </c>
      <c r="O53" s="152">
        <v>1.32</v>
      </c>
      <c r="S53" s="434">
        <v>2.3359999999999999</v>
      </c>
      <c r="T53" s="434"/>
      <c r="U53" s="434">
        <v>0.21099999999999999</v>
      </c>
      <c r="V53" s="152">
        <v>55.298863220000001</v>
      </c>
      <c r="W53" s="380">
        <f t="shared" si="3"/>
        <v>0.61664510824883401</v>
      </c>
      <c r="X53" s="380">
        <f t="shared" si="4"/>
        <v>0.65853658536585291</v>
      </c>
      <c r="Y53" s="380">
        <v>0.28665387777473222</v>
      </c>
      <c r="Z53" s="380"/>
      <c r="AA53" s="435">
        <v>0.27158125513839321</v>
      </c>
      <c r="AB53" s="380">
        <v>0.10030145245272745</v>
      </c>
      <c r="AE53" s="152">
        <v>12.99338843</v>
      </c>
      <c r="AF53" s="380">
        <v>162.83912871287129</v>
      </c>
      <c r="AG53" s="380">
        <v>41.708039603960394</v>
      </c>
      <c r="AH53" s="380">
        <v>0.31312056737588811</v>
      </c>
      <c r="AI53" s="380">
        <v>934.12813281328124</v>
      </c>
      <c r="AK53" s="380">
        <v>5.6565656565656566</v>
      </c>
      <c r="AL53" s="152">
        <v>313.27972805000002</v>
      </c>
      <c r="AM53">
        <v>6.2258980959752899</v>
      </c>
      <c r="AP53" s="273"/>
      <c r="AQ53" s="380" t="s">
        <v>2480</v>
      </c>
      <c r="AR53"/>
    </row>
    <row r="54" spans="1:44" s="261" customFormat="1">
      <c r="A54" s="152" t="s">
        <v>1934</v>
      </c>
      <c r="B54" s="380">
        <v>3</v>
      </c>
      <c r="C54" s="380" t="s">
        <v>1711</v>
      </c>
      <c r="D54" s="380" t="str">
        <f t="shared" si="0"/>
        <v>WoNT1 - 3</v>
      </c>
      <c r="E54" s="152">
        <v>3</v>
      </c>
      <c r="F54" s="152" t="s">
        <v>2055</v>
      </c>
      <c r="G54" s="152">
        <v>10</v>
      </c>
      <c r="H54" s="152">
        <v>33</v>
      </c>
      <c r="I54" s="380" t="str">
        <f t="shared" si="1"/>
        <v>WoNT1 - 003 - E10</v>
      </c>
      <c r="J54" s="380" t="str">
        <f t="shared" si="2"/>
        <v>WoNT1 - 3 - 3</v>
      </c>
      <c r="O54" s="152">
        <v>1.36</v>
      </c>
      <c r="S54" s="434">
        <v>1.4810000000000001</v>
      </c>
      <c r="T54" s="434"/>
      <c r="U54" s="434">
        <v>0.13300000000000001</v>
      </c>
      <c r="V54" s="152">
        <v>16.888011939999998</v>
      </c>
      <c r="W54" s="380">
        <f t="shared" si="3"/>
        <v>0.12511288987027322</v>
      </c>
      <c r="X54" s="380">
        <f t="shared" si="4"/>
        <v>0.49047750483025232</v>
      </c>
      <c r="Y54" s="380">
        <v>3.9746066795473302E-2</v>
      </c>
      <c r="Z54" s="380"/>
      <c r="AA54" s="435">
        <v>0.24979298923544058</v>
      </c>
      <c r="AB54" s="380">
        <v>0.20093844879933839</v>
      </c>
      <c r="AE54" s="152">
        <v>6.9925441599999996</v>
      </c>
      <c r="AF54" s="380">
        <v>129.8217821782178</v>
      </c>
      <c r="AG54" s="380">
        <v>13.04269306930693</v>
      </c>
      <c r="AH54" s="380">
        <v>-6.5079662605436184E-2</v>
      </c>
      <c r="AI54" s="380">
        <v>89.628887594641796</v>
      </c>
      <c r="AK54" s="380">
        <v>15.199999999999998</v>
      </c>
      <c r="AL54" s="152">
        <v>290.88982800000002</v>
      </c>
      <c r="AM54">
        <v>3.3998910531404798</v>
      </c>
      <c r="AP54" s="273"/>
      <c r="AQ54" s="380" t="s">
        <v>2481</v>
      </c>
      <c r="AR54"/>
    </row>
    <row r="55" spans="1:44" s="261" customFormat="1">
      <c r="A55" s="152" t="s">
        <v>1934</v>
      </c>
      <c r="B55" s="380">
        <v>3</v>
      </c>
      <c r="C55" s="380" t="s">
        <v>1711</v>
      </c>
      <c r="D55" s="380" t="str">
        <f t="shared" si="0"/>
        <v>WoNT1 - 3</v>
      </c>
      <c r="E55" s="152">
        <v>4</v>
      </c>
      <c r="F55" s="152" t="s">
        <v>580</v>
      </c>
      <c r="G55" s="152">
        <v>33</v>
      </c>
      <c r="H55" s="152">
        <v>70</v>
      </c>
      <c r="I55" s="380" t="str">
        <f t="shared" si="1"/>
        <v>WoNT1 - 003 - E10</v>
      </c>
      <c r="J55" s="380" t="str">
        <f t="shared" si="2"/>
        <v>WoNT1 - 3 - 4</v>
      </c>
      <c r="O55" s="152">
        <v>1.35</v>
      </c>
      <c r="S55" s="434">
        <v>0.58299999999999996</v>
      </c>
      <c r="T55" s="434"/>
      <c r="U55" s="434">
        <v>6.6000000000000003E-2</v>
      </c>
      <c r="V55" s="152">
        <v>7.878031419</v>
      </c>
      <c r="W55" s="380">
        <f t="shared" si="3"/>
        <v>5.1028445180889094E-2</v>
      </c>
      <c r="X55" s="380">
        <f t="shared" si="4"/>
        <v>0.50925158795912562</v>
      </c>
      <c r="Y55" s="380">
        <v>6.9041701187517257E-3</v>
      </c>
      <c r="Z55" s="380"/>
      <c r="AA55" s="435">
        <v>0.12178956089477956</v>
      </c>
      <c r="AB55" s="380">
        <v>0.38055785694559435</v>
      </c>
      <c r="AE55" s="152">
        <v>1.5018830649999999</v>
      </c>
      <c r="AF55" s="380">
        <v>10.138613861386135</v>
      </c>
      <c r="AG55" s="380">
        <v>4.7925544554455444</v>
      </c>
      <c r="AH55" s="380">
        <v>9.9176482596713242</v>
      </c>
      <c r="AI55" s="380">
        <v>29.465346534653463</v>
      </c>
      <c r="AK55" s="380">
        <v>13.833960768773526</v>
      </c>
      <c r="AL55" s="152">
        <v>32.736004749999999</v>
      </c>
      <c r="AM55">
        <v>0.51278115532545698</v>
      </c>
      <c r="AP55" s="273"/>
      <c r="AQ55" s="380" t="s">
        <v>2482</v>
      </c>
      <c r="AR55"/>
    </row>
    <row r="56" spans="1:44" s="261" customFormat="1">
      <c r="A56" s="152" t="s">
        <v>1934</v>
      </c>
      <c r="B56" s="380">
        <v>3</v>
      </c>
      <c r="C56" s="380" t="s">
        <v>1711</v>
      </c>
      <c r="D56" s="380" t="str">
        <f t="shared" si="0"/>
        <v>WoNT1 - 3</v>
      </c>
      <c r="E56" s="152">
        <v>5</v>
      </c>
      <c r="F56" s="152" t="s">
        <v>2056</v>
      </c>
      <c r="G56" s="152">
        <v>70</v>
      </c>
      <c r="H56" s="152">
        <v>90</v>
      </c>
      <c r="I56" s="380" t="str">
        <f t="shared" si="1"/>
        <v>WoNT1 - 003 - E10</v>
      </c>
      <c r="J56" s="380" t="str">
        <f t="shared" si="2"/>
        <v>WoNT1 - 3 - 5</v>
      </c>
      <c r="O56" s="152">
        <v>1.5</v>
      </c>
      <c r="S56" s="434">
        <v>0.435</v>
      </c>
      <c r="T56" s="434"/>
      <c r="U56" s="434">
        <v>5.3999999999999999E-2</v>
      </c>
      <c r="V56" s="152">
        <v>5.1773519520000004</v>
      </c>
      <c r="W56" s="380">
        <f t="shared" si="3"/>
        <v>0.12098802395209646</v>
      </c>
      <c r="X56" s="380">
        <f t="shared" si="4"/>
        <v>0.63364180729450115</v>
      </c>
      <c r="Y56" s="380">
        <v>3.0212302667392856E-2</v>
      </c>
      <c r="Z56" s="380"/>
      <c r="AA56" s="435">
        <v>0.3285247686445289</v>
      </c>
      <c r="AB56" s="380">
        <v>0.27490473598257936</v>
      </c>
      <c r="AE56" s="152">
        <v>0.95471713499999999</v>
      </c>
      <c r="AF56" s="380">
        <v>4.8000000000000007</v>
      </c>
      <c r="AG56" s="380">
        <v>1.0428514851485149</v>
      </c>
      <c r="AH56" s="380">
        <v>4.2451890034364226</v>
      </c>
      <c r="AI56" s="380">
        <v>40.536242424242424</v>
      </c>
      <c r="AK56" s="380">
        <v>5.4368932038834936</v>
      </c>
      <c r="AL56" s="152">
        <v>106.5197125</v>
      </c>
      <c r="AM56">
        <v>0.190718190533923</v>
      </c>
      <c r="AP56" s="273"/>
      <c r="AQ56" s="380" t="s">
        <v>2483</v>
      </c>
      <c r="AR56"/>
    </row>
    <row r="57" spans="1:44" s="261" customFormat="1">
      <c r="A57" s="152" t="s">
        <v>1934</v>
      </c>
      <c r="B57" s="380">
        <v>3</v>
      </c>
      <c r="C57" s="380" t="s">
        <v>1711</v>
      </c>
      <c r="D57" s="380" t="str">
        <f t="shared" si="0"/>
        <v>WoNT1 - 3</v>
      </c>
      <c r="E57" s="152">
        <v>6</v>
      </c>
      <c r="F57" s="152" t="s">
        <v>2056</v>
      </c>
      <c r="G57" s="152">
        <v>90</v>
      </c>
      <c r="H57" s="152">
        <v>100</v>
      </c>
      <c r="I57" s="380" t="str">
        <f t="shared" si="1"/>
        <v>WoNT1 - 003 - E10</v>
      </c>
      <c r="J57" s="380" t="str">
        <f t="shared" si="2"/>
        <v>WoNT1 - 3 - 6</v>
      </c>
      <c r="O57" s="152">
        <v>1.58</v>
      </c>
      <c r="S57" s="434">
        <v>0.48299999999999998</v>
      </c>
      <c r="T57" s="434"/>
      <c r="U57" s="434">
        <v>6.7000000000000004E-2</v>
      </c>
      <c r="V57" s="152">
        <v>6.9020554450000002</v>
      </c>
      <c r="W57" s="380">
        <f t="shared" si="3"/>
        <v>0.68550629650829964</v>
      </c>
      <c r="X57" s="380">
        <f t="shared" si="4"/>
        <v>0.7467086433886656</v>
      </c>
      <c r="Y57" s="380">
        <v>0.31854607899255855</v>
      </c>
      <c r="Z57" s="380"/>
      <c r="AA57" s="435">
        <v>0.29564968517458456</v>
      </c>
      <c r="AB57" s="380">
        <v>0.13251287922152249</v>
      </c>
      <c r="AE57" s="152">
        <v>0.75141871400000004</v>
      </c>
      <c r="AF57" s="380">
        <v>0.16000000000000014</v>
      </c>
      <c r="AG57" s="380">
        <v>3.4908814011041307</v>
      </c>
      <c r="AH57" s="380">
        <v>3.3092041914471828</v>
      </c>
      <c r="AI57" s="380">
        <v>65.095529411764701</v>
      </c>
      <c r="AK57" s="380">
        <v>5.3232572236815505</v>
      </c>
      <c r="AL57" s="152">
        <v>52.565854950000002</v>
      </c>
      <c r="AM57">
        <v>0.109247717226973</v>
      </c>
      <c r="AP57" s="273"/>
      <c r="AQ57" s="380" t="s">
        <v>2484</v>
      </c>
      <c r="AR57"/>
    </row>
    <row r="58" spans="1:44" s="261" customFormat="1">
      <c r="A58" s="152" t="s">
        <v>1935</v>
      </c>
      <c r="B58" s="380">
        <v>1</v>
      </c>
      <c r="C58" s="380" t="s">
        <v>1719</v>
      </c>
      <c r="D58" s="380" t="str">
        <f t="shared" si="0"/>
        <v>JoV1 - 1</v>
      </c>
      <c r="E58" s="152">
        <v>1</v>
      </c>
      <c r="F58" s="152" t="s">
        <v>592</v>
      </c>
      <c r="G58" s="152">
        <v>0</v>
      </c>
      <c r="H58" s="152">
        <v>5</v>
      </c>
      <c r="I58" s="380" t="str">
        <f t="shared" si="1"/>
        <v>JoV1 - 004 - E10</v>
      </c>
      <c r="J58" s="380" t="str">
        <f t="shared" si="2"/>
        <v>JoV1 - 1 - 1</v>
      </c>
      <c r="K58">
        <v>14.8</v>
      </c>
      <c r="L58">
        <v>51.2</v>
      </c>
      <c r="M58">
        <v>34</v>
      </c>
      <c r="N58" t="s">
        <v>979</v>
      </c>
      <c r="O58" s="152">
        <v>1.37</v>
      </c>
      <c r="S58" s="434">
        <v>3.3639999999999999</v>
      </c>
      <c r="T58" s="434"/>
      <c r="U58" s="434">
        <v>0.26400000000000001</v>
      </c>
      <c r="V58" s="152">
        <v>60.4741018</v>
      </c>
      <c r="W58" s="380">
        <f t="shared" si="3"/>
        <v>0.37661794660060383</v>
      </c>
      <c r="X58" s="380">
        <f t="shared" si="4"/>
        <v>0.64877511698320922</v>
      </c>
      <c r="Y58" s="380">
        <v>0.16267547481420228</v>
      </c>
      <c r="Z58" s="380"/>
      <c r="AA58" s="435">
        <v>0.29314616019818268</v>
      </c>
      <c r="AB58" s="380">
        <v>0.19295348197082435</v>
      </c>
      <c r="AD58">
        <v>5.5</v>
      </c>
      <c r="AE58" s="152">
        <v>23.429764850000002</v>
      </c>
      <c r="AF58" s="380">
        <v>115.35237317546188</v>
      </c>
      <c r="AG58" s="380">
        <v>14.477380045696876</v>
      </c>
      <c r="AH58" s="380">
        <v>0.18803418803418737</v>
      </c>
      <c r="AI58" s="380">
        <v>263.64449621432732</v>
      </c>
      <c r="AK58" s="380">
        <v>47.221418064136508</v>
      </c>
      <c r="AL58" s="152">
        <v>623.77918514999999</v>
      </c>
      <c r="AM58">
        <v>10.067740102856099</v>
      </c>
      <c r="AP58" t="s">
        <v>2485</v>
      </c>
      <c r="AQ58" s="380" t="s">
        <v>2486</v>
      </c>
      <c r="AR58"/>
    </row>
    <row r="59" spans="1:44" s="261" customFormat="1">
      <c r="A59" s="152" t="s">
        <v>1935</v>
      </c>
      <c r="B59" s="380">
        <v>1</v>
      </c>
      <c r="C59" s="380" t="s">
        <v>1719</v>
      </c>
      <c r="D59" s="380" t="str">
        <f t="shared" si="0"/>
        <v>JoV1 - 1</v>
      </c>
      <c r="E59" s="152">
        <v>2</v>
      </c>
      <c r="F59" s="152" t="s">
        <v>592</v>
      </c>
      <c r="G59" s="152">
        <v>5</v>
      </c>
      <c r="H59" s="152">
        <v>10</v>
      </c>
      <c r="I59" s="380" t="str">
        <f t="shared" si="1"/>
        <v>JoV1 - 004 - E10</v>
      </c>
      <c r="J59" s="380" t="str">
        <f t="shared" si="2"/>
        <v>JoV1 - 1 - 2</v>
      </c>
      <c r="K59">
        <v>15.6</v>
      </c>
      <c r="L59">
        <v>52.4</v>
      </c>
      <c r="M59">
        <v>32</v>
      </c>
      <c r="N59" t="s">
        <v>979</v>
      </c>
      <c r="O59" s="152">
        <v>1.37</v>
      </c>
      <c r="S59" s="434">
        <v>2.5259999999999998</v>
      </c>
      <c r="T59" s="434"/>
      <c r="U59" s="434">
        <v>0.217</v>
      </c>
      <c r="V59" s="152">
        <v>68.374522159999998</v>
      </c>
      <c r="W59" s="380">
        <f t="shared" si="3"/>
        <v>0.71473914269599448</v>
      </c>
      <c r="X59" s="380">
        <f t="shared" si="4"/>
        <v>0.70078962210941809</v>
      </c>
      <c r="Y59" s="380">
        <v>0.33897349125775472</v>
      </c>
      <c r="Z59" s="380"/>
      <c r="AA59" s="435">
        <v>0.20248166948674581</v>
      </c>
      <c r="AB59" s="380">
        <v>0.15933446136491758</v>
      </c>
      <c r="AD59">
        <v>6.1</v>
      </c>
      <c r="AE59" s="152">
        <v>9.6550625070000002</v>
      </c>
      <c r="AF59" s="380">
        <v>229.72379797979795</v>
      </c>
      <c r="AG59" s="380">
        <v>11.339755102040817</v>
      </c>
      <c r="AH59" s="380">
        <v>1.6631292517006813</v>
      </c>
      <c r="AI59" s="380">
        <v>118.16907216494843</v>
      </c>
      <c r="AK59" s="380">
        <v>24.816326530612244</v>
      </c>
      <c r="AL59" s="152">
        <v>467.33072170000003</v>
      </c>
      <c r="AM59">
        <v>7.7190991145542203</v>
      </c>
      <c r="AP59" t="s">
        <v>2487</v>
      </c>
      <c r="AQ59" s="380" t="s">
        <v>2488</v>
      </c>
      <c r="AR59"/>
    </row>
    <row r="60" spans="1:44" s="261" customFormat="1">
      <c r="A60" s="152" t="s">
        <v>1935</v>
      </c>
      <c r="B60" s="380">
        <v>1</v>
      </c>
      <c r="C60" s="380" t="s">
        <v>1719</v>
      </c>
      <c r="D60" s="380" t="str">
        <f t="shared" si="0"/>
        <v>JoV1 - 1</v>
      </c>
      <c r="E60" s="152">
        <v>3</v>
      </c>
      <c r="F60" s="152" t="s">
        <v>2055</v>
      </c>
      <c r="G60" s="152">
        <v>10</v>
      </c>
      <c r="H60" s="152">
        <v>21</v>
      </c>
      <c r="I60" s="380" t="str">
        <f t="shared" si="1"/>
        <v>JoV1 - 004 - E10</v>
      </c>
      <c r="J60" s="380" t="str">
        <f t="shared" si="2"/>
        <v>JoV1 - 1 - 3</v>
      </c>
      <c r="K60">
        <v>15.4</v>
      </c>
      <c r="L60">
        <v>52.2</v>
      </c>
      <c r="M60">
        <v>32.4</v>
      </c>
      <c r="N60" t="s">
        <v>979</v>
      </c>
      <c r="O60" s="152">
        <v>1.45</v>
      </c>
      <c r="S60" s="434">
        <v>2.06</v>
      </c>
      <c r="T60" s="434"/>
      <c r="U60" s="434">
        <v>0.187</v>
      </c>
      <c r="V60" s="152">
        <v>55.39181911</v>
      </c>
      <c r="W60" s="380">
        <f t="shared" si="3"/>
        <v>6.8460409745294146E-2</v>
      </c>
      <c r="X60" s="380">
        <f t="shared" si="4"/>
        <v>0.59357696566998885</v>
      </c>
      <c r="Y60" s="380">
        <v>3.0454042081952837E-3</v>
      </c>
      <c r="Z60" s="380"/>
      <c r="AA60" s="435">
        <v>0.35714285714285654</v>
      </c>
      <c r="AB60" s="380">
        <v>0.23338870431893707</v>
      </c>
      <c r="AD60">
        <v>5.4</v>
      </c>
      <c r="AE60" s="152">
        <v>7.8625875240000003</v>
      </c>
      <c r="AF60" s="380">
        <v>29.861386138613859</v>
      </c>
      <c r="AG60" s="380">
        <v>0</v>
      </c>
      <c r="AH60" s="380">
        <v>3.9776344086021478</v>
      </c>
      <c r="AI60" s="380">
        <v>118.30335353535352</v>
      </c>
      <c r="AK60" s="380">
        <v>14.962603598140287</v>
      </c>
      <c r="AL60" s="152">
        <v>300.28079064999997</v>
      </c>
      <c r="AM60">
        <v>6.0222219127079102</v>
      </c>
      <c r="AP60" t="s">
        <v>2489</v>
      </c>
      <c r="AQ60" s="380" t="s">
        <v>2490</v>
      </c>
      <c r="AR60"/>
    </row>
    <row r="61" spans="1:44" s="261" customFormat="1">
      <c r="A61" s="152" t="s">
        <v>1935</v>
      </c>
      <c r="B61" s="380">
        <v>1</v>
      </c>
      <c r="C61" s="380" t="s">
        <v>1719</v>
      </c>
      <c r="D61" s="380" t="str">
        <f t="shared" si="0"/>
        <v>JoV1 - 1</v>
      </c>
      <c r="E61" s="152">
        <v>4</v>
      </c>
      <c r="F61" s="152" t="s">
        <v>580</v>
      </c>
      <c r="G61" s="152">
        <v>21</v>
      </c>
      <c r="H61" s="152">
        <v>42</v>
      </c>
      <c r="I61" s="380" t="str">
        <f t="shared" si="1"/>
        <v>JoV1 - 004 - E10</v>
      </c>
      <c r="J61" s="380" t="str">
        <f t="shared" si="2"/>
        <v>JoV1 - 1 - 4</v>
      </c>
      <c r="K61">
        <v>13.4</v>
      </c>
      <c r="L61">
        <v>46.8</v>
      </c>
      <c r="M61">
        <v>39.799999999999997</v>
      </c>
      <c r="N61" t="s">
        <v>979</v>
      </c>
      <c r="O61" s="152">
        <v>1.45</v>
      </c>
      <c r="S61" s="434">
        <v>1.4710000000000001</v>
      </c>
      <c r="T61" s="434"/>
      <c r="U61" s="434">
        <v>0.14199999999999999</v>
      </c>
      <c r="V61" s="152">
        <v>25.715605480000001</v>
      </c>
      <c r="W61" s="380">
        <f t="shared" si="3"/>
        <v>5.9893370944993272E-2</v>
      </c>
      <c r="X61" s="380">
        <f t="shared" si="4"/>
        <v>0.47644569816643279</v>
      </c>
      <c r="Y61" s="380">
        <v>3.385049365303372E-3</v>
      </c>
      <c r="Z61" s="380"/>
      <c r="AA61" s="435">
        <v>0.32242595204513413</v>
      </c>
      <c r="AB61" s="380">
        <v>0.15063469675599525</v>
      </c>
      <c r="AD61">
        <v>4</v>
      </c>
      <c r="AE61" s="152">
        <v>4.6942338540000002</v>
      </c>
      <c r="AF61" s="380">
        <v>16.646398757522803</v>
      </c>
      <c r="AG61" s="380">
        <v>4.9530505050505047</v>
      </c>
      <c r="AH61" s="380">
        <v>7.2169544740973315</v>
      </c>
      <c r="AI61" s="380">
        <v>77.60921212121211</v>
      </c>
      <c r="AK61" s="380">
        <v>9.4876192311398029</v>
      </c>
      <c r="AL61" s="152">
        <v>211.82967489999999</v>
      </c>
      <c r="AM61">
        <v>3.6366646161888001</v>
      </c>
      <c r="AP61" t="s">
        <v>2491</v>
      </c>
      <c r="AQ61" s="380" t="s">
        <v>2492</v>
      </c>
      <c r="AR61"/>
    </row>
    <row r="62" spans="1:44" s="261" customFormat="1">
      <c r="A62" s="152" t="s">
        <v>1935</v>
      </c>
      <c r="B62" s="380">
        <v>1</v>
      </c>
      <c r="C62" s="380" t="s">
        <v>1719</v>
      </c>
      <c r="D62" s="380" t="str">
        <f t="shared" si="0"/>
        <v>JoV1 - 1</v>
      </c>
      <c r="E62" s="152">
        <v>5</v>
      </c>
      <c r="F62" s="152" t="s">
        <v>580</v>
      </c>
      <c r="G62" s="152">
        <v>42</v>
      </c>
      <c r="H62" s="152">
        <v>67</v>
      </c>
      <c r="I62" s="380" t="str">
        <f t="shared" si="1"/>
        <v>JoV1 - 004 - E10</v>
      </c>
      <c r="J62" s="380" t="str">
        <f t="shared" si="2"/>
        <v>JoV1 - 1 - 5</v>
      </c>
      <c r="K62">
        <v>13.9</v>
      </c>
      <c r="L62">
        <v>46.9</v>
      </c>
      <c r="M62">
        <v>39.200000000000003</v>
      </c>
      <c r="N62" t="s">
        <v>979</v>
      </c>
      <c r="O62" s="152">
        <v>1.39</v>
      </c>
      <c r="S62" s="434">
        <v>1.323</v>
      </c>
      <c r="T62" s="434"/>
      <c r="U62" s="434">
        <v>0.104</v>
      </c>
      <c r="V62" s="152">
        <v>10.628909419999999</v>
      </c>
      <c r="W62" s="380">
        <f t="shared" si="3"/>
        <v>0.12041211101766205</v>
      </c>
      <c r="X62" s="380">
        <f t="shared" si="4"/>
        <v>0.73086627417998296</v>
      </c>
      <c r="Y62" s="380">
        <v>2.270815811606398E-2</v>
      </c>
      <c r="Z62" s="380"/>
      <c r="AA62" s="435">
        <v>0.43061396131202728</v>
      </c>
      <c r="AB62" s="380">
        <v>0.2775441547518917</v>
      </c>
      <c r="AD62">
        <v>5.7</v>
      </c>
      <c r="AE62" s="152">
        <v>2.2506949060000001</v>
      </c>
      <c r="AF62" s="380">
        <v>11.296158415841584</v>
      </c>
      <c r="AG62" s="380">
        <v>1.321572157215722</v>
      </c>
      <c r="AH62" s="380">
        <v>17.282951456310677</v>
      </c>
      <c r="AI62" s="380">
        <v>60.072567256725677</v>
      </c>
      <c r="AK62" s="380">
        <v>9.2121212121212128</v>
      </c>
      <c r="AL62" s="152">
        <v>149.66777554999999</v>
      </c>
      <c r="AM62">
        <v>2.4998969183277699</v>
      </c>
      <c r="AP62" t="s">
        <v>2493</v>
      </c>
      <c r="AQ62" s="380" t="s">
        <v>2494</v>
      </c>
      <c r="AR62"/>
    </row>
    <row r="63" spans="1:44" s="261" customFormat="1">
      <c r="A63" s="152" t="s">
        <v>1935</v>
      </c>
      <c r="B63" s="380">
        <v>1</v>
      </c>
      <c r="C63" s="380" t="s">
        <v>1719</v>
      </c>
      <c r="D63" s="380" t="str">
        <f t="shared" si="0"/>
        <v>JoV1 - 1</v>
      </c>
      <c r="E63" s="152">
        <v>6</v>
      </c>
      <c r="F63" s="152" t="s">
        <v>580</v>
      </c>
      <c r="G63" s="152">
        <v>67</v>
      </c>
      <c r="H63" s="152">
        <v>100</v>
      </c>
      <c r="I63" s="380" t="str">
        <f t="shared" si="1"/>
        <v>JoV1 - 004 - E10</v>
      </c>
      <c r="J63" s="380" t="str">
        <f t="shared" si="2"/>
        <v>JoV1 - 1 - 6</v>
      </c>
      <c r="K63">
        <v>14.1</v>
      </c>
      <c r="L63">
        <v>46.6</v>
      </c>
      <c r="M63">
        <v>39.299999999999997</v>
      </c>
      <c r="N63" t="s">
        <v>979</v>
      </c>
      <c r="O63" s="152">
        <v>1.41</v>
      </c>
      <c r="S63" s="434">
        <v>0.84499999999999997</v>
      </c>
      <c r="T63" s="434"/>
      <c r="U63" s="434">
        <v>8.7999999999999995E-2</v>
      </c>
      <c r="V63" s="152">
        <v>17.633384899999999</v>
      </c>
      <c r="W63" s="380">
        <f t="shared" si="3"/>
        <v>0.10286111111110871</v>
      </c>
      <c r="X63" s="380">
        <f t="shared" si="4"/>
        <v>0.62555555555555342</v>
      </c>
      <c r="Y63" s="380">
        <v>1.8611111111109975E-2</v>
      </c>
      <c r="Z63" s="380"/>
      <c r="AA63" s="435">
        <v>0.3847222222222213</v>
      </c>
      <c r="AB63" s="380">
        <v>0.22222222222222221</v>
      </c>
      <c r="AD63">
        <v>5.7</v>
      </c>
      <c r="AE63" s="152">
        <v>3.5259739630000002</v>
      </c>
      <c r="AF63" s="380">
        <v>8.7128712871287135</v>
      </c>
      <c r="AG63" s="380">
        <v>2.1530505050505044</v>
      </c>
      <c r="AH63" s="380">
        <v>15.893986254295534</v>
      </c>
      <c r="AI63" s="380">
        <v>72.719999999999985</v>
      </c>
      <c r="AK63" s="380">
        <v>1.8726153846153855</v>
      </c>
      <c r="AL63" s="152">
        <v>122.0084928</v>
      </c>
      <c r="AM63">
        <v>2.52153751279993</v>
      </c>
      <c r="AP63" t="s">
        <v>2495</v>
      </c>
      <c r="AQ63" s="380" t="s">
        <v>2496</v>
      </c>
      <c r="AR63"/>
    </row>
    <row r="64" spans="1:44" s="261" customFormat="1">
      <c r="A64" s="152" t="s">
        <v>1935</v>
      </c>
      <c r="B64" s="380">
        <v>2</v>
      </c>
      <c r="C64" s="380" t="s">
        <v>1719</v>
      </c>
      <c r="D64" s="380" t="str">
        <f t="shared" si="0"/>
        <v>JoV1 - 2</v>
      </c>
      <c r="E64" s="152">
        <v>1</v>
      </c>
      <c r="F64" s="152" t="s">
        <v>592</v>
      </c>
      <c r="G64" s="152">
        <v>0</v>
      </c>
      <c r="H64" s="152">
        <v>5</v>
      </c>
      <c r="I64" s="380" t="str">
        <f t="shared" si="1"/>
        <v>JoV1 - 004 - E10</v>
      </c>
      <c r="J64" s="380" t="str">
        <f t="shared" si="2"/>
        <v>JoV1 - 2 - 1</v>
      </c>
      <c r="O64" s="152">
        <v>1.37</v>
      </c>
      <c r="S64" s="434">
        <v>3.9580000000000002</v>
      </c>
      <c r="T64" s="434"/>
      <c r="U64" s="434">
        <v>0.27900000000000003</v>
      </c>
      <c r="V64" s="152">
        <v>63.743229650000004</v>
      </c>
      <c r="W64" s="380">
        <f t="shared" si="3"/>
        <v>0.39343077354260014</v>
      </c>
      <c r="X64" s="380">
        <f t="shared" si="4"/>
        <v>0.61603139013452801</v>
      </c>
      <c r="Y64" s="380">
        <v>0.17376681614349743</v>
      </c>
      <c r="Z64" s="380"/>
      <c r="AA64" s="435">
        <v>0.25812780269058239</v>
      </c>
      <c r="AB64" s="380">
        <v>0.18413677130044825</v>
      </c>
      <c r="AE64" s="152">
        <v>20.67543671</v>
      </c>
      <c r="AF64" s="380">
        <v>121.02643764002985</v>
      </c>
      <c r="AG64" s="380">
        <v>24.228928459856292</v>
      </c>
      <c r="AH64" s="380">
        <v>9.0723782582339823</v>
      </c>
      <c r="AI64" s="380">
        <v>294.32869875222821</v>
      </c>
      <c r="AK64" s="380">
        <v>63.912975912975917</v>
      </c>
      <c r="AL64" s="152">
        <v>328.38615379999999</v>
      </c>
      <c r="AM64">
        <v>11.6054952865248</v>
      </c>
      <c r="AP64" s="273"/>
      <c r="AQ64" s="380" t="s">
        <v>2497</v>
      </c>
      <c r="AR64"/>
    </row>
    <row r="65" spans="1:46" s="261" customFormat="1">
      <c r="A65" s="152" t="s">
        <v>1935</v>
      </c>
      <c r="B65" s="380">
        <v>2</v>
      </c>
      <c r="C65" s="380" t="s">
        <v>1719</v>
      </c>
      <c r="D65" s="380" t="str">
        <f t="shared" si="0"/>
        <v>JoV1 - 2</v>
      </c>
      <c r="E65" s="152">
        <v>2</v>
      </c>
      <c r="F65" s="152" t="s">
        <v>592</v>
      </c>
      <c r="G65" s="152">
        <v>5</v>
      </c>
      <c r="H65" s="152">
        <v>10</v>
      </c>
      <c r="I65" s="380" t="str">
        <f t="shared" si="1"/>
        <v>JoV1 - 004 - E10</v>
      </c>
      <c r="J65" s="380" t="str">
        <f t="shared" si="2"/>
        <v>JoV1 - 2 - 2</v>
      </c>
      <c r="O65" s="152">
        <v>1.37</v>
      </c>
      <c r="S65" s="434">
        <v>2.927</v>
      </c>
      <c r="T65" s="434"/>
      <c r="U65" s="434">
        <v>0.24</v>
      </c>
      <c r="V65" s="152">
        <v>69.016081779999993</v>
      </c>
      <c r="W65" s="380">
        <f t="shared" si="3"/>
        <v>0.76954092036373645</v>
      </c>
      <c r="X65" s="380">
        <f t="shared" si="4"/>
        <v>0.75144667952603972</v>
      </c>
      <c r="Y65" s="380">
        <v>0.36346100854229813</v>
      </c>
      <c r="Z65" s="380"/>
      <c r="AA65" s="435">
        <v>0.25351336456324025</v>
      </c>
      <c r="AB65" s="380">
        <v>0.1344723064205014</v>
      </c>
      <c r="AE65" s="152">
        <v>12.809721939999999</v>
      </c>
      <c r="AF65" s="380">
        <v>119.58334020618557</v>
      </c>
      <c r="AG65" s="380">
        <v>21.75664712102278</v>
      </c>
      <c r="AH65" s="380">
        <v>12.580180938354717</v>
      </c>
      <c r="AI65" s="380">
        <v>227.22487128712874</v>
      </c>
      <c r="AK65" s="380">
        <v>7.3697319587628858</v>
      </c>
      <c r="AL65" s="152">
        <v>537.81684095000003</v>
      </c>
      <c r="AM65">
        <v>8.3275817120655002</v>
      </c>
      <c r="AP65" s="273"/>
      <c r="AQ65" s="380" t="s">
        <v>2498</v>
      </c>
      <c r="AR65"/>
    </row>
    <row r="66" spans="1:46" s="261" customFormat="1">
      <c r="A66" s="152" t="s">
        <v>1935</v>
      </c>
      <c r="B66" s="380">
        <v>2</v>
      </c>
      <c r="C66" s="380" t="s">
        <v>1719</v>
      </c>
      <c r="D66" s="380" t="str">
        <f t="shared" si="0"/>
        <v>JoV1 - 2</v>
      </c>
      <c r="E66" s="152">
        <v>3</v>
      </c>
      <c r="F66" s="152" t="s">
        <v>2055</v>
      </c>
      <c r="G66" s="152">
        <v>10</v>
      </c>
      <c r="H66" s="152">
        <v>21</v>
      </c>
      <c r="I66" s="380" t="str">
        <f t="shared" si="1"/>
        <v>JoV1 - 004 - E10</v>
      </c>
      <c r="J66" s="380" t="str">
        <f t="shared" si="2"/>
        <v>JoV1 - 2 - 3</v>
      </c>
      <c r="O66" s="152">
        <v>1.45</v>
      </c>
      <c r="S66" s="434">
        <v>2.097</v>
      </c>
      <c r="T66" s="434"/>
      <c r="U66" s="434">
        <v>0.188</v>
      </c>
      <c r="V66" s="152">
        <v>61.340681359999998</v>
      </c>
      <c r="W66" s="380">
        <f t="shared" si="3"/>
        <v>0.40612301697745468</v>
      </c>
      <c r="X66" s="380">
        <f t="shared" si="4"/>
        <v>0.68800445310325542</v>
      </c>
      <c r="Y66" s="380">
        <v>0.17645421653214513</v>
      </c>
      <c r="Z66" s="380"/>
      <c r="AA66" s="435">
        <v>0.30002783189535132</v>
      </c>
      <c r="AB66" s="380">
        <v>0.21152240467575906</v>
      </c>
      <c r="AE66" s="152">
        <v>8.9121487750000004</v>
      </c>
      <c r="AF66" s="380">
        <v>31.523485148514851</v>
      </c>
      <c r="AG66" s="380">
        <v>7.0356363636363639</v>
      </c>
      <c r="AH66" s="380">
        <v>4.7420408163265311</v>
      </c>
      <c r="AI66" s="380">
        <v>105.01497029702969</v>
      </c>
      <c r="AK66" s="380">
        <v>18.095306001188352</v>
      </c>
      <c r="AL66" s="152">
        <v>370.67176375000003</v>
      </c>
      <c r="AM66">
        <v>4.8638136203747298</v>
      </c>
      <c r="AP66" s="273"/>
      <c r="AQ66" s="380" t="s">
        <v>2499</v>
      </c>
      <c r="AR66"/>
    </row>
    <row r="67" spans="1:46" s="261" customFormat="1">
      <c r="A67" s="152" t="s">
        <v>1935</v>
      </c>
      <c r="B67" s="380">
        <v>2</v>
      </c>
      <c r="C67" s="380" t="s">
        <v>1719</v>
      </c>
      <c r="D67" s="380" t="str">
        <f t="shared" si="0"/>
        <v>JoV1 - 2</v>
      </c>
      <c r="E67" s="152">
        <v>4</v>
      </c>
      <c r="F67" s="152" t="s">
        <v>580</v>
      </c>
      <c r="G67" s="152">
        <v>21</v>
      </c>
      <c r="H67" s="152">
        <v>42</v>
      </c>
      <c r="I67" s="380" t="str">
        <f t="shared" si="1"/>
        <v>JoV1 - 004 - E10</v>
      </c>
      <c r="J67" s="380" t="str">
        <f t="shared" si="2"/>
        <v>JoV1 - 2 - 4</v>
      </c>
      <c r="O67" s="152">
        <v>1.45</v>
      </c>
      <c r="S67" s="434">
        <v>1.776</v>
      </c>
      <c r="T67" s="434"/>
      <c r="U67" s="434">
        <v>0.17399999999999999</v>
      </c>
      <c r="V67" s="152">
        <v>26.932003649999999</v>
      </c>
      <c r="W67" s="380">
        <f t="shared" si="3"/>
        <v>0.12190306545153186</v>
      </c>
      <c r="X67" s="380">
        <f t="shared" si="4"/>
        <v>0.64043082021541009</v>
      </c>
      <c r="Y67" s="380">
        <v>2.9826014913007015E-2</v>
      </c>
      <c r="Z67" s="380"/>
      <c r="AA67" s="435">
        <v>0.34355150510908583</v>
      </c>
      <c r="AB67" s="380">
        <v>0.26705330019331719</v>
      </c>
      <c r="AE67" s="152">
        <v>4.9676687040000003</v>
      </c>
      <c r="AF67" s="380">
        <v>12.023762376237618</v>
      </c>
      <c r="AG67" s="380">
        <v>2.5554747474747468</v>
      </c>
      <c r="AH67" s="380">
        <v>5.1444885011895334</v>
      </c>
      <c r="AI67" s="380">
        <v>68.966901960784298</v>
      </c>
      <c r="AK67" s="380">
        <v>11.360484848484848</v>
      </c>
      <c r="AL67" s="152">
        <v>295.22457157500003</v>
      </c>
      <c r="AM67">
        <v>2.76340298042994</v>
      </c>
      <c r="AP67" s="273"/>
      <c r="AQ67" s="380" t="s">
        <v>2500</v>
      </c>
      <c r="AR67"/>
    </row>
    <row r="68" spans="1:46" s="261" customFormat="1">
      <c r="A68" s="152" t="s">
        <v>1935</v>
      </c>
      <c r="B68" s="380">
        <v>2</v>
      </c>
      <c r="C68" s="380" t="s">
        <v>1719</v>
      </c>
      <c r="D68" s="380" t="str">
        <f t="shared" si="0"/>
        <v>JoV1 - 2</v>
      </c>
      <c r="E68" s="152">
        <v>5</v>
      </c>
      <c r="F68" s="152" t="s">
        <v>580</v>
      </c>
      <c r="G68" s="152">
        <v>42</v>
      </c>
      <c r="H68" s="152">
        <v>67</v>
      </c>
      <c r="I68" s="380" t="str">
        <f t="shared" si="1"/>
        <v>JoV1 - 004 - E10</v>
      </c>
      <c r="J68" s="380" t="str">
        <f t="shared" si="2"/>
        <v>JoV1 - 2 - 5</v>
      </c>
      <c r="O68" s="152">
        <v>1.39</v>
      </c>
      <c r="S68" s="434">
        <v>1.077</v>
      </c>
      <c r="T68" s="434"/>
      <c r="U68" s="434">
        <v>0.111</v>
      </c>
      <c r="V68" s="152">
        <v>21.513985439999999</v>
      </c>
      <c r="W68" s="380">
        <f t="shared" si="3"/>
        <v>8.8567130919218848E-2</v>
      </c>
      <c r="X68" s="380">
        <f t="shared" si="4"/>
        <v>0.68746518105849597</v>
      </c>
      <c r="Y68" s="380">
        <v>1.1142061281336414E-2</v>
      </c>
      <c r="Z68" s="380"/>
      <c r="AA68" s="435">
        <v>0.34986072423398334</v>
      </c>
      <c r="AB68" s="380">
        <v>0.32646239554317624</v>
      </c>
      <c r="AE68" s="152">
        <v>3.7551871289999998</v>
      </c>
      <c r="AF68" s="380">
        <v>5.7029702970297045</v>
      </c>
      <c r="AG68" s="380">
        <v>0.67142714271427151</v>
      </c>
      <c r="AH68" s="380">
        <v>24.788581466842334</v>
      </c>
      <c r="AI68" s="380">
        <v>60.093651718112987</v>
      </c>
      <c r="AK68" s="380">
        <v>8.4590636254501792</v>
      </c>
      <c r="AL68" s="152">
        <v>175.91865795000001</v>
      </c>
      <c r="AM68">
        <v>1.9054170584161201</v>
      </c>
      <c r="AP68" s="273"/>
      <c r="AQ68" s="380" t="s">
        <v>2501</v>
      </c>
      <c r="AR68"/>
    </row>
    <row r="69" spans="1:46" s="261" customFormat="1">
      <c r="A69" s="152" t="s">
        <v>1935</v>
      </c>
      <c r="B69" s="380">
        <v>2</v>
      </c>
      <c r="C69" s="380" t="s">
        <v>1719</v>
      </c>
      <c r="D69" s="380" t="str">
        <f t="shared" si="0"/>
        <v>JoV1 - 2</v>
      </c>
      <c r="E69" s="152">
        <v>6</v>
      </c>
      <c r="F69" s="152" t="s">
        <v>580</v>
      </c>
      <c r="G69" s="152">
        <v>67</v>
      </c>
      <c r="H69" s="152">
        <v>100</v>
      </c>
      <c r="I69" s="380" t="str">
        <f t="shared" si="1"/>
        <v>JoV1 - 004 - E10</v>
      </c>
      <c r="J69" s="380" t="str">
        <f t="shared" si="2"/>
        <v>JoV1 - 2 - 6</v>
      </c>
      <c r="O69" s="152">
        <v>1.41</v>
      </c>
      <c r="S69" s="434">
        <v>0.91</v>
      </c>
      <c r="T69" s="434"/>
      <c r="U69" s="434">
        <v>9.5000000000000001E-2</v>
      </c>
      <c r="V69" s="152">
        <v>11.51222857</v>
      </c>
      <c r="W69" s="380">
        <f t="shared" si="3"/>
        <v>8.8223442217954778E-2</v>
      </c>
      <c r="X69" s="380">
        <f t="shared" si="4"/>
        <v>0.56601701894043543</v>
      </c>
      <c r="Y69" s="380">
        <v>1.2352456766402566E-2</v>
      </c>
      <c r="Z69" s="380"/>
      <c r="AA69" s="435">
        <v>0.39280812517156194</v>
      </c>
      <c r="AB69" s="380">
        <v>0.16085643700247088</v>
      </c>
      <c r="AE69" s="152">
        <v>1.7792403939999999</v>
      </c>
      <c r="AF69" s="380">
        <v>17.504950495049499</v>
      </c>
      <c r="AG69" s="380">
        <v>1.0061176470588233</v>
      </c>
      <c r="AH69" s="380">
        <v>18.167569573283856</v>
      </c>
      <c r="AI69" s="380">
        <v>64.657742574257426</v>
      </c>
      <c r="AK69" s="380">
        <v>5.9429761532854313</v>
      </c>
      <c r="AL69" s="152">
        <v>115.93265104</v>
      </c>
      <c r="AM69">
        <v>1.8392222988542299</v>
      </c>
      <c r="AP69" s="273"/>
      <c r="AQ69" s="380" t="s">
        <v>2502</v>
      </c>
      <c r="AR69"/>
    </row>
    <row r="70" spans="1:46" s="261" customFormat="1">
      <c r="A70" s="152" t="s">
        <v>1935</v>
      </c>
      <c r="B70" s="380">
        <v>3</v>
      </c>
      <c r="C70" s="380" t="s">
        <v>1719</v>
      </c>
      <c r="D70" s="380" t="str">
        <f t="shared" si="0"/>
        <v>JoV1 - 3</v>
      </c>
      <c r="E70" s="152">
        <v>1</v>
      </c>
      <c r="F70" s="152" t="s">
        <v>592</v>
      </c>
      <c r="G70" s="152">
        <v>0</v>
      </c>
      <c r="H70" s="152">
        <v>5</v>
      </c>
      <c r="I70" s="380" t="str">
        <f t="shared" si="1"/>
        <v>JoV1 - 004 - E10</v>
      </c>
      <c r="J70" s="380" t="str">
        <f t="shared" si="2"/>
        <v>JoV1 - 3 - 1</v>
      </c>
      <c r="O70" s="152">
        <v>1.37</v>
      </c>
      <c r="S70" s="434">
        <v>2.1070000000000002</v>
      </c>
      <c r="T70" s="434"/>
      <c r="U70" s="434">
        <v>0.187</v>
      </c>
      <c r="V70" s="152">
        <v>36.631970260000003</v>
      </c>
      <c r="W70" s="380">
        <f t="shared" si="3"/>
        <v>0.32633518467092482</v>
      </c>
      <c r="X70" s="380">
        <f t="shared" si="4"/>
        <v>0.67731185781727266</v>
      </c>
      <c r="Y70" s="380">
        <v>0.13357400722021667</v>
      </c>
      <c r="Z70" s="380"/>
      <c r="AA70" s="435">
        <v>0.34906970286031641</v>
      </c>
      <c r="AB70" s="380">
        <v>0.19466814773673954</v>
      </c>
      <c r="AE70" s="152">
        <v>10.11290095</v>
      </c>
      <c r="AF70" s="380">
        <v>61.174882849109636</v>
      </c>
      <c r="AG70" s="380">
        <v>14.716015106665305</v>
      </c>
      <c r="AH70" s="380">
        <v>61.389035614245685</v>
      </c>
      <c r="AI70" s="380">
        <v>227.24897959183676</v>
      </c>
      <c r="AK70" s="380">
        <v>11.012194174757282</v>
      </c>
      <c r="AL70" s="152">
        <v>543.82953020000002</v>
      </c>
      <c r="AM70">
        <v>7.1195273500608902</v>
      </c>
      <c r="AP70" s="273"/>
      <c r="AQ70" s="380" t="s">
        <v>2503</v>
      </c>
      <c r="AR70"/>
    </row>
    <row r="71" spans="1:46" s="261" customFormat="1">
      <c r="A71" s="152" t="s">
        <v>1935</v>
      </c>
      <c r="B71" s="380">
        <v>3</v>
      </c>
      <c r="C71" s="380" t="s">
        <v>1719</v>
      </c>
      <c r="D71" s="380" t="str">
        <f t="shared" si="0"/>
        <v>JoV1 - 3</v>
      </c>
      <c r="E71" s="152">
        <v>2</v>
      </c>
      <c r="F71" s="152" t="s">
        <v>592</v>
      </c>
      <c r="G71" s="152">
        <v>5</v>
      </c>
      <c r="H71" s="152">
        <v>10</v>
      </c>
      <c r="I71" s="380" t="str">
        <f t="shared" si="1"/>
        <v>JoV1 - 004 - E10</v>
      </c>
      <c r="J71" s="380" t="str">
        <f t="shared" si="2"/>
        <v>JoV1 - 3 - 2</v>
      </c>
      <c r="O71" s="152">
        <v>1.37</v>
      </c>
      <c r="S71" s="434">
        <v>2.6219999999999999</v>
      </c>
      <c r="T71" s="434"/>
      <c r="U71" s="434">
        <v>0.23100000000000001</v>
      </c>
      <c r="V71" s="152">
        <v>58.105378530000003</v>
      </c>
      <c r="W71" s="380">
        <f t="shared" si="3"/>
        <v>0.98573769123783084</v>
      </c>
      <c r="X71" s="380">
        <f t="shared" si="4"/>
        <v>0.81585535465924841</v>
      </c>
      <c r="Y71" s="380">
        <v>0.47426981919332434</v>
      </c>
      <c r="Z71" s="380"/>
      <c r="AA71" s="435">
        <v>0.21947148817802464</v>
      </c>
      <c r="AB71" s="380">
        <v>0.12211404728789947</v>
      </c>
      <c r="AE71" s="152">
        <v>10.449022380000001</v>
      </c>
      <c r="AF71" s="380">
        <v>289.70128789379828</v>
      </c>
      <c r="AG71" s="380">
        <v>22.509890109890108</v>
      </c>
      <c r="AH71" s="380">
        <v>31.452154195011339</v>
      </c>
      <c r="AI71" s="380">
        <v>229.6883711900602</v>
      </c>
      <c r="AK71" s="380">
        <v>11.176708259061199</v>
      </c>
      <c r="AL71" s="152">
        <v>534.77497349999999</v>
      </c>
      <c r="AM71">
        <v>8.4956145632610802</v>
      </c>
      <c r="AP71" s="273"/>
      <c r="AQ71" s="380" t="s">
        <v>2504</v>
      </c>
      <c r="AR71"/>
    </row>
    <row r="72" spans="1:46" s="261" customFormat="1">
      <c r="A72" s="152" t="s">
        <v>1935</v>
      </c>
      <c r="B72" s="380">
        <v>3</v>
      </c>
      <c r="C72" s="380" t="s">
        <v>1719</v>
      </c>
      <c r="D72" s="380" t="str">
        <f t="shared" si="0"/>
        <v>JoV1 - 3</v>
      </c>
      <c r="E72" s="152">
        <v>3</v>
      </c>
      <c r="F72" s="152" t="s">
        <v>2055</v>
      </c>
      <c r="G72" s="152">
        <v>10</v>
      </c>
      <c r="H72" s="152">
        <v>21</v>
      </c>
      <c r="I72" s="380" t="str">
        <f t="shared" si="1"/>
        <v>JoV1 - 004 - E10</v>
      </c>
      <c r="J72" s="380" t="str">
        <f t="shared" si="2"/>
        <v>JoV1 - 3 - 3</v>
      </c>
      <c r="O72" s="152">
        <v>1.45</v>
      </c>
      <c r="S72" s="434">
        <v>2.1339999999999999</v>
      </c>
      <c r="T72" s="434"/>
      <c r="U72" s="434">
        <v>0.19800000000000001</v>
      </c>
      <c r="V72" s="152">
        <v>68.274189559999996</v>
      </c>
      <c r="W72" s="380">
        <f t="shared" si="3"/>
        <v>1.1301748754842298</v>
      </c>
      <c r="X72" s="380">
        <f t="shared" si="4"/>
        <v>0.80935251798561303</v>
      </c>
      <c r="Y72" s="380">
        <v>0.55063641394576734</v>
      </c>
      <c r="Z72" s="380"/>
      <c r="AA72" s="435">
        <v>0.17459878251245164</v>
      </c>
      <c r="AB72" s="380">
        <v>8.411732152739404E-2</v>
      </c>
      <c r="AE72" s="152">
        <v>4.8735221639999997</v>
      </c>
      <c r="AF72" s="380">
        <v>58.879999999999995</v>
      </c>
      <c r="AG72" s="380">
        <v>14.24</v>
      </c>
      <c r="AH72" s="380">
        <v>27.476571428571432</v>
      </c>
      <c r="AI72" s="380">
        <v>171.31984313725491</v>
      </c>
      <c r="AK72" s="380">
        <v>8.6455510204081616</v>
      </c>
      <c r="AL72" s="152">
        <v>193.04670375000001</v>
      </c>
      <c r="AM72">
        <v>5.55122073890211</v>
      </c>
      <c r="AP72" s="273"/>
      <c r="AQ72" s="380" t="s">
        <v>2505</v>
      </c>
      <c r="AR72"/>
    </row>
    <row r="73" spans="1:46" s="261" customFormat="1">
      <c r="A73" s="152" t="s">
        <v>1935</v>
      </c>
      <c r="B73" s="380">
        <v>3</v>
      </c>
      <c r="C73" s="380" t="s">
        <v>1719</v>
      </c>
      <c r="D73" s="380" t="str">
        <f t="shared" si="0"/>
        <v>JoV1 - 3</v>
      </c>
      <c r="E73" s="152">
        <v>4</v>
      </c>
      <c r="F73" s="152" t="s">
        <v>580</v>
      </c>
      <c r="G73" s="152">
        <v>21</v>
      </c>
      <c r="H73" s="152">
        <v>42</v>
      </c>
      <c r="I73" s="380" t="str">
        <f t="shared" si="1"/>
        <v>JoV1 - 004 - E10</v>
      </c>
      <c r="J73" s="380" t="str">
        <f t="shared" si="2"/>
        <v>JoV1 - 3 - 4</v>
      </c>
      <c r="O73" s="152">
        <v>1.45</v>
      </c>
      <c r="S73" s="434">
        <v>1.73</v>
      </c>
      <c r="T73" s="434"/>
      <c r="U73" s="434">
        <v>0.16900000000000001</v>
      </c>
      <c r="V73" s="152">
        <v>52.089815450000003</v>
      </c>
      <c r="W73" s="380">
        <f t="shared" si="3"/>
        <v>0.35496505073280782</v>
      </c>
      <c r="X73" s="380">
        <f t="shared" si="4"/>
        <v>0.7361894024802691</v>
      </c>
      <c r="Y73" s="380">
        <v>0.1440248027057501</v>
      </c>
      <c r="Z73" s="380"/>
      <c r="AA73" s="435">
        <v>0.40839909808342595</v>
      </c>
      <c r="AB73" s="380">
        <v>0.18376550169109307</v>
      </c>
      <c r="AE73" s="152">
        <v>6.3290971200000001</v>
      </c>
      <c r="AF73" s="380">
        <v>32.319999999999993</v>
      </c>
      <c r="AG73" s="380">
        <v>7.5273127312731285</v>
      </c>
      <c r="AH73" s="380">
        <v>19.725142015569112</v>
      </c>
      <c r="AI73" s="380">
        <v>127.20193939393937</v>
      </c>
      <c r="AK73" s="380">
        <v>0.21126530612244832</v>
      </c>
      <c r="AL73" s="152">
        <v>267.11245854999999</v>
      </c>
      <c r="AM73">
        <v>3.9370869865081799</v>
      </c>
      <c r="AP73" s="273"/>
      <c r="AQ73" s="380" t="s">
        <v>2506</v>
      </c>
      <c r="AR73"/>
    </row>
    <row r="74" spans="1:46" s="261" customFormat="1">
      <c r="A74" s="152" t="s">
        <v>1935</v>
      </c>
      <c r="B74" s="380">
        <v>3</v>
      </c>
      <c r="C74" s="380" t="s">
        <v>1719</v>
      </c>
      <c r="D74" s="380" t="str">
        <f t="shared" ref="D74:D137" si="5">_xlfn.CONCAT(C74, " - ",B74)</f>
        <v>JoV1 - 3</v>
      </c>
      <c r="E74" s="152">
        <v>5</v>
      </c>
      <c r="F74" s="152" t="s">
        <v>580</v>
      </c>
      <c r="G74" s="152">
        <v>42</v>
      </c>
      <c r="H74" s="152">
        <v>67</v>
      </c>
      <c r="I74" s="380" t="str">
        <f t="shared" ref="I74:I137" si="6">_xlfn.CONCAT(C74," - ",RIGHT(A74,3)," - ","E10")</f>
        <v>JoV1 - 004 - E10</v>
      </c>
      <c r="J74" s="380" t="str">
        <f t="shared" ref="J74:J137" si="7">_xlfn.CONCAT(D74, " - ", E74)</f>
        <v>JoV1 - 3 - 5</v>
      </c>
      <c r="O74" s="152">
        <v>1.39</v>
      </c>
      <c r="S74" s="434">
        <v>1.103</v>
      </c>
      <c r="T74" s="434"/>
      <c r="U74" s="434">
        <v>0.115</v>
      </c>
      <c r="V74" s="152">
        <v>29.885334189999998</v>
      </c>
      <c r="W74" s="380">
        <f t="shared" ref="W74:W137" si="8">2*Y74+0.14*AA74+0.053*AB74</f>
        <v>0.20746327212020219</v>
      </c>
      <c r="X74" s="380">
        <f t="shared" ref="X74:X137" si="9">SUM(Y74,AA74,AB74)</f>
        <v>0.78130217028380744</v>
      </c>
      <c r="Y74" s="380">
        <v>6.5108514190318087E-2</v>
      </c>
      <c r="Z74" s="380"/>
      <c r="AA74" s="435">
        <v>0.45158597662771338</v>
      </c>
      <c r="AB74" s="380">
        <v>0.26460767946577607</v>
      </c>
      <c r="AE74" s="152">
        <v>2.4940523620000001</v>
      </c>
      <c r="AF74" s="380">
        <v>10.29908910891089</v>
      </c>
      <c r="AG74" s="380">
        <v>2.5773024361259651</v>
      </c>
      <c r="AH74" s="380">
        <v>0.44800000000000395</v>
      </c>
      <c r="AI74" s="380">
        <v>78.431372549019599</v>
      </c>
      <c r="AK74" s="380">
        <v>5.3243510996631667</v>
      </c>
      <c r="AL74" s="152">
        <v>152.37454695</v>
      </c>
      <c r="AM74">
        <v>2.55081596414461</v>
      </c>
      <c r="AP74" s="273"/>
      <c r="AQ74" s="380" t="s">
        <v>2507</v>
      </c>
      <c r="AR74"/>
    </row>
    <row r="75" spans="1:46">
      <c r="A75" s="152" t="s">
        <v>1935</v>
      </c>
      <c r="B75" s="380">
        <v>3</v>
      </c>
      <c r="C75" s="380" t="s">
        <v>1719</v>
      </c>
      <c r="D75" s="380" t="str">
        <f t="shared" si="5"/>
        <v>JoV1 - 3</v>
      </c>
      <c r="E75" s="152">
        <v>6</v>
      </c>
      <c r="F75" s="152" t="s">
        <v>580</v>
      </c>
      <c r="G75" s="152">
        <v>67</v>
      </c>
      <c r="H75" s="152">
        <v>100</v>
      </c>
      <c r="I75" s="380" t="str">
        <f t="shared" si="6"/>
        <v>JoV1 - 004 - E10</v>
      </c>
      <c r="J75" s="380" t="str">
        <f t="shared" si="7"/>
        <v>JoV1 - 3 - 6</v>
      </c>
      <c r="K75" s="261"/>
      <c r="L75" s="261"/>
      <c r="M75" s="261"/>
      <c r="N75" s="261"/>
      <c r="O75" s="152">
        <v>1.41</v>
      </c>
      <c r="P75" s="261"/>
      <c r="Q75" s="261"/>
      <c r="R75" s="261"/>
      <c r="S75" s="434">
        <v>1.679</v>
      </c>
      <c r="T75" s="434"/>
      <c r="U75" s="434">
        <v>0.113</v>
      </c>
      <c r="V75" s="152">
        <v>29.842818149999999</v>
      </c>
      <c r="W75" s="380">
        <f t="shared" si="8"/>
        <v>9.7521739130434104E-2</v>
      </c>
      <c r="X75" s="380">
        <f t="shared" si="9"/>
        <v>0.75048463029631751</v>
      </c>
      <c r="Y75" s="380">
        <v>1.0800332317917096E-2</v>
      </c>
      <c r="Z75" s="380"/>
      <c r="AA75" s="435">
        <v>0.42204375519246773</v>
      </c>
      <c r="AB75" s="380">
        <v>0.31764054278593262</v>
      </c>
      <c r="AC75" s="261"/>
      <c r="AD75" s="261"/>
      <c r="AE75" s="152">
        <v>2.4839631419999999</v>
      </c>
      <c r="AF75" s="380">
        <v>15.22487128712871</v>
      </c>
      <c r="AG75" s="380">
        <v>3.6391287128712873</v>
      </c>
      <c r="AH75" s="380">
        <v>79.268086808680863</v>
      </c>
      <c r="AI75" s="380">
        <v>99.137254901960773</v>
      </c>
      <c r="AJ75" s="261"/>
      <c r="AK75" s="380">
        <v>3.9973877551020407</v>
      </c>
      <c r="AL75" s="152">
        <v>45.515402199999997</v>
      </c>
      <c r="AM75">
        <v>2.6399242943240901</v>
      </c>
      <c r="AN75" s="261"/>
      <c r="AO75" s="261"/>
      <c r="AP75" s="284"/>
      <c r="AQ75" s="380" t="s">
        <v>2508</v>
      </c>
      <c r="AR75"/>
      <c r="AS75" s="261"/>
      <c r="AT75" s="261"/>
    </row>
    <row r="76" spans="1:46">
      <c r="A76" s="152" t="s">
        <v>1936</v>
      </c>
      <c r="B76" s="380">
        <v>1</v>
      </c>
      <c r="C76" s="380" t="s">
        <v>1728</v>
      </c>
      <c r="D76" s="380" t="str">
        <f t="shared" si="5"/>
        <v>WoH1 - 1</v>
      </c>
      <c r="E76" s="152">
        <v>1</v>
      </c>
      <c r="F76" s="152" t="s">
        <v>592</v>
      </c>
      <c r="G76" s="152">
        <v>0</v>
      </c>
      <c r="H76" s="152">
        <v>5</v>
      </c>
      <c r="I76" s="380" t="str">
        <f t="shared" si="6"/>
        <v>WoH1 - 005 - E10</v>
      </c>
      <c r="J76" s="380" t="str">
        <f t="shared" si="7"/>
        <v>WoH1 - 1 - 1</v>
      </c>
      <c r="K76">
        <v>13.1</v>
      </c>
      <c r="L76">
        <v>71.099999999999994</v>
      </c>
      <c r="M76">
        <v>15.8</v>
      </c>
      <c r="N76" t="s">
        <v>974</v>
      </c>
      <c r="O76" s="152">
        <v>1.21</v>
      </c>
      <c r="P76" s="261"/>
      <c r="Q76" s="261"/>
      <c r="R76" s="261"/>
      <c r="S76" s="434">
        <v>5.1520000000000001</v>
      </c>
      <c r="T76" s="434"/>
      <c r="U76" s="434">
        <v>0.32600000000000001</v>
      </c>
      <c r="V76" s="152">
        <v>21.7365177</v>
      </c>
      <c r="W76" s="380">
        <f t="shared" si="8"/>
        <v>4.4240920432492371E-2</v>
      </c>
      <c r="X76" s="380">
        <f t="shared" si="9"/>
        <v>0.32741890767951054</v>
      </c>
      <c r="Y76" s="380">
        <v>8.5943997782091004E-3</v>
      </c>
      <c r="Z76" s="380"/>
      <c r="AA76" s="435">
        <v>0.11671749376212863</v>
      </c>
      <c r="AB76" s="380">
        <v>0.20210701413917281</v>
      </c>
      <c r="AC76" s="261"/>
      <c r="AD76">
        <v>6.5</v>
      </c>
      <c r="AE76" s="152">
        <v>22.79411473</v>
      </c>
      <c r="AF76" s="380">
        <v>153.91999999999999</v>
      </c>
      <c r="AG76" s="380">
        <v>26.72</v>
      </c>
      <c r="AH76" s="380">
        <v>67.059774212715382</v>
      </c>
      <c r="AI76" s="380">
        <v>1866.3212580081538</v>
      </c>
      <c r="AJ76" s="261"/>
      <c r="AK76" s="380">
        <v>17.759020408163266</v>
      </c>
      <c r="AL76" s="152">
        <v>282.31061570000003</v>
      </c>
      <c r="AM76">
        <v>16.772505460788999</v>
      </c>
      <c r="AN76" s="261"/>
      <c r="AO76" s="261"/>
      <c r="AP76" t="s">
        <v>2509</v>
      </c>
      <c r="AQ76" s="380" t="s">
        <v>2510</v>
      </c>
      <c r="AR76"/>
      <c r="AS76" s="261"/>
      <c r="AT76" s="261"/>
    </row>
    <row r="77" spans="1:46">
      <c r="A77" s="152" t="s">
        <v>1936</v>
      </c>
      <c r="B77" s="380">
        <v>1</v>
      </c>
      <c r="C77" s="380" t="s">
        <v>1728</v>
      </c>
      <c r="D77" s="380" t="str">
        <f t="shared" si="5"/>
        <v>WoH1 - 1</v>
      </c>
      <c r="E77" s="152">
        <v>2</v>
      </c>
      <c r="F77" s="152" t="s">
        <v>592</v>
      </c>
      <c r="G77" s="152">
        <v>5</v>
      </c>
      <c r="H77" s="152">
        <v>10</v>
      </c>
      <c r="I77" s="380" t="str">
        <f t="shared" si="6"/>
        <v>WoH1 - 005 - E10</v>
      </c>
      <c r="J77" s="380" t="str">
        <f t="shared" si="7"/>
        <v>WoH1 - 1 - 2</v>
      </c>
      <c r="K77">
        <v>12.8</v>
      </c>
      <c r="L77">
        <v>71.7</v>
      </c>
      <c r="M77">
        <v>15.5</v>
      </c>
      <c r="N77" t="s">
        <v>974</v>
      </c>
      <c r="O77" s="152">
        <v>1.34</v>
      </c>
      <c r="P77" s="261"/>
      <c r="Q77" s="261"/>
      <c r="R77" s="261"/>
      <c r="S77" s="434">
        <v>2.2599999999999998</v>
      </c>
      <c r="T77" s="434"/>
      <c r="U77" s="434">
        <v>0.14299999999999999</v>
      </c>
      <c r="V77" s="152">
        <v>10.31737532</v>
      </c>
      <c r="W77" s="380">
        <f t="shared" si="8"/>
        <v>7.4767017155506252E-2</v>
      </c>
      <c r="X77" s="380">
        <f t="shared" si="9"/>
        <v>0.57996679579413335</v>
      </c>
      <c r="Y77" s="380">
        <v>1.3835085777531821E-2</v>
      </c>
      <c r="Z77" s="380"/>
      <c r="AA77" s="435">
        <v>0.1964582180409509</v>
      </c>
      <c r="AB77" s="380">
        <v>0.36967349197565064</v>
      </c>
      <c r="AC77" s="261"/>
      <c r="AD77">
        <v>6.7</v>
      </c>
      <c r="AE77" s="152">
        <v>19.979491490000001</v>
      </c>
      <c r="AF77" s="380">
        <v>72.239999999999995</v>
      </c>
      <c r="AG77" s="380">
        <v>14.366383838383836</v>
      </c>
      <c r="AH77" s="380">
        <v>56.856400742115028</v>
      </c>
      <c r="AI77" s="380">
        <v>164.07843137254901</v>
      </c>
      <c r="AJ77" s="261"/>
      <c r="AK77" s="380">
        <v>23.374376546735199</v>
      </c>
      <c r="AL77" s="152">
        <v>174.82957884999999</v>
      </c>
      <c r="AM77">
        <v>7.5714338816853699</v>
      </c>
      <c r="AN77" s="261"/>
      <c r="AO77" s="261"/>
      <c r="AP77" t="s">
        <v>2511</v>
      </c>
      <c r="AQ77" s="380" t="s">
        <v>2512</v>
      </c>
      <c r="AR77"/>
      <c r="AS77" s="261"/>
      <c r="AT77" s="261"/>
    </row>
    <row r="78" spans="1:46">
      <c r="A78" s="152" t="s">
        <v>1936</v>
      </c>
      <c r="B78" s="380">
        <v>1</v>
      </c>
      <c r="C78" s="380" t="s">
        <v>1728</v>
      </c>
      <c r="D78" s="380" t="str">
        <f t="shared" si="5"/>
        <v>WoH1 - 1</v>
      </c>
      <c r="E78" s="152">
        <v>3</v>
      </c>
      <c r="F78" s="152" t="s">
        <v>592</v>
      </c>
      <c r="G78" s="152">
        <v>10</v>
      </c>
      <c r="H78" s="152">
        <v>29</v>
      </c>
      <c r="I78" s="380" t="str">
        <f t="shared" si="6"/>
        <v>WoH1 - 005 - E10</v>
      </c>
      <c r="J78" s="380" t="str">
        <f t="shared" si="7"/>
        <v>WoH1 - 1 - 3</v>
      </c>
      <c r="K78">
        <v>13</v>
      </c>
      <c r="L78">
        <v>69.3</v>
      </c>
      <c r="M78">
        <v>17.7</v>
      </c>
      <c r="N78" t="s">
        <v>974</v>
      </c>
      <c r="O78" s="152">
        <v>1.4</v>
      </c>
      <c r="P78" s="261"/>
      <c r="Q78" s="261"/>
      <c r="R78" s="261"/>
      <c r="S78" s="434">
        <v>1.446</v>
      </c>
      <c r="T78" s="434"/>
      <c r="U78" s="434">
        <v>9.9000000000000005E-2</v>
      </c>
      <c r="V78" s="152">
        <v>8.4871677279999993</v>
      </c>
      <c r="W78" s="380">
        <f t="shared" si="8"/>
        <v>5.9660022148394234E-2</v>
      </c>
      <c r="X78" s="380">
        <f t="shared" si="9"/>
        <v>0.53931339977851656</v>
      </c>
      <c r="Y78" s="380">
        <v>5.2602436323365932E-3</v>
      </c>
      <c r="Z78" s="380"/>
      <c r="AA78" s="435">
        <v>0.23947951273532764</v>
      </c>
      <c r="AB78" s="380">
        <v>0.29457364341085235</v>
      </c>
      <c r="AC78" s="261"/>
      <c r="AD78">
        <v>6.8</v>
      </c>
      <c r="AE78" s="152">
        <v>21.530890670000002</v>
      </c>
      <c r="AF78" s="380">
        <v>13.679058823529406</v>
      </c>
      <c r="AG78" s="380">
        <v>3.3514343434343439</v>
      </c>
      <c r="AH78" s="380">
        <v>28.063611309584573</v>
      </c>
      <c r="AI78" s="380">
        <v>57.2</v>
      </c>
      <c r="AJ78" s="261"/>
      <c r="AK78" s="380">
        <v>14.201010305112144</v>
      </c>
      <c r="AL78" s="152">
        <v>57.48333985</v>
      </c>
      <c r="AM78">
        <v>3.76523520687633</v>
      </c>
      <c r="AN78" s="261"/>
      <c r="AO78" s="261"/>
      <c r="AP78" t="s">
        <v>2513</v>
      </c>
      <c r="AQ78" s="380" t="s">
        <v>2514</v>
      </c>
      <c r="AR78"/>
      <c r="AS78" s="261"/>
      <c r="AT78" s="261"/>
    </row>
    <row r="79" spans="1:46">
      <c r="A79" s="152" t="s">
        <v>1936</v>
      </c>
      <c r="B79" s="380">
        <v>1</v>
      </c>
      <c r="C79" s="380" t="s">
        <v>1728</v>
      </c>
      <c r="D79" s="380" t="str">
        <f t="shared" si="5"/>
        <v>WoH1 - 1</v>
      </c>
      <c r="E79" s="152">
        <v>4</v>
      </c>
      <c r="F79" s="152" t="s">
        <v>580</v>
      </c>
      <c r="G79" s="152">
        <v>29</v>
      </c>
      <c r="H79" s="152">
        <v>51</v>
      </c>
      <c r="I79" s="380" t="str">
        <f t="shared" si="6"/>
        <v>WoH1 - 005 - E10</v>
      </c>
      <c r="J79" s="380" t="str">
        <f t="shared" si="7"/>
        <v>WoH1 - 1 - 4</v>
      </c>
      <c r="K79">
        <v>12</v>
      </c>
      <c r="L79">
        <v>67.7</v>
      </c>
      <c r="M79">
        <v>20.3</v>
      </c>
      <c r="N79" t="s">
        <v>974</v>
      </c>
      <c r="O79" s="152">
        <v>1.44</v>
      </c>
      <c r="P79" s="261"/>
      <c r="Q79" s="261"/>
      <c r="R79" s="261"/>
      <c r="S79" s="434">
        <v>1.214</v>
      </c>
      <c r="T79" s="434"/>
      <c r="U79" s="434">
        <v>6.9000000000000006E-2</v>
      </c>
      <c r="V79" s="152">
        <v>16.022689310000001</v>
      </c>
      <c r="W79" s="380">
        <f t="shared" si="8"/>
        <v>6.6515058561071316E-2</v>
      </c>
      <c r="X79" s="380">
        <f t="shared" si="9"/>
        <v>0.54991634132738509</v>
      </c>
      <c r="Y79" s="380">
        <v>1.1991076408254513E-2</v>
      </c>
      <c r="Z79" s="380"/>
      <c r="AA79" s="435">
        <v>0.1611823759063031</v>
      </c>
      <c r="AB79" s="380">
        <v>0.37674288901282743</v>
      </c>
      <c r="AC79" s="261"/>
      <c r="AD79">
        <v>6.8</v>
      </c>
      <c r="AE79" s="152">
        <v>5.837662066</v>
      </c>
      <c r="AF79" s="380">
        <v>7.0235151515151486</v>
      </c>
      <c r="AG79" s="380">
        <v>2.9554747474747471</v>
      </c>
      <c r="AH79" s="380">
        <v>23.694322085269746</v>
      </c>
      <c r="AI79" s="380">
        <v>49.887686274509797</v>
      </c>
      <c r="AJ79" s="261"/>
      <c r="AK79" s="380">
        <v>12.277230892356942</v>
      </c>
      <c r="AL79" s="152">
        <v>208.09577855000001</v>
      </c>
      <c r="AM79">
        <v>0.76101150368256898</v>
      </c>
      <c r="AN79" s="261"/>
      <c r="AO79" s="261"/>
      <c r="AP79" t="s">
        <v>2515</v>
      </c>
      <c r="AQ79" s="380" t="s">
        <v>2516</v>
      </c>
      <c r="AR79"/>
      <c r="AS79" s="261"/>
      <c r="AT79" s="261"/>
    </row>
    <row r="80" spans="1:46">
      <c r="A80" s="152" t="s">
        <v>1936</v>
      </c>
      <c r="B80" s="380">
        <v>1</v>
      </c>
      <c r="C80" s="380" t="s">
        <v>1728</v>
      </c>
      <c r="D80" s="380" t="str">
        <f t="shared" si="5"/>
        <v>WoH1 - 1</v>
      </c>
      <c r="E80" s="152">
        <v>5</v>
      </c>
      <c r="F80" s="152" t="s">
        <v>2057</v>
      </c>
      <c r="G80" s="152">
        <v>51</v>
      </c>
      <c r="H80" s="152">
        <v>76</v>
      </c>
      <c r="I80" s="380" t="str">
        <f t="shared" si="6"/>
        <v>WoH1 - 005 - E10</v>
      </c>
      <c r="J80" s="380" t="str">
        <f t="shared" si="7"/>
        <v>WoH1 - 1 - 5</v>
      </c>
      <c r="K80">
        <v>11.9</v>
      </c>
      <c r="L80">
        <v>69</v>
      </c>
      <c r="M80">
        <v>19.100000000000001</v>
      </c>
      <c r="N80" t="s">
        <v>974</v>
      </c>
      <c r="O80" s="152">
        <v>1.37</v>
      </c>
      <c r="P80" s="261"/>
      <c r="Q80" s="261"/>
      <c r="R80" s="261"/>
      <c r="S80" s="434">
        <v>0.623</v>
      </c>
      <c r="T80" s="434"/>
      <c r="U80" s="434">
        <v>4.1000000000000002E-2</v>
      </c>
      <c r="V80" s="152">
        <v>14.27026704</v>
      </c>
      <c r="W80" s="380">
        <f t="shared" si="8"/>
        <v>0.13610296974743313</v>
      </c>
      <c r="X80" s="380">
        <f t="shared" si="9"/>
        <v>0.69136830419095108</v>
      </c>
      <c r="Y80" s="380">
        <v>3.4415764640577551E-2</v>
      </c>
      <c r="Z80" s="380"/>
      <c r="AA80" s="435">
        <v>0.37302248126561194</v>
      </c>
      <c r="AB80" s="380">
        <v>0.28393005828476159</v>
      </c>
      <c r="AC80" s="261"/>
      <c r="AD80">
        <v>6.6</v>
      </c>
      <c r="AE80" s="152">
        <v>10.188106899999999</v>
      </c>
      <c r="AF80" s="380">
        <v>1.4442772277227718</v>
      </c>
      <c r="AG80" s="380">
        <v>2.2141782178217824</v>
      </c>
      <c r="AH80" s="380">
        <v>13.179755102040811</v>
      </c>
      <c r="AI80" s="380">
        <v>49.900524170064052</v>
      </c>
      <c r="AJ80" s="261"/>
      <c r="AK80" s="380">
        <v>6.6400000000000006</v>
      </c>
      <c r="AL80" s="380">
        <v>658.04348273400001</v>
      </c>
      <c r="AM80">
        <v>0.40203223067382299</v>
      </c>
      <c r="AN80" s="261"/>
      <c r="AO80" s="261"/>
      <c r="AP80" t="s">
        <v>2517</v>
      </c>
      <c r="AQ80" s="380" t="s">
        <v>2518</v>
      </c>
      <c r="AR80"/>
      <c r="AS80" s="261"/>
      <c r="AT80" s="261"/>
    </row>
    <row r="81" spans="1:46">
      <c r="A81" s="152" t="s">
        <v>1936</v>
      </c>
      <c r="B81" s="380">
        <v>1</v>
      </c>
      <c r="C81" s="380" t="s">
        <v>1728</v>
      </c>
      <c r="D81" s="380" t="str">
        <f t="shared" si="5"/>
        <v>WoH1 - 1</v>
      </c>
      <c r="E81" s="152">
        <v>6</v>
      </c>
      <c r="F81" s="152" t="s">
        <v>2057</v>
      </c>
      <c r="G81" s="152">
        <v>76</v>
      </c>
      <c r="H81" s="152">
        <v>100</v>
      </c>
      <c r="I81" s="380" t="str">
        <f t="shared" si="6"/>
        <v>WoH1 - 005 - E10</v>
      </c>
      <c r="J81" s="380" t="str">
        <f t="shared" si="7"/>
        <v>WoH1 - 1 - 6</v>
      </c>
      <c r="K81">
        <v>13.9</v>
      </c>
      <c r="L81">
        <v>70</v>
      </c>
      <c r="M81">
        <v>16.100000000000001</v>
      </c>
      <c r="N81" t="s">
        <v>974</v>
      </c>
      <c r="O81" s="152">
        <v>1.37</v>
      </c>
      <c r="P81" s="261"/>
      <c r="Q81" s="261"/>
      <c r="R81" s="261"/>
      <c r="S81" s="434">
        <v>0.18</v>
      </c>
      <c r="T81" s="434"/>
      <c r="U81" s="434">
        <v>3.2000000000000001E-2</v>
      </c>
      <c r="V81" s="152">
        <v>8.9196372789999998</v>
      </c>
      <c r="W81" s="380">
        <f t="shared" si="8"/>
        <v>7.6148693718732396E-2</v>
      </c>
      <c r="X81" s="380">
        <f t="shared" si="9"/>
        <v>0.40300166759310729</v>
      </c>
      <c r="Y81" s="380">
        <v>1.7509727626459019E-2</v>
      </c>
      <c r="Z81" s="380"/>
      <c r="AA81" s="435">
        <v>0.23790994997220685</v>
      </c>
      <c r="AB81" s="380">
        <v>0.14758198999444144</v>
      </c>
      <c r="AC81" s="261"/>
      <c r="AD81">
        <v>6.7</v>
      </c>
      <c r="AE81" s="152">
        <v>4.3645697600000002</v>
      </c>
      <c r="AF81" s="380">
        <v>0.37010289264220653</v>
      </c>
      <c r="AG81" s="380">
        <v>1.1313131313131308</v>
      </c>
      <c r="AH81" s="380">
        <v>12.854188948306589</v>
      </c>
      <c r="AI81" s="380">
        <v>31.08308910891089</v>
      </c>
      <c r="AJ81" s="261"/>
      <c r="AK81" s="380">
        <v>1.4760436868429108</v>
      </c>
      <c r="AL81" s="152">
        <v>43.666279680499997</v>
      </c>
      <c r="AM81">
        <v>-4.7328348659820198E-2</v>
      </c>
      <c r="AN81" s="261"/>
      <c r="AO81" s="261"/>
      <c r="AP81" t="s">
        <v>2519</v>
      </c>
      <c r="AQ81" s="380" t="s">
        <v>2520</v>
      </c>
      <c r="AR81"/>
      <c r="AS81" s="261"/>
      <c r="AT81" s="261"/>
    </row>
    <row r="82" spans="1:46">
      <c r="A82" s="152" t="s">
        <v>1936</v>
      </c>
      <c r="B82" s="380">
        <v>2</v>
      </c>
      <c r="C82" s="380" t="s">
        <v>1728</v>
      </c>
      <c r="D82" s="380" t="str">
        <f t="shared" si="5"/>
        <v>WoH1 - 2</v>
      </c>
      <c r="E82" s="152">
        <v>1</v>
      </c>
      <c r="F82" s="152" t="s">
        <v>592</v>
      </c>
      <c r="G82" s="152">
        <v>0</v>
      </c>
      <c r="H82" s="152">
        <v>5</v>
      </c>
      <c r="I82" s="380" t="str">
        <f t="shared" si="6"/>
        <v>WoH1 - 005 - E10</v>
      </c>
      <c r="J82" s="380" t="str">
        <f t="shared" si="7"/>
        <v>WoH1 - 2 - 1</v>
      </c>
      <c r="K82" s="261"/>
      <c r="L82" s="261"/>
      <c r="M82" s="261"/>
      <c r="N82" s="261"/>
      <c r="O82" s="152">
        <v>1.21</v>
      </c>
      <c r="P82" s="261"/>
      <c r="Q82" s="261"/>
      <c r="R82" s="261"/>
      <c r="S82" s="434">
        <v>4.609</v>
      </c>
      <c r="T82" s="434"/>
      <c r="U82" s="434">
        <v>0.29899999999999999</v>
      </c>
      <c r="V82" s="152">
        <v>23.43047219</v>
      </c>
      <c r="W82" s="380">
        <f t="shared" si="8"/>
        <v>0.72764406779661106</v>
      </c>
      <c r="X82" s="380">
        <f t="shared" si="9"/>
        <v>0.60989163656571388</v>
      </c>
      <c r="Y82" s="380">
        <v>0.35370936371214273</v>
      </c>
      <c r="Z82" s="380"/>
      <c r="AA82" s="435">
        <v>7.6410113920533471E-2</v>
      </c>
      <c r="AB82" s="380">
        <v>0.17977215893303769</v>
      </c>
      <c r="AC82" s="261"/>
      <c r="AD82" s="261"/>
      <c r="AE82" s="152">
        <v>16.64802062</v>
      </c>
      <c r="AF82" s="380">
        <v>174.47999999999996</v>
      </c>
      <c r="AG82" s="380">
        <v>20.54146534653465</v>
      </c>
      <c r="AH82" s="380">
        <v>40.275692307692289</v>
      </c>
      <c r="AI82" s="380">
        <v>1356.7314059405942</v>
      </c>
      <c r="AJ82" s="261"/>
      <c r="AK82" s="380">
        <v>4.5892915505142753</v>
      </c>
      <c r="AL82" s="380">
        <v>347.03682957199999</v>
      </c>
      <c r="AM82">
        <v>14.957241477418499</v>
      </c>
      <c r="AN82" s="261"/>
      <c r="AO82" s="261"/>
      <c r="AP82" s="284"/>
      <c r="AQ82" s="380" t="s">
        <v>2521</v>
      </c>
      <c r="AR82"/>
      <c r="AS82" s="261"/>
      <c r="AT82" s="261"/>
    </row>
    <row r="83" spans="1:46">
      <c r="A83" s="152" t="s">
        <v>1936</v>
      </c>
      <c r="B83" s="380">
        <v>2</v>
      </c>
      <c r="C83" s="380" t="s">
        <v>1728</v>
      </c>
      <c r="D83" s="380" t="str">
        <f t="shared" si="5"/>
        <v>WoH1 - 2</v>
      </c>
      <c r="E83" s="152">
        <v>2</v>
      </c>
      <c r="F83" s="152" t="s">
        <v>592</v>
      </c>
      <c r="G83" s="152">
        <v>5</v>
      </c>
      <c r="H83" s="152">
        <v>10</v>
      </c>
      <c r="I83" s="380" t="str">
        <f t="shared" si="6"/>
        <v>WoH1 - 005 - E10</v>
      </c>
      <c r="J83" s="380" t="str">
        <f t="shared" si="7"/>
        <v>WoH1 - 2 - 2</v>
      </c>
      <c r="K83" s="261"/>
      <c r="L83" s="261"/>
      <c r="M83" s="261"/>
      <c r="N83" s="261"/>
      <c r="O83" s="152">
        <v>1.34</v>
      </c>
      <c r="P83" s="261"/>
      <c r="Q83" s="261"/>
      <c r="R83" s="261"/>
      <c r="S83" s="434">
        <v>2.347</v>
      </c>
      <c r="T83" s="434"/>
      <c r="U83" s="434">
        <v>0.17899999999999999</v>
      </c>
      <c r="V83" s="152">
        <v>1.3740599710000001</v>
      </c>
      <c r="W83" s="380">
        <f t="shared" si="8"/>
        <v>4.087902330743716E-2</v>
      </c>
      <c r="X83" s="380">
        <f t="shared" si="9"/>
        <v>0.55244173140954411</v>
      </c>
      <c r="Y83" s="380">
        <v>1.1098779134300907E-3</v>
      </c>
      <c r="Z83" s="380"/>
      <c r="AA83" s="435">
        <v>0.10849056603773496</v>
      </c>
      <c r="AB83" s="380">
        <v>0.44284128745837903</v>
      </c>
      <c r="AC83" s="261"/>
      <c r="AD83" s="261"/>
      <c r="AE83" s="152">
        <v>7.2353154960000001</v>
      </c>
      <c r="AF83" s="380">
        <v>46.624633663366339</v>
      </c>
      <c r="AG83" s="380">
        <v>4.0843331391962714</v>
      </c>
      <c r="AH83" s="380">
        <v>22.970828282828286</v>
      </c>
      <c r="AI83" s="380">
        <v>88.309647058823515</v>
      </c>
      <c r="AJ83" s="261"/>
      <c r="AK83" s="380">
        <v>20.362317048031329</v>
      </c>
      <c r="AL83" s="152">
        <v>622.38864264999995</v>
      </c>
      <c r="AM83">
        <v>8.6572825337295605</v>
      </c>
      <c r="AN83" s="261"/>
      <c r="AO83" s="261"/>
      <c r="AP83" s="284"/>
      <c r="AQ83" s="380" t="s">
        <v>2522</v>
      </c>
      <c r="AR83"/>
      <c r="AS83" s="261"/>
      <c r="AT83" s="261"/>
    </row>
    <row r="84" spans="1:46">
      <c r="A84" s="152" t="s">
        <v>1936</v>
      </c>
      <c r="B84" s="380">
        <v>2</v>
      </c>
      <c r="C84" s="380" t="s">
        <v>1728</v>
      </c>
      <c r="D84" s="380" t="str">
        <f t="shared" si="5"/>
        <v>WoH1 - 2</v>
      </c>
      <c r="E84" s="152">
        <v>3</v>
      </c>
      <c r="F84" s="152" t="s">
        <v>592</v>
      </c>
      <c r="G84" s="152">
        <v>10</v>
      </c>
      <c r="H84" s="152">
        <v>29</v>
      </c>
      <c r="I84" s="380" t="str">
        <f t="shared" si="6"/>
        <v>WoH1 - 005 - E10</v>
      </c>
      <c r="J84" s="380" t="str">
        <f t="shared" si="7"/>
        <v>WoH1 - 2 - 3</v>
      </c>
      <c r="K84" s="261"/>
      <c r="L84" s="261"/>
      <c r="M84" s="261"/>
      <c r="N84" s="261"/>
      <c r="O84" s="152">
        <v>1.4</v>
      </c>
      <c r="P84" s="261"/>
      <c r="Q84" s="261"/>
      <c r="R84" s="261"/>
      <c r="S84" s="434">
        <v>1.8149999999999999</v>
      </c>
      <c r="T84" s="434"/>
      <c r="U84" s="434">
        <v>0.10299999999999999</v>
      </c>
      <c r="V84" s="152">
        <v>2.0387417129999998</v>
      </c>
      <c r="W84" s="380">
        <f t="shared" si="8"/>
        <v>5.3464433988375332E-2</v>
      </c>
      <c r="X84" s="380">
        <f t="shared" si="9"/>
        <v>0.60182673678383525</v>
      </c>
      <c r="Y84" s="380">
        <v>1.6606698034874693E-3</v>
      </c>
      <c r="Z84" s="380"/>
      <c r="AA84" s="435">
        <v>0.21073899806255122</v>
      </c>
      <c r="AB84" s="380">
        <v>0.3894270689177966</v>
      </c>
      <c r="AC84" s="261"/>
      <c r="AD84" s="261"/>
      <c r="AE84" s="152">
        <v>6.9570975339999999</v>
      </c>
      <c r="AF84" s="380">
        <v>25.059326732673266</v>
      </c>
      <c r="AG84" s="380">
        <v>4.7524752475247514</v>
      </c>
      <c r="AH84" s="380">
        <v>17.054111941806429</v>
      </c>
      <c r="AI84" s="380">
        <v>70.642104210421024</v>
      </c>
      <c r="AJ84" s="261"/>
      <c r="AK84" s="380">
        <v>22.25071844660194</v>
      </c>
      <c r="AL84" s="152">
        <v>392.53464270000001</v>
      </c>
      <c r="AM84">
        <v>5.7829023973687503</v>
      </c>
      <c r="AN84" s="261"/>
      <c r="AO84" s="261"/>
      <c r="AP84" s="284"/>
      <c r="AQ84" s="380" t="s">
        <v>2523</v>
      </c>
      <c r="AR84"/>
      <c r="AS84" s="261"/>
      <c r="AT84" s="261"/>
    </row>
    <row r="85" spans="1:46">
      <c r="A85" s="152" t="s">
        <v>1936</v>
      </c>
      <c r="B85" s="380">
        <v>2</v>
      </c>
      <c r="C85" s="380" t="s">
        <v>1728</v>
      </c>
      <c r="D85" s="380" t="str">
        <f t="shared" si="5"/>
        <v>WoH1 - 2</v>
      </c>
      <c r="E85" s="152">
        <v>4</v>
      </c>
      <c r="F85" s="152" t="s">
        <v>580</v>
      </c>
      <c r="G85" s="152">
        <v>29</v>
      </c>
      <c r="H85" s="152">
        <v>51</v>
      </c>
      <c r="I85" s="380" t="str">
        <f t="shared" si="6"/>
        <v>WoH1 - 005 - E10</v>
      </c>
      <c r="J85" s="380" t="str">
        <f t="shared" si="7"/>
        <v>WoH1 - 2 - 4</v>
      </c>
      <c r="K85" s="261"/>
      <c r="L85" s="261"/>
      <c r="M85" s="261"/>
      <c r="N85" s="261"/>
      <c r="O85" s="152">
        <v>1.44</v>
      </c>
      <c r="P85" s="261"/>
      <c r="Q85" s="261"/>
      <c r="R85" s="261"/>
      <c r="S85" s="434">
        <v>0.51200000000000001</v>
      </c>
      <c r="T85" s="434"/>
      <c r="U85" s="434">
        <v>5.7000000000000002E-2</v>
      </c>
      <c r="V85" s="152">
        <v>23.783073989999998</v>
      </c>
      <c r="W85" s="380">
        <f t="shared" si="8"/>
        <v>0.10769298245614178</v>
      </c>
      <c r="X85" s="380">
        <f t="shared" si="9"/>
        <v>0.60471491228070184</v>
      </c>
      <c r="Y85" s="380">
        <v>2.6589912280702503E-2</v>
      </c>
      <c r="Z85" s="380"/>
      <c r="AA85" s="435">
        <v>0.27439692982456115</v>
      </c>
      <c r="AB85" s="380">
        <v>0.30372807017543818</v>
      </c>
      <c r="AC85" s="261"/>
      <c r="AD85" s="261"/>
      <c r="AE85" s="152">
        <v>2.1918232290000002</v>
      </c>
      <c r="AF85" s="380">
        <v>6.7326732673267315</v>
      </c>
      <c r="AG85" s="380">
        <v>3.6981960784313723</v>
      </c>
      <c r="AH85" s="380">
        <v>34.334864942804955</v>
      </c>
      <c r="AI85" s="380">
        <v>51.823422342234217</v>
      </c>
      <c r="AJ85" s="261"/>
      <c r="AK85" s="380">
        <v>9.7903673469387762</v>
      </c>
      <c r="AL85" s="152">
        <v>61.883404570000003</v>
      </c>
      <c r="AM85">
        <v>0.53442174979761603</v>
      </c>
      <c r="AN85" s="261"/>
      <c r="AO85" s="261"/>
      <c r="AP85" s="284"/>
      <c r="AQ85" s="380" t="s">
        <v>2524</v>
      </c>
      <c r="AR85"/>
      <c r="AS85" s="261"/>
      <c r="AT85" s="261"/>
    </row>
    <row r="86" spans="1:46">
      <c r="A86" s="152" t="s">
        <v>1936</v>
      </c>
      <c r="B86" s="380">
        <v>2</v>
      </c>
      <c r="C86" s="380" t="s">
        <v>1728</v>
      </c>
      <c r="D86" s="380" t="str">
        <f t="shared" si="5"/>
        <v>WoH1 - 2</v>
      </c>
      <c r="E86" s="152">
        <v>5</v>
      </c>
      <c r="F86" s="152" t="s">
        <v>2057</v>
      </c>
      <c r="G86" s="152">
        <v>51</v>
      </c>
      <c r="H86" s="152">
        <v>76</v>
      </c>
      <c r="I86" s="380" t="str">
        <f t="shared" si="6"/>
        <v>WoH1 - 005 - E10</v>
      </c>
      <c r="J86" s="380" t="str">
        <f t="shared" si="7"/>
        <v>WoH1 - 2 - 5</v>
      </c>
      <c r="K86" s="261"/>
      <c r="L86" s="261"/>
      <c r="M86" s="261"/>
      <c r="N86" s="261"/>
      <c r="O86" s="152">
        <v>1.37</v>
      </c>
      <c r="P86" s="261"/>
      <c r="Q86" s="261"/>
      <c r="R86" s="261"/>
      <c r="S86" s="434">
        <v>0.28699999999999998</v>
      </c>
      <c r="T86" s="434"/>
      <c r="U86" s="434">
        <v>3.9E-2</v>
      </c>
      <c r="V86" s="152">
        <v>29.239620290000001</v>
      </c>
      <c r="W86" s="380">
        <f t="shared" si="8"/>
        <v>0.21382190265486709</v>
      </c>
      <c r="X86" s="380">
        <f t="shared" si="9"/>
        <v>0.67643805309734462</v>
      </c>
      <c r="Y86" s="380">
        <v>7.4391592920353924E-2</v>
      </c>
      <c r="Z86" s="380"/>
      <c r="AA86" s="435">
        <v>0.38080752212389335</v>
      </c>
      <c r="AB86" s="380">
        <v>0.22123893805309736</v>
      </c>
      <c r="AC86" s="261"/>
      <c r="AD86" s="261"/>
      <c r="AE86" s="152">
        <v>1.262272834</v>
      </c>
      <c r="AF86" s="380">
        <v>2.8916363636363602</v>
      </c>
      <c r="AG86" s="380">
        <v>0.27266726672667296</v>
      </c>
      <c r="AH86" s="380">
        <v>33.169254901960777</v>
      </c>
      <c r="AI86" s="380">
        <v>57.31770297029702</v>
      </c>
      <c r="AJ86" s="261"/>
      <c r="AK86" s="380">
        <v>5.9805825242718447</v>
      </c>
      <c r="AL86" s="380">
        <v>630.52832850000004</v>
      </c>
      <c r="AM86">
        <v>0.186899262097659</v>
      </c>
      <c r="AN86" s="261"/>
      <c r="AO86" s="261"/>
      <c r="AP86" s="284"/>
      <c r="AQ86" s="380" t="s">
        <v>2525</v>
      </c>
      <c r="AR86"/>
      <c r="AS86" s="261"/>
      <c r="AT86" s="261"/>
    </row>
    <row r="87" spans="1:46">
      <c r="A87" s="152" t="s">
        <v>1936</v>
      </c>
      <c r="B87" s="380">
        <v>2</v>
      </c>
      <c r="C87" s="380" t="s">
        <v>1728</v>
      </c>
      <c r="D87" s="380" t="str">
        <f t="shared" si="5"/>
        <v>WoH1 - 2</v>
      </c>
      <c r="E87" s="152">
        <v>6</v>
      </c>
      <c r="F87" s="152" t="s">
        <v>2057</v>
      </c>
      <c r="G87" s="152">
        <v>76</v>
      </c>
      <c r="H87" s="152">
        <v>100</v>
      </c>
      <c r="I87" s="380" t="str">
        <f t="shared" si="6"/>
        <v>WoH1 - 005 - E10</v>
      </c>
      <c r="J87" s="380" t="str">
        <f t="shared" si="7"/>
        <v>WoH1 - 2 - 6</v>
      </c>
      <c r="K87" s="261"/>
      <c r="L87" s="261"/>
      <c r="M87" s="261"/>
      <c r="N87" s="261"/>
      <c r="O87" s="152">
        <v>1.37</v>
      </c>
      <c r="P87" s="261"/>
      <c r="Q87" s="261"/>
      <c r="R87" s="261"/>
      <c r="S87" s="434">
        <v>0.251</v>
      </c>
      <c r="T87" s="434"/>
      <c r="U87" s="434">
        <v>3.5000000000000003E-2</v>
      </c>
      <c r="V87" s="152">
        <v>16.128427930000001</v>
      </c>
      <c r="W87" s="380">
        <f t="shared" si="8"/>
        <v>8.7326631781879993E-2</v>
      </c>
      <c r="X87" s="380">
        <f t="shared" si="9"/>
        <v>0.47232167446984397</v>
      </c>
      <c r="Y87" s="380">
        <v>2.313412283117686E-2</v>
      </c>
      <c r="Z87" s="380"/>
      <c r="AA87" s="435">
        <v>0.19829248141007955</v>
      </c>
      <c r="AB87" s="380">
        <v>0.25089507022858754</v>
      </c>
      <c r="AC87" s="261"/>
      <c r="AD87" s="261"/>
      <c r="AE87" s="152">
        <v>1.395883709</v>
      </c>
      <c r="AF87" s="380">
        <v>0.2545742574257428</v>
      </c>
      <c r="AG87" s="380">
        <v>4.96</v>
      </c>
      <c r="AH87" s="380">
        <v>24.148512148512147</v>
      </c>
      <c r="AI87" s="380">
        <v>55.939631610219834</v>
      </c>
      <c r="AJ87" s="261"/>
      <c r="AK87" s="380">
        <v>9.3993960220764343</v>
      </c>
      <c r="AL87" s="152">
        <v>59.724605387499999</v>
      </c>
      <c r="AM87">
        <v>9.9555778841286108E-3</v>
      </c>
      <c r="AN87" s="261"/>
      <c r="AO87" s="261"/>
      <c r="AP87" s="284"/>
      <c r="AQ87" s="380" t="s">
        <v>2526</v>
      </c>
      <c r="AR87"/>
      <c r="AS87" s="261"/>
      <c r="AT87" s="261"/>
    </row>
    <row r="88" spans="1:46">
      <c r="A88" s="152" t="s">
        <v>1936</v>
      </c>
      <c r="B88" s="380">
        <v>3</v>
      </c>
      <c r="C88" s="380" t="s">
        <v>1728</v>
      </c>
      <c r="D88" s="380" t="str">
        <f t="shared" si="5"/>
        <v>WoH1 - 3</v>
      </c>
      <c r="E88" s="152">
        <v>1</v>
      </c>
      <c r="F88" s="152" t="s">
        <v>592</v>
      </c>
      <c r="G88" s="152">
        <v>0</v>
      </c>
      <c r="H88" s="152">
        <v>5</v>
      </c>
      <c r="I88" s="380" t="str">
        <f t="shared" si="6"/>
        <v>WoH1 - 005 - E10</v>
      </c>
      <c r="J88" s="380" t="str">
        <f t="shared" si="7"/>
        <v>WoH1 - 3 - 1</v>
      </c>
      <c r="K88" s="261"/>
      <c r="L88" s="261"/>
      <c r="M88" s="261"/>
      <c r="N88" s="261"/>
      <c r="O88" s="152">
        <v>1.21</v>
      </c>
      <c r="P88" s="261"/>
      <c r="Q88" s="261"/>
      <c r="R88" s="261"/>
      <c r="S88" s="434">
        <v>3.8010000000000002</v>
      </c>
      <c r="T88" s="434"/>
      <c r="U88" s="434">
        <v>0.26300000000000001</v>
      </c>
      <c r="V88" s="152">
        <v>5.6465016480000001</v>
      </c>
      <c r="W88" s="380">
        <f t="shared" si="8"/>
        <v>0.11597206085753607</v>
      </c>
      <c r="X88" s="380">
        <f t="shared" si="9"/>
        <v>0.47607192254495106</v>
      </c>
      <c r="Y88" s="380">
        <v>4.2600276625171886E-2</v>
      </c>
      <c r="Z88" s="380"/>
      <c r="AA88" s="435">
        <v>8.9626556016597761E-2</v>
      </c>
      <c r="AB88" s="380">
        <v>0.34384508990318141</v>
      </c>
      <c r="AC88" s="261"/>
      <c r="AD88" s="261"/>
      <c r="AE88" s="152">
        <v>20.337392139999999</v>
      </c>
      <c r="AF88" s="380">
        <v>59.98605940594058</v>
      </c>
      <c r="AG88" s="380">
        <v>18.545939393939392</v>
      </c>
      <c r="AH88" s="380">
        <v>58.689833364538472</v>
      </c>
      <c r="AI88" s="380">
        <v>525.72649264926486</v>
      </c>
      <c r="AJ88" s="261"/>
      <c r="AK88" s="380">
        <v>8.2142696743901205</v>
      </c>
      <c r="AL88" s="152">
        <v>567.01909324999997</v>
      </c>
      <c r="AM88">
        <v>14.0521554380241</v>
      </c>
      <c r="AN88" s="261"/>
      <c r="AO88" s="261"/>
      <c r="AP88" s="284"/>
      <c r="AQ88" s="380" t="s">
        <v>2527</v>
      </c>
      <c r="AR88"/>
      <c r="AS88" s="261"/>
      <c r="AT88" s="261"/>
    </row>
    <row r="89" spans="1:46">
      <c r="A89" s="152" t="s">
        <v>1936</v>
      </c>
      <c r="B89" s="380">
        <v>3</v>
      </c>
      <c r="C89" s="380" t="s">
        <v>1728</v>
      </c>
      <c r="D89" s="380" t="str">
        <f t="shared" si="5"/>
        <v>WoH1 - 3</v>
      </c>
      <c r="E89" s="152">
        <v>2</v>
      </c>
      <c r="F89" s="152" t="s">
        <v>592</v>
      </c>
      <c r="G89" s="152">
        <v>5</v>
      </c>
      <c r="H89" s="152">
        <v>10</v>
      </c>
      <c r="I89" s="380" t="str">
        <f t="shared" si="6"/>
        <v>WoH1 - 005 - E10</v>
      </c>
      <c r="J89" s="380" t="str">
        <f t="shared" si="7"/>
        <v>WoH1 - 3 - 2</v>
      </c>
      <c r="K89" s="261"/>
      <c r="L89" s="261"/>
      <c r="M89" s="261"/>
      <c r="N89" s="261"/>
      <c r="O89" s="152">
        <v>1.34</v>
      </c>
      <c r="P89" s="261"/>
      <c r="Q89" s="261"/>
      <c r="R89" s="261"/>
      <c r="S89" s="434">
        <v>2.1179999999999999</v>
      </c>
      <c r="T89" s="434"/>
      <c r="U89" s="434">
        <v>0.16800000000000001</v>
      </c>
      <c r="V89" s="152">
        <v>14.03398672</v>
      </c>
      <c r="W89" s="380">
        <f t="shared" si="8"/>
        <v>7.6871289875175941E-2</v>
      </c>
      <c r="X89" s="380">
        <f t="shared" si="9"/>
        <v>0.53536754507628492</v>
      </c>
      <c r="Y89" s="380">
        <v>1.9417475728156604E-2</v>
      </c>
      <c r="Z89" s="380"/>
      <c r="AA89" s="435">
        <v>0.12288488210818328</v>
      </c>
      <c r="AB89" s="380">
        <v>0.39306518723994499</v>
      </c>
      <c r="AC89" s="261"/>
      <c r="AD89" s="261"/>
      <c r="AE89" s="152">
        <v>6.6349338979999999</v>
      </c>
      <c r="AF89" s="380">
        <v>34.960000000000008</v>
      </c>
      <c r="AG89" s="380">
        <v>12.56</v>
      </c>
      <c r="AH89" s="380">
        <v>41.233947724669378</v>
      </c>
      <c r="AI89" s="380">
        <v>111.8291717171717</v>
      </c>
      <c r="AJ89" s="261"/>
      <c r="AK89" s="380">
        <v>58.543737494998005</v>
      </c>
      <c r="AL89" s="152">
        <v>1003.21598225</v>
      </c>
      <c r="AM89">
        <v>6.5186826094221404</v>
      </c>
      <c r="AN89" s="261"/>
      <c r="AO89" s="261"/>
      <c r="AP89" s="284"/>
      <c r="AQ89" s="380" t="s">
        <v>2528</v>
      </c>
      <c r="AR89"/>
      <c r="AS89" s="261"/>
      <c r="AT89" s="261"/>
    </row>
    <row r="90" spans="1:46">
      <c r="A90" s="152" t="s">
        <v>1936</v>
      </c>
      <c r="B90" s="380">
        <v>3</v>
      </c>
      <c r="C90" s="380" t="s">
        <v>1728</v>
      </c>
      <c r="D90" s="380" t="str">
        <f t="shared" si="5"/>
        <v>WoH1 - 3</v>
      </c>
      <c r="E90" s="152">
        <v>3</v>
      </c>
      <c r="F90" s="152" t="s">
        <v>592</v>
      </c>
      <c r="G90" s="152">
        <v>10</v>
      </c>
      <c r="H90" s="152">
        <v>29</v>
      </c>
      <c r="I90" s="380" t="str">
        <f t="shared" si="6"/>
        <v>WoH1 - 005 - E10</v>
      </c>
      <c r="J90" s="380" t="str">
        <f t="shared" si="7"/>
        <v>WoH1 - 3 - 3</v>
      </c>
      <c r="K90" s="261"/>
      <c r="L90" s="261"/>
      <c r="M90" s="261"/>
      <c r="N90" s="261"/>
      <c r="O90" s="152">
        <v>1.4</v>
      </c>
      <c r="P90" s="261"/>
      <c r="Q90" s="261"/>
      <c r="R90" s="261"/>
      <c r="S90" s="434">
        <v>0.84199999999999997</v>
      </c>
      <c r="T90" s="434"/>
      <c r="U90" s="434">
        <v>7.6999999999999999E-2</v>
      </c>
      <c r="V90" s="152">
        <v>2.7089105180000002</v>
      </c>
      <c r="W90" s="380">
        <f t="shared" si="8"/>
        <v>0.1688504309146529</v>
      </c>
      <c r="X90" s="380">
        <f t="shared" si="9"/>
        <v>0.66333055323881052</v>
      </c>
      <c r="Y90" s="380">
        <v>5.9772032249097419E-2</v>
      </c>
      <c r="Z90" s="380"/>
      <c r="AA90" s="435">
        <v>0.19905476786210644</v>
      </c>
      <c r="AB90" s="380">
        <v>0.40450375312760667</v>
      </c>
      <c r="AC90" s="261"/>
      <c r="AD90" s="261"/>
      <c r="AE90" s="152">
        <v>3.6877858219999999</v>
      </c>
      <c r="AF90" s="380">
        <v>22.210823529411766</v>
      </c>
      <c r="AG90" s="380">
        <v>4.32</v>
      </c>
      <c r="AH90" s="380">
        <v>29.209763905562223</v>
      </c>
      <c r="AI90" s="380">
        <v>60.277227722772267</v>
      </c>
      <c r="AJ90" s="261"/>
      <c r="AK90" s="380">
        <v>10.192362459546924</v>
      </c>
      <c r="AL90" s="152">
        <v>138.90558912</v>
      </c>
      <c r="AM90">
        <v>2.8397815491551999</v>
      </c>
      <c r="AN90" s="261"/>
      <c r="AO90" s="261"/>
      <c r="AP90" s="284"/>
      <c r="AQ90" s="380" t="s">
        <v>2529</v>
      </c>
      <c r="AR90"/>
      <c r="AS90" s="261"/>
      <c r="AT90" s="261"/>
    </row>
    <row r="91" spans="1:46">
      <c r="A91" s="152" t="s">
        <v>1936</v>
      </c>
      <c r="B91" s="380">
        <v>3</v>
      </c>
      <c r="C91" s="380" t="s">
        <v>1728</v>
      </c>
      <c r="D91" s="380" t="str">
        <f t="shared" si="5"/>
        <v>WoH1 - 3</v>
      </c>
      <c r="E91" s="152">
        <v>4</v>
      </c>
      <c r="F91" s="152" t="s">
        <v>580</v>
      </c>
      <c r="G91" s="152">
        <v>29</v>
      </c>
      <c r="H91" s="152">
        <v>51</v>
      </c>
      <c r="I91" s="380" t="str">
        <f t="shared" si="6"/>
        <v>WoH1 - 005 - E10</v>
      </c>
      <c r="J91" s="380" t="str">
        <f t="shared" si="7"/>
        <v>WoH1 - 3 - 4</v>
      </c>
      <c r="K91" s="261"/>
      <c r="L91" s="261"/>
      <c r="M91" s="261"/>
      <c r="N91" s="261"/>
      <c r="O91" s="152">
        <v>1.44</v>
      </c>
      <c r="P91" s="261"/>
      <c r="Q91" s="261"/>
      <c r="R91" s="261"/>
      <c r="S91" s="434">
        <v>0.35799999999999998</v>
      </c>
      <c r="T91" s="434"/>
      <c r="U91" s="434">
        <v>4.8000000000000001E-2</v>
      </c>
      <c r="V91" s="152">
        <v>16.378098940000001</v>
      </c>
      <c r="W91" s="380">
        <f t="shared" si="8"/>
        <v>0.11411015538290828</v>
      </c>
      <c r="X91" s="380">
        <f t="shared" si="9"/>
        <v>0.68479467258601412</v>
      </c>
      <c r="Y91" s="380">
        <v>2.7469478357380943E-2</v>
      </c>
      <c r="Z91" s="380"/>
      <c r="AA91" s="435">
        <v>0.2796892341842393</v>
      </c>
      <c r="AB91" s="380">
        <v>0.37763596004439393</v>
      </c>
      <c r="AC91" s="261"/>
      <c r="AD91" s="261"/>
      <c r="AE91" s="152">
        <v>1.126535074</v>
      </c>
      <c r="AF91" s="380">
        <v>7.5933465346534632</v>
      </c>
      <c r="AG91" s="380">
        <v>2.6070495049504947</v>
      </c>
      <c r="AH91" s="380">
        <v>42.990574257425735</v>
      </c>
      <c r="AI91" s="380">
        <v>45.782178217821787</v>
      </c>
      <c r="AJ91" s="261"/>
      <c r="AK91" s="380">
        <v>10.341290455576168</v>
      </c>
      <c r="AL91" s="152">
        <v>51.81623149</v>
      </c>
      <c r="AM91">
        <v>0.162712715334659</v>
      </c>
      <c r="AN91" s="261"/>
      <c r="AO91" s="261"/>
      <c r="AP91" s="284"/>
      <c r="AQ91" s="380" t="s">
        <v>2530</v>
      </c>
      <c r="AR91"/>
      <c r="AS91" s="261"/>
      <c r="AT91" s="261"/>
    </row>
    <row r="92" spans="1:46">
      <c r="A92" s="152" t="s">
        <v>1936</v>
      </c>
      <c r="B92" s="380">
        <v>3</v>
      </c>
      <c r="C92" s="380" t="s">
        <v>1728</v>
      </c>
      <c r="D92" s="380" t="str">
        <f t="shared" si="5"/>
        <v>WoH1 - 3</v>
      </c>
      <c r="E92" s="152">
        <v>5</v>
      </c>
      <c r="F92" s="152" t="s">
        <v>2057</v>
      </c>
      <c r="G92" s="152">
        <v>51</v>
      </c>
      <c r="H92" s="152">
        <v>76</v>
      </c>
      <c r="I92" s="380" t="str">
        <f t="shared" si="6"/>
        <v>WoH1 - 005 - E10</v>
      </c>
      <c r="J92" s="380" t="str">
        <f t="shared" si="7"/>
        <v>WoH1 - 3 - 5</v>
      </c>
      <c r="K92" s="261"/>
      <c r="L92" s="261"/>
      <c r="M92" s="261"/>
      <c r="N92" s="261"/>
      <c r="O92" s="152">
        <v>1.37</v>
      </c>
      <c r="P92" s="261"/>
      <c r="Q92" s="261"/>
      <c r="R92" s="261"/>
      <c r="S92" s="434">
        <v>0.28899999999999998</v>
      </c>
      <c r="T92" s="434"/>
      <c r="U92" s="434">
        <v>3.6999999999999998E-2</v>
      </c>
      <c r="V92" s="152">
        <v>11.693832479999999</v>
      </c>
      <c r="W92" s="380">
        <f t="shared" si="8"/>
        <v>0.11249584717608149</v>
      </c>
      <c r="X92" s="380">
        <f t="shared" si="9"/>
        <v>0.7001661129568113</v>
      </c>
      <c r="Y92" s="380">
        <v>2.3255813953489256E-2</v>
      </c>
      <c r="Z92" s="380"/>
      <c r="AA92" s="435">
        <v>0.34606866002214842</v>
      </c>
      <c r="AB92" s="380">
        <v>0.33084163898117358</v>
      </c>
      <c r="AC92" s="261"/>
      <c r="AD92" s="261"/>
      <c r="AE92" s="152">
        <v>1.1351021100000001</v>
      </c>
      <c r="AF92" s="380">
        <v>3.2950303030303036</v>
      </c>
      <c r="AG92" s="380">
        <v>2.6078415841584155</v>
      </c>
      <c r="AH92" s="380">
        <v>37.142857142857139</v>
      </c>
      <c r="AI92" s="380">
        <v>54.588235294117638</v>
      </c>
      <c r="AJ92" s="261"/>
      <c r="AK92" s="380">
        <v>9.0453333333333319</v>
      </c>
      <c r="AL92" s="152">
        <v>638.47868949999997</v>
      </c>
      <c r="AM92">
        <v>0.64135174601298695</v>
      </c>
      <c r="AN92" s="261"/>
      <c r="AO92" s="261"/>
      <c r="AP92" s="284"/>
      <c r="AQ92" s="380" t="s">
        <v>2531</v>
      </c>
      <c r="AR92"/>
      <c r="AS92" s="261"/>
      <c r="AT92" s="261"/>
    </row>
    <row r="93" spans="1:46">
      <c r="A93" s="152" t="s">
        <v>1936</v>
      </c>
      <c r="B93" s="380">
        <v>3</v>
      </c>
      <c r="C93" s="380" t="s">
        <v>1728</v>
      </c>
      <c r="D93" s="380" t="str">
        <f t="shared" si="5"/>
        <v>WoH1 - 3</v>
      </c>
      <c r="E93" s="152">
        <v>6</v>
      </c>
      <c r="F93" s="152" t="s">
        <v>2057</v>
      </c>
      <c r="G93" s="152">
        <v>76</v>
      </c>
      <c r="H93" s="152">
        <v>100</v>
      </c>
      <c r="I93" s="380" t="str">
        <f t="shared" si="6"/>
        <v>WoH1 - 005 - E10</v>
      </c>
      <c r="J93" s="380" t="str">
        <f t="shared" si="7"/>
        <v>WoH1 - 3 - 6</v>
      </c>
      <c r="K93" s="261"/>
      <c r="L93" s="261"/>
      <c r="M93" s="261"/>
      <c r="N93" s="261"/>
      <c r="O93" s="152">
        <v>1.37</v>
      </c>
      <c r="P93" s="261"/>
      <c r="Q93" s="261"/>
      <c r="R93" s="261"/>
      <c r="S93" s="434">
        <v>0.159</v>
      </c>
      <c r="T93" s="434"/>
      <c r="U93" s="434">
        <v>2.4E-2</v>
      </c>
      <c r="V93" s="152">
        <v>5.8517063550000001</v>
      </c>
      <c r="W93" s="380">
        <f t="shared" si="8"/>
        <v>0.17606707486779938</v>
      </c>
      <c r="X93" s="380">
        <f t="shared" si="9"/>
        <v>0.57055385471750786</v>
      </c>
      <c r="Y93" s="380">
        <v>6.5683273030893788E-2</v>
      </c>
      <c r="Z93" s="380"/>
      <c r="AA93" s="435">
        <v>0.20623434455886516</v>
      </c>
      <c r="AB93" s="380">
        <v>0.29863623712774889</v>
      </c>
      <c r="AC93" s="261"/>
      <c r="AD93" s="261"/>
      <c r="AE93" s="152">
        <v>0.68477691900000004</v>
      </c>
      <c r="AF93" s="380">
        <v>0.22395651329838984</v>
      </c>
      <c r="AG93" s="380">
        <v>0.56614141414141406</v>
      </c>
      <c r="AH93" s="380">
        <v>21.59209486166008</v>
      </c>
      <c r="AI93" s="380">
        <v>18.210424242424239</v>
      </c>
      <c r="AJ93" s="261"/>
      <c r="AK93" s="380">
        <v>8.3381091050281491</v>
      </c>
      <c r="AL93" s="152">
        <v>55.891062044999998</v>
      </c>
      <c r="AM93">
        <v>0.146164025444185</v>
      </c>
      <c r="AN93" s="261"/>
      <c r="AO93" s="261"/>
      <c r="AP93" s="284"/>
      <c r="AQ93" s="380" t="s">
        <v>2532</v>
      </c>
      <c r="AR93"/>
      <c r="AS93" s="261"/>
      <c r="AT93" s="261"/>
    </row>
    <row r="94" spans="1:46">
      <c r="A94" s="152" t="s">
        <v>1937</v>
      </c>
      <c r="B94" s="380">
        <v>1</v>
      </c>
      <c r="C94" s="380" t="s">
        <v>1739</v>
      </c>
      <c r="D94" s="380" t="str">
        <f t="shared" si="5"/>
        <v>WoCT1 - 1</v>
      </c>
      <c r="E94" s="152">
        <v>1</v>
      </c>
      <c r="F94" s="152" t="s">
        <v>591</v>
      </c>
      <c r="G94" s="152">
        <v>0</v>
      </c>
      <c r="H94" s="152">
        <v>5</v>
      </c>
      <c r="I94" s="380" t="str">
        <f t="shared" si="6"/>
        <v>WoCT1 - 006 - E10</v>
      </c>
      <c r="J94" s="380" t="str">
        <f t="shared" si="7"/>
        <v>WoCT1 - 1 - 1</v>
      </c>
      <c r="K94">
        <v>15.7</v>
      </c>
      <c r="L94">
        <v>65.099999999999994</v>
      </c>
      <c r="M94">
        <v>19.2</v>
      </c>
      <c r="N94" t="s">
        <v>974</v>
      </c>
      <c r="O94" s="152">
        <v>1.28</v>
      </c>
      <c r="P94" s="261"/>
      <c r="Q94" s="261"/>
      <c r="R94" s="261"/>
      <c r="S94" s="434">
        <v>1.9339999999999999</v>
      </c>
      <c r="T94" s="434"/>
      <c r="U94" s="434">
        <v>0.16900000000000001</v>
      </c>
      <c r="V94" s="152">
        <v>0</v>
      </c>
      <c r="W94" s="380">
        <f t="shared" si="8"/>
        <v>0.13701442441054179</v>
      </c>
      <c r="X94" s="380">
        <f t="shared" si="9"/>
        <v>0.5902912621359232</v>
      </c>
      <c r="Y94" s="380">
        <v>4.4660194174757667E-2</v>
      </c>
      <c r="Z94" s="380"/>
      <c r="AA94" s="435">
        <v>0.21581137309292733</v>
      </c>
      <c r="AB94" s="380">
        <v>0.3298196948682382</v>
      </c>
      <c r="AC94" s="261"/>
      <c r="AD94">
        <v>6.1</v>
      </c>
      <c r="AE94" s="152">
        <v>12.35549531</v>
      </c>
      <c r="AF94" s="380">
        <v>56.16</v>
      </c>
      <c r="AG94" s="380">
        <v>16.96</v>
      </c>
      <c r="AH94" s="380">
        <v>76.884973445798167</v>
      </c>
      <c r="AI94" s="380">
        <v>163.31532673267324</v>
      </c>
      <c r="AJ94" s="261"/>
      <c r="AK94" s="380">
        <v>2.3153113553113549</v>
      </c>
      <c r="AL94" s="152">
        <v>102.40044640000001</v>
      </c>
      <c r="AM94">
        <v>5.8529160853669104</v>
      </c>
      <c r="AN94" s="261"/>
      <c r="AO94" s="261"/>
      <c r="AP94" t="s">
        <v>2533</v>
      </c>
      <c r="AQ94" s="380" t="s">
        <v>2534</v>
      </c>
      <c r="AR94"/>
      <c r="AS94" s="261"/>
      <c r="AT94" s="261"/>
    </row>
    <row r="95" spans="1:46">
      <c r="A95" s="152" t="s">
        <v>1937</v>
      </c>
      <c r="B95" s="380">
        <v>1</v>
      </c>
      <c r="C95" s="380" t="s">
        <v>1739</v>
      </c>
      <c r="D95" s="380" t="str">
        <f t="shared" si="5"/>
        <v>WoCT1 - 1</v>
      </c>
      <c r="E95" s="152">
        <v>2</v>
      </c>
      <c r="F95" s="152" t="s">
        <v>591</v>
      </c>
      <c r="G95" s="152">
        <v>5</v>
      </c>
      <c r="H95" s="152">
        <v>10</v>
      </c>
      <c r="I95" s="380" t="str">
        <f t="shared" si="6"/>
        <v>WoCT1 - 006 - E10</v>
      </c>
      <c r="J95" s="380" t="str">
        <f t="shared" si="7"/>
        <v>WoCT1 - 1 - 2</v>
      </c>
      <c r="K95">
        <v>16</v>
      </c>
      <c r="L95">
        <v>65.3</v>
      </c>
      <c r="M95">
        <v>18.7</v>
      </c>
      <c r="N95" t="s">
        <v>974</v>
      </c>
      <c r="O95" s="152">
        <v>1.27</v>
      </c>
      <c r="P95" s="261"/>
      <c r="Q95" s="261"/>
      <c r="R95" s="261"/>
      <c r="S95" s="434">
        <v>1.8280000000000001</v>
      </c>
      <c r="T95" s="434"/>
      <c r="U95" s="434">
        <v>0.159</v>
      </c>
      <c r="V95" s="152">
        <v>8.0643625619999995</v>
      </c>
      <c r="W95" s="380">
        <f t="shared" si="8"/>
        <v>0.10938530066815326</v>
      </c>
      <c r="X95" s="380">
        <f t="shared" si="9"/>
        <v>0.59827394209354301</v>
      </c>
      <c r="Y95" s="380">
        <v>2.8674832962138908E-2</v>
      </c>
      <c r="Z95" s="380"/>
      <c r="AA95" s="435">
        <v>0.25111358574610354</v>
      </c>
      <c r="AB95" s="380">
        <v>0.31848552338530062</v>
      </c>
      <c r="AC95" s="261"/>
      <c r="AD95">
        <v>6.6</v>
      </c>
      <c r="AE95" s="152">
        <v>9.6833745140000005</v>
      </c>
      <c r="AF95" s="380">
        <v>53.811009900990101</v>
      </c>
      <c r="AG95" s="380">
        <v>19.700118811881183</v>
      </c>
      <c r="AH95" s="380">
        <v>23.327089956181808</v>
      </c>
      <c r="AI95" s="380">
        <v>841.43838383838374</v>
      </c>
      <c r="AJ95" s="261"/>
      <c r="AK95" s="380">
        <v>1.8087920792079215</v>
      </c>
      <c r="AL95" s="152">
        <v>626.69478609999999</v>
      </c>
      <c r="AM95">
        <v>5.2189739649472102</v>
      </c>
      <c r="AN95" s="261"/>
      <c r="AO95" s="261"/>
      <c r="AP95" t="s">
        <v>2535</v>
      </c>
      <c r="AQ95" s="380" t="s">
        <v>2536</v>
      </c>
      <c r="AR95"/>
      <c r="AS95" s="261"/>
      <c r="AT95" s="261"/>
    </row>
    <row r="96" spans="1:46">
      <c r="A96" s="152" t="s">
        <v>1937</v>
      </c>
      <c r="B96" s="380">
        <v>1</v>
      </c>
      <c r="C96" s="380" t="s">
        <v>1739</v>
      </c>
      <c r="D96" s="380" t="str">
        <f t="shared" si="5"/>
        <v>WoCT1 - 1</v>
      </c>
      <c r="E96" s="152">
        <v>3</v>
      </c>
      <c r="F96" s="152" t="s">
        <v>591</v>
      </c>
      <c r="G96" s="152">
        <v>10</v>
      </c>
      <c r="H96" s="152">
        <v>16</v>
      </c>
      <c r="I96" s="380" t="str">
        <f t="shared" si="6"/>
        <v>WoCT1 - 006 - E10</v>
      </c>
      <c r="J96" s="380" t="str">
        <f t="shared" si="7"/>
        <v>WoCT1 - 1 - 3</v>
      </c>
      <c r="K96">
        <v>16.100000000000001</v>
      </c>
      <c r="L96">
        <v>63.5</v>
      </c>
      <c r="M96">
        <v>20.399999999999999</v>
      </c>
      <c r="N96" t="s">
        <v>974</v>
      </c>
      <c r="O96" s="152">
        <v>1.27</v>
      </c>
      <c r="P96" s="261"/>
      <c r="Q96" s="261"/>
      <c r="R96" s="261"/>
      <c r="S96" s="434">
        <v>1.863</v>
      </c>
      <c r="T96" s="434"/>
      <c r="U96" s="434">
        <v>0.159</v>
      </c>
      <c r="V96" s="152">
        <v>5.3174585939999996</v>
      </c>
      <c r="W96" s="380">
        <f t="shared" si="8"/>
        <v>0.11408370044052893</v>
      </c>
      <c r="X96" s="380">
        <f t="shared" si="9"/>
        <v>0.64647577092510899</v>
      </c>
      <c r="Y96" s="380">
        <v>2.5605726872246885E-2</v>
      </c>
      <c r="Z96" s="380"/>
      <c r="AA96" s="435">
        <v>0.34443832599118918</v>
      </c>
      <c r="AB96" s="380">
        <v>0.27643171806167299</v>
      </c>
      <c r="AC96" s="261"/>
      <c r="AD96">
        <v>6.7</v>
      </c>
      <c r="AE96" s="152">
        <v>7.0704550480000004</v>
      </c>
      <c r="AF96" s="380">
        <v>35.722772277227726</v>
      </c>
      <c r="AG96" s="380">
        <v>20.424237623762373</v>
      </c>
      <c r="AH96" s="380">
        <v>17.718494271685763</v>
      </c>
      <c r="AI96" s="380">
        <v>815.17180198019787</v>
      </c>
      <c r="AJ96" s="261"/>
      <c r="AK96" s="380">
        <v>4.0412371134020635</v>
      </c>
      <c r="AL96" s="152">
        <v>555.41279499999996</v>
      </c>
      <c r="AM96">
        <v>5.3691851501069001</v>
      </c>
      <c r="AN96" s="261"/>
      <c r="AO96" s="261"/>
      <c r="AP96" t="s">
        <v>2537</v>
      </c>
      <c r="AQ96" s="380" t="s">
        <v>2538</v>
      </c>
      <c r="AR96"/>
      <c r="AS96" s="261"/>
      <c r="AT96" s="261"/>
    </row>
    <row r="97" spans="1:46">
      <c r="A97" s="152" t="s">
        <v>1937</v>
      </c>
      <c r="B97" s="380">
        <v>1</v>
      </c>
      <c r="C97" s="380" t="s">
        <v>1739</v>
      </c>
      <c r="D97" s="380" t="str">
        <f t="shared" si="5"/>
        <v>WoCT1 - 1</v>
      </c>
      <c r="E97" s="152">
        <v>4</v>
      </c>
      <c r="F97" s="152" t="s">
        <v>591</v>
      </c>
      <c r="G97" s="152">
        <v>16</v>
      </c>
      <c r="H97" s="152">
        <v>33</v>
      </c>
      <c r="I97" s="380" t="str">
        <f t="shared" si="6"/>
        <v>WoCT1 - 006 - E10</v>
      </c>
      <c r="J97" s="380" t="str">
        <f t="shared" si="7"/>
        <v>WoCT1 - 1 - 4</v>
      </c>
      <c r="K97">
        <v>15.4</v>
      </c>
      <c r="L97">
        <v>64.8</v>
      </c>
      <c r="M97">
        <v>19.8</v>
      </c>
      <c r="N97" t="s">
        <v>974</v>
      </c>
      <c r="O97" s="152">
        <v>1.28</v>
      </c>
      <c r="P97" s="261"/>
      <c r="Q97" s="261"/>
      <c r="R97" s="261"/>
      <c r="S97" s="434">
        <v>1.202</v>
      </c>
      <c r="T97" s="434"/>
      <c r="U97" s="434">
        <v>0.107</v>
      </c>
      <c r="V97" s="152">
        <v>7.2212915979999996</v>
      </c>
      <c r="W97" s="380">
        <f t="shared" si="8"/>
        <v>0.10745805555555675</v>
      </c>
      <c r="X97" s="380">
        <f t="shared" si="9"/>
        <v>0.58277777777777828</v>
      </c>
      <c r="Y97" s="380">
        <v>2.8888888888889457E-2</v>
      </c>
      <c r="Z97" s="380"/>
      <c r="AA97" s="435">
        <v>0.2336111111111118</v>
      </c>
      <c r="AB97" s="380">
        <v>0.320277777777777</v>
      </c>
      <c r="AC97" s="261"/>
      <c r="AD97">
        <v>6</v>
      </c>
      <c r="AE97" s="152">
        <v>5.4112709079999997</v>
      </c>
      <c r="AF97" s="380">
        <v>22.846257425742571</v>
      </c>
      <c r="AG97" s="380">
        <v>10.666666666666668</v>
      </c>
      <c r="AH97" s="380">
        <v>27.44870720490546</v>
      </c>
      <c r="AI97" s="380">
        <v>128.7018039215686</v>
      </c>
      <c r="AJ97" s="261"/>
      <c r="AK97" s="380">
        <v>3.2790588235294127</v>
      </c>
      <c r="AL97" s="152">
        <v>307.8062989</v>
      </c>
      <c r="AM97">
        <v>3.2560447487078901</v>
      </c>
      <c r="AN97" s="261"/>
      <c r="AO97" s="261"/>
      <c r="AP97" t="s">
        <v>2539</v>
      </c>
      <c r="AQ97" s="380" t="s">
        <v>2540</v>
      </c>
      <c r="AR97"/>
      <c r="AS97" s="261"/>
      <c r="AT97" s="261"/>
    </row>
    <row r="98" spans="1:46">
      <c r="A98" s="152" t="s">
        <v>1937</v>
      </c>
      <c r="B98" s="380">
        <v>1</v>
      </c>
      <c r="C98" s="380" t="s">
        <v>1739</v>
      </c>
      <c r="D98" s="380" t="str">
        <f t="shared" si="5"/>
        <v>WoCT1 - 1</v>
      </c>
      <c r="E98" s="152">
        <v>5</v>
      </c>
      <c r="F98" s="152" t="s">
        <v>580</v>
      </c>
      <c r="G98" s="152">
        <v>33</v>
      </c>
      <c r="H98" s="152">
        <v>65</v>
      </c>
      <c r="I98" s="380" t="str">
        <f t="shared" si="6"/>
        <v>WoCT1 - 006 - E10</v>
      </c>
      <c r="J98" s="380" t="str">
        <f t="shared" si="7"/>
        <v>WoCT1 - 1 - 5</v>
      </c>
      <c r="K98">
        <v>16</v>
      </c>
      <c r="L98">
        <v>65.599999999999994</v>
      </c>
      <c r="M98">
        <v>18.399999999999999</v>
      </c>
      <c r="N98" t="s">
        <v>974</v>
      </c>
      <c r="O98" s="152">
        <v>1.29</v>
      </c>
      <c r="P98" s="261"/>
      <c r="Q98" s="261"/>
      <c r="R98" s="261"/>
      <c r="S98" s="434">
        <v>0.45700000000000002</v>
      </c>
      <c r="T98" s="434"/>
      <c r="U98" s="434">
        <v>5.6000000000000001E-2</v>
      </c>
      <c r="V98" s="152">
        <v>8.2024194710000007</v>
      </c>
      <c r="W98" s="380">
        <f t="shared" si="8"/>
        <v>8.3659224113873137E-2</v>
      </c>
      <c r="X98" s="380">
        <f t="shared" si="9"/>
        <v>0.51241975997767431</v>
      </c>
      <c r="Y98" s="380">
        <v>1.9815796818309698E-2</v>
      </c>
      <c r="Z98" s="380"/>
      <c r="AA98" s="435">
        <v>0.20597264861847603</v>
      </c>
      <c r="AB98" s="380">
        <v>0.28663131454088864</v>
      </c>
      <c r="AC98" s="261"/>
      <c r="AD98">
        <v>6.1</v>
      </c>
      <c r="AE98" s="152">
        <v>1.9810120449999999</v>
      </c>
      <c r="AF98" s="380">
        <v>0.84991087344028315</v>
      </c>
      <c r="AG98" s="380">
        <v>1.3465346534653464</v>
      </c>
      <c r="AH98" s="380">
        <v>33.768421052631574</v>
      </c>
      <c r="AI98" s="380">
        <v>30.503757575757568</v>
      </c>
      <c r="AJ98" s="261"/>
      <c r="AK98" s="380">
        <v>1.1629803921568627</v>
      </c>
      <c r="AL98" s="152">
        <v>86.028198450000005</v>
      </c>
      <c r="AM98">
        <v>0.592978652486986</v>
      </c>
      <c r="AN98" s="261"/>
      <c r="AO98" s="261"/>
      <c r="AP98" t="s">
        <v>2541</v>
      </c>
      <c r="AQ98" s="380" t="s">
        <v>2542</v>
      </c>
      <c r="AR98"/>
      <c r="AS98" s="261"/>
      <c r="AT98" s="261"/>
    </row>
    <row r="99" spans="1:46">
      <c r="A99" s="152" t="s">
        <v>1937</v>
      </c>
      <c r="B99" s="380">
        <v>1</v>
      </c>
      <c r="C99" s="380" t="s">
        <v>1739</v>
      </c>
      <c r="D99" s="380" t="str">
        <f t="shared" si="5"/>
        <v>WoCT1 - 1</v>
      </c>
      <c r="E99" s="152">
        <v>6</v>
      </c>
      <c r="F99" s="152" t="s">
        <v>2057</v>
      </c>
      <c r="G99" s="152">
        <v>65</v>
      </c>
      <c r="H99" s="152">
        <v>90</v>
      </c>
      <c r="I99" s="380" t="str">
        <f t="shared" si="6"/>
        <v>WoCT1 - 006 - E10</v>
      </c>
      <c r="J99" s="380" t="str">
        <f t="shared" si="7"/>
        <v>WoCT1 - 1 - 6</v>
      </c>
      <c r="K99">
        <v>16.3</v>
      </c>
      <c r="L99">
        <v>65.3</v>
      </c>
      <c r="M99">
        <v>18.399999999999999</v>
      </c>
      <c r="N99" t="s">
        <v>974</v>
      </c>
      <c r="O99" s="152">
        <v>1.3</v>
      </c>
      <c r="P99" s="261"/>
      <c r="Q99" s="261"/>
      <c r="R99" s="261"/>
      <c r="S99" s="434">
        <v>0.309</v>
      </c>
      <c r="T99" s="434"/>
      <c r="U99" s="434">
        <v>0.04</v>
      </c>
      <c r="V99" s="152">
        <v>4.440877016</v>
      </c>
      <c r="W99" s="380">
        <f t="shared" si="8"/>
        <v>6.0259156492785848E-2</v>
      </c>
      <c r="X99" s="380">
        <f t="shared" si="9"/>
        <v>0.51581576026636999</v>
      </c>
      <c r="Y99" s="380">
        <v>8.6015538290788642E-3</v>
      </c>
      <c r="Z99" s="380"/>
      <c r="AA99" s="435">
        <v>0.18590455049944474</v>
      </c>
      <c r="AB99" s="380">
        <v>0.32130965593784638</v>
      </c>
      <c r="AC99" s="261"/>
      <c r="AD99">
        <v>6.3</v>
      </c>
      <c r="AE99" s="152">
        <v>0.64990794100000004</v>
      </c>
      <c r="AF99" s="380">
        <v>0.17270432925645451</v>
      </c>
      <c r="AG99" s="380">
        <v>0.94922772277227718</v>
      </c>
      <c r="AH99" s="380">
        <v>33.200279720279717</v>
      </c>
      <c r="AI99" s="380">
        <v>31.759999999999991</v>
      </c>
      <c r="AJ99" s="261"/>
      <c r="AK99" s="380">
        <v>0.51040075436115018</v>
      </c>
      <c r="AL99" s="152">
        <v>63.575916220000003</v>
      </c>
      <c r="AM99">
        <v>1.0447448661810199E-3</v>
      </c>
      <c r="AN99" s="261"/>
      <c r="AO99" s="261"/>
      <c r="AP99" t="s">
        <v>2543</v>
      </c>
      <c r="AQ99" s="380" t="s">
        <v>2544</v>
      </c>
      <c r="AR99"/>
      <c r="AS99" s="261"/>
      <c r="AT99" s="261"/>
    </row>
    <row r="100" spans="1:46">
      <c r="A100" s="152" t="s">
        <v>1937</v>
      </c>
      <c r="B100" s="380">
        <v>1</v>
      </c>
      <c r="C100" s="380" t="s">
        <v>1739</v>
      </c>
      <c r="D100" s="380" t="str">
        <f t="shared" si="5"/>
        <v>WoCT1 - 1</v>
      </c>
      <c r="E100" s="152">
        <v>7</v>
      </c>
      <c r="F100" s="152" t="s">
        <v>2057</v>
      </c>
      <c r="G100" s="152">
        <v>90</v>
      </c>
      <c r="H100" s="152">
        <v>100</v>
      </c>
      <c r="I100" s="380" t="str">
        <f t="shared" si="6"/>
        <v>WoCT1 - 006 - E10</v>
      </c>
      <c r="J100" s="380" t="str">
        <f t="shared" si="7"/>
        <v>WoCT1 - 1 - 7</v>
      </c>
      <c r="K100">
        <v>16.3</v>
      </c>
      <c r="L100">
        <v>66.8</v>
      </c>
      <c r="M100">
        <v>16.899999999999999</v>
      </c>
      <c r="N100" t="s">
        <v>974</v>
      </c>
      <c r="O100" s="152">
        <v>1.34</v>
      </c>
      <c r="P100" s="261"/>
      <c r="Q100" s="261"/>
      <c r="R100" s="261"/>
      <c r="S100" s="434">
        <v>0.217</v>
      </c>
      <c r="T100" s="434"/>
      <c r="U100" s="434">
        <v>3.6999999999999998E-2</v>
      </c>
      <c r="V100" s="152">
        <v>2.7508736690000002</v>
      </c>
      <c r="W100" s="380">
        <f t="shared" si="8"/>
        <v>7.0977323008849291E-2</v>
      </c>
      <c r="X100" s="380">
        <f t="shared" si="9"/>
        <v>0.59043141592920267</v>
      </c>
      <c r="Y100" s="380">
        <v>1.0508849557522E-2</v>
      </c>
      <c r="Z100" s="380"/>
      <c r="AA100" s="435">
        <v>0.22096238938053125</v>
      </c>
      <c r="AB100" s="380">
        <v>0.3589601769911494</v>
      </c>
      <c r="AC100" s="261"/>
      <c r="AD100">
        <v>6.5</v>
      </c>
      <c r="AE100" s="152">
        <v>0.64741225099999999</v>
      </c>
      <c r="AF100" s="380">
        <v>0.70146534653465409</v>
      </c>
      <c r="AG100" s="380">
        <v>1.4436435643564356</v>
      </c>
      <c r="AH100" s="380">
        <v>108.1863157894737</v>
      </c>
      <c r="AI100" s="380">
        <v>26.251679285575612</v>
      </c>
      <c r="AJ100" s="261"/>
      <c r="AK100" s="380">
        <v>17.324600152322926</v>
      </c>
      <c r="AL100" s="152">
        <v>43.519977240000003</v>
      </c>
      <c r="AM100">
        <v>1.25015301749708E-2</v>
      </c>
      <c r="AN100" s="261"/>
      <c r="AO100" s="261"/>
      <c r="AP100" t="s">
        <v>2545</v>
      </c>
      <c r="AQ100" s="380" t="s">
        <v>2546</v>
      </c>
      <c r="AR100"/>
      <c r="AS100" s="261"/>
      <c r="AT100" s="261"/>
    </row>
    <row r="101" spans="1:46">
      <c r="A101" s="152" t="s">
        <v>1937</v>
      </c>
      <c r="B101" s="380">
        <v>2</v>
      </c>
      <c r="C101" s="380" t="s">
        <v>1739</v>
      </c>
      <c r="D101" s="380" t="str">
        <f t="shared" si="5"/>
        <v>WoCT1 - 2</v>
      </c>
      <c r="E101" s="152">
        <v>1</v>
      </c>
      <c r="F101" s="152" t="s">
        <v>591</v>
      </c>
      <c r="G101" s="152">
        <v>0</v>
      </c>
      <c r="H101" s="152">
        <v>5</v>
      </c>
      <c r="I101" s="380" t="str">
        <f t="shared" si="6"/>
        <v>WoCT1 - 006 - E10</v>
      </c>
      <c r="J101" s="380" t="str">
        <f t="shared" si="7"/>
        <v>WoCT1 - 2 - 1</v>
      </c>
      <c r="K101" s="261"/>
      <c r="L101" s="261"/>
      <c r="M101" s="261"/>
      <c r="N101" s="261"/>
      <c r="O101" s="152">
        <v>1.28</v>
      </c>
      <c r="P101" s="261"/>
      <c r="Q101" s="261"/>
      <c r="R101" s="261"/>
      <c r="S101" s="434">
        <v>2.012</v>
      </c>
      <c r="T101" s="434"/>
      <c r="U101" s="434">
        <v>0.17</v>
      </c>
      <c r="V101" s="152">
        <v>24.165943129999999</v>
      </c>
      <c r="W101" s="380">
        <f t="shared" si="8"/>
        <v>0.32773598001110299</v>
      </c>
      <c r="X101" s="380">
        <f t="shared" si="9"/>
        <v>0.60910605219322433</v>
      </c>
      <c r="Y101" s="380">
        <v>0.14158800666296406</v>
      </c>
      <c r="Z101" s="380"/>
      <c r="AA101" s="435">
        <v>0.22737368128817315</v>
      </c>
      <c r="AB101" s="380">
        <v>0.24014436424208707</v>
      </c>
      <c r="AC101" s="261"/>
      <c r="AD101" s="261"/>
      <c r="AE101" s="152">
        <v>13.98796267</v>
      </c>
      <c r="AF101" s="380">
        <v>86.62626262626263</v>
      </c>
      <c r="AG101" s="380">
        <v>24.26344554455445</v>
      </c>
      <c r="AH101" s="380">
        <v>20.751970891449368</v>
      </c>
      <c r="AI101" s="380">
        <v>1411.9298585858583</v>
      </c>
      <c r="AJ101" s="261"/>
      <c r="AK101" s="380">
        <v>8.4799999999999986</v>
      </c>
      <c r="AL101" s="152">
        <v>660.33108670000001</v>
      </c>
      <c r="AM101">
        <v>5.5384909774478999</v>
      </c>
      <c r="AN101" s="261"/>
      <c r="AO101" s="261"/>
      <c r="AP101" s="284"/>
      <c r="AQ101" s="380" t="s">
        <v>2547</v>
      </c>
      <c r="AR101"/>
      <c r="AS101" s="261"/>
      <c r="AT101" s="261"/>
    </row>
    <row r="102" spans="1:46">
      <c r="A102" s="152" t="s">
        <v>1937</v>
      </c>
      <c r="B102" s="380">
        <v>2</v>
      </c>
      <c r="C102" s="380" t="s">
        <v>1739</v>
      </c>
      <c r="D102" s="380" t="str">
        <f t="shared" si="5"/>
        <v>WoCT1 - 2</v>
      </c>
      <c r="E102" s="152">
        <v>2</v>
      </c>
      <c r="F102" s="152" t="s">
        <v>591</v>
      </c>
      <c r="G102" s="152">
        <v>5</v>
      </c>
      <c r="H102" s="152">
        <v>10</v>
      </c>
      <c r="I102" s="380" t="str">
        <f t="shared" si="6"/>
        <v>WoCT1 - 006 - E10</v>
      </c>
      <c r="J102" s="380" t="str">
        <f t="shared" si="7"/>
        <v>WoCT1 - 2 - 2</v>
      </c>
      <c r="K102" s="261"/>
      <c r="L102" s="261"/>
      <c r="M102" s="261"/>
      <c r="N102" s="261"/>
      <c r="O102" s="152">
        <v>1.27</v>
      </c>
      <c r="P102" s="261"/>
      <c r="Q102" s="261"/>
      <c r="R102" s="261"/>
      <c r="S102" s="434">
        <v>1.7370000000000001</v>
      </c>
      <c r="T102" s="434"/>
      <c r="U102" s="434">
        <v>0.153</v>
      </c>
      <c r="V102" s="152">
        <v>13.107267999999999</v>
      </c>
      <c r="W102" s="380">
        <f t="shared" si="8"/>
        <v>0.11816361619522765</v>
      </c>
      <c r="X102" s="380">
        <f t="shared" si="9"/>
        <v>0.55019412090959441</v>
      </c>
      <c r="Y102" s="380">
        <v>3.4387132556848367E-2</v>
      </c>
      <c r="Z102" s="380"/>
      <c r="AA102" s="435">
        <v>0.25346644481419972</v>
      </c>
      <c r="AB102" s="380">
        <v>0.2623405435385463</v>
      </c>
      <c r="AC102" s="261"/>
      <c r="AD102" s="261"/>
      <c r="AE102" s="152">
        <v>8.4508442400000003</v>
      </c>
      <c r="AF102" s="380">
        <v>81.74257425742573</v>
      </c>
      <c r="AG102" s="380">
        <v>25.267326732673265</v>
      </c>
      <c r="AH102" s="380">
        <v>30.819368421052641</v>
      </c>
      <c r="AI102" s="380">
        <v>1248.8959999999997</v>
      </c>
      <c r="AJ102" s="261"/>
      <c r="AK102" s="380">
        <v>-8.9360424381943915E-2</v>
      </c>
      <c r="AL102" s="152">
        <v>610.08381069999996</v>
      </c>
      <c r="AM102">
        <v>5.2138820603655196</v>
      </c>
      <c r="AN102" s="261"/>
      <c r="AO102" s="261"/>
      <c r="AP102" s="284"/>
      <c r="AQ102" s="380" t="s">
        <v>2548</v>
      </c>
      <c r="AR102"/>
      <c r="AS102" s="261"/>
      <c r="AT102" s="261"/>
    </row>
    <row r="103" spans="1:46">
      <c r="A103" s="152" t="s">
        <v>1937</v>
      </c>
      <c r="B103" s="380">
        <v>2</v>
      </c>
      <c r="C103" s="380" t="s">
        <v>1739</v>
      </c>
      <c r="D103" s="380" t="str">
        <f t="shared" si="5"/>
        <v>WoCT1 - 2</v>
      </c>
      <c r="E103" s="152">
        <v>3</v>
      </c>
      <c r="F103" s="152" t="s">
        <v>591</v>
      </c>
      <c r="G103" s="152">
        <v>10</v>
      </c>
      <c r="H103" s="152">
        <v>16</v>
      </c>
      <c r="I103" s="380" t="str">
        <f t="shared" si="6"/>
        <v>WoCT1 - 006 - E10</v>
      </c>
      <c r="J103" s="380" t="str">
        <f t="shared" si="7"/>
        <v>WoCT1 - 2 - 3</v>
      </c>
      <c r="K103" s="261"/>
      <c r="L103" s="261"/>
      <c r="M103" s="261"/>
      <c r="N103" s="261"/>
      <c r="O103" s="152">
        <v>1.27</v>
      </c>
      <c r="P103" s="261"/>
      <c r="Q103" s="261"/>
      <c r="R103" s="261"/>
      <c r="S103" s="434">
        <v>1.5229999999999999</v>
      </c>
      <c r="T103" s="434"/>
      <c r="U103" s="434">
        <v>0.13100000000000001</v>
      </c>
      <c r="V103" s="152">
        <v>11.82116785</v>
      </c>
      <c r="W103" s="380">
        <f t="shared" si="8"/>
        <v>6.0804594519790964E-2</v>
      </c>
      <c r="X103" s="380">
        <f t="shared" si="9"/>
        <v>0.55217270965956389</v>
      </c>
      <c r="Y103" s="380">
        <v>2.7677830058129736E-3</v>
      </c>
      <c r="Z103" s="380"/>
      <c r="AA103" s="435">
        <v>0.30058123443122092</v>
      </c>
      <c r="AB103" s="380">
        <v>0.24882369222252998</v>
      </c>
      <c r="AC103" s="261"/>
      <c r="AD103" s="261"/>
      <c r="AE103" s="152">
        <v>5.7073455749999997</v>
      </c>
      <c r="AF103" s="380">
        <v>71.712366530770709</v>
      </c>
      <c r="AG103" s="380">
        <v>15.028587907334421</v>
      </c>
      <c r="AH103" s="380">
        <v>36.268175388967464</v>
      </c>
      <c r="AI103" s="380">
        <v>714.45656565656554</v>
      </c>
      <c r="AJ103" s="261"/>
      <c r="AK103" s="380">
        <v>11.843945825752982</v>
      </c>
      <c r="AL103" s="152">
        <v>454.08766215000003</v>
      </c>
      <c r="AM103">
        <v>4.30752304482571</v>
      </c>
      <c r="AN103" s="261"/>
      <c r="AO103" s="261"/>
      <c r="AP103" s="284"/>
      <c r="AQ103" s="380" t="s">
        <v>2549</v>
      </c>
      <c r="AR103"/>
      <c r="AS103" s="261"/>
      <c r="AT103" s="261"/>
    </row>
    <row r="104" spans="1:46">
      <c r="A104" s="152" t="s">
        <v>1937</v>
      </c>
      <c r="B104" s="380">
        <v>2</v>
      </c>
      <c r="C104" s="380" t="s">
        <v>1739</v>
      </c>
      <c r="D104" s="380" t="str">
        <f t="shared" si="5"/>
        <v>WoCT1 - 2</v>
      </c>
      <c r="E104" s="152">
        <v>4</v>
      </c>
      <c r="F104" s="152" t="s">
        <v>591</v>
      </c>
      <c r="G104" s="152">
        <v>16</v>
      </c>
      <c r="H104" s="152">
        <v>33</v>
      </c>
      <c r="I104" s="380" t="str">
        <f t="shared" si="6"/>
        <v>WoCT1 - 006 - E10</v>
      </c>
      <c r="J104" s="380" t="str">
        <f t="shared" si="7"/>
        <v>WoCT1 - 2 - 4</v>
      </c>
      <c r="K104" s="261"/>
      <c r="L104" s="261"/>
      <c r="M104" s="261"/>
      <c r="N104" s="261"/>
      <c r="O104" s="152">
        <v>1.28</v>
      </c>
      <c r="P104" s="261"/>
      <c r="Q104" s="261"/>
      <c r="R104" s="261"/>
      <c r="S104" s="434">
        <v>1.2829999999999999</v>
      </c>
      <c r="T104" s="434"/>
      <c r="U104" s="434">
        <v>0.111</v>
      </c>
      <c r="V104" s="152">
        <v>13.000706559999999</v>
      </c>
      <c r="W104" s="380">
        <f t="shared" si="8"/>
        <v>0.69259056865464452</v>
      </c>
      <c r="X104" s="380">
        <f t="shared" si="9"/>
        <v>0.68072122052704476</v>
      </c>
      <c r="Y104" s="380">
        <v>0.33037447988904212</v>
      </c>
      <c r="Z104" s="380"/>
      <c r="AA104" s="435">
        <v>0.15256588072122054</v>
      </c>
      <c r="AB104" s="380">
        <v>0.19778085991678213</v>
      </c>
      <c r="AC104" s="261"/>
      <c r="AD104" s="261"/>
      <c r="AE104" s="152">
        <v>3.7499089940000001</v>
      </c>
      <c r="AF104" s="380">
        <v>31.683168316831686</v>
      </c>
      <c r="AG104" s="380">
        <v>8.6464646464646453</v>
      </c>
      <c r="AH104" s="380">
        <v>36.646518518518519</v>
      </c>
      <c r="AI104" s="380">
        <v>126.64</v>
      </c>
      <c r="AJ104" s="261"/>
      <c r="AK104" s="380">
        <v>3.0065027755749441</v>
      </c>
      <c r="AL104" s="152">
        <v>301.03388150000001</v>
      </c>
      <c r="AM104">
        <v>3.59592937953532</v>
      </c>
      <c r="AN104" s="261"/>
      <c r="AO104" s="261"/>
      <c r="AP104" s="284"/>
      <c r="AQ104" s="380" t="s">
        <v>2550</v>
      </c>
      <c r="AR104"/>
      <c r="AS104" s="261"/>
      <c r="AT104" s="261"/>
    </row>
    <row r="105" spans="1:46">
      <c r="A105" s="152" t="s">
        <v>1937</v>
      </c>
      <c r="B105" s="380">
        <v>2</v>
      </c>
      <c r="C105" s="380" t="s">
        <v>1739</v>
      </c>
      <c r="D105" s="380" t="str">
        <f t="shared" si="5"/>
        <v>WoCT1 - 2</v>
      </c>
      <c r="E105" s="152">
        <v>5</v>
      </c>
      <c r="F105" s="152" t="s">
        <v>580</v>
      </c>
      <c r="G105" s="152">
        <v>33</v>
      </c>
      <c r="H105" s="152">
        <v>65</v>
      </c>
      <c r="I105" s="380" t="str">
        <f t="shared" si="6"/>
        <v>WoCT1 - 006 - E10</v>
      </c>
      <c r="J105" s="380" t="str">
        <f t="shared" si="7"/>
        <v>WoCT1 - 2 - 5</v>
      </c>
      <c r="K105" s="261"/>
      <c r="L105" s="261"/>
      <c r="M105" s="261"/>
      <c r="N105" s="261"/>
      <c r="O105" s="152">
        <v>1.29</v>
      </c>
      <c r="P105" s="261"/>
      <c r="Q105" s="261"/>
      <c r="R105" s="261"/>
      <c r="S105" s="434">
        <v>0.45200000000000001</v>
      </c>
      <c r="T105" s="434"/>
      <c r="U105" s="434">
        <v>5.5E-2</v>
      </c>
      <c r="V105" s="152">
        <v>28.68222849</v>
      </c>
      <c r="W105" s="380">
        <f t="shared" si="8"/>
        <v>0.15616935036090959</v>
      </c>
      <c r="X105" s="380">
        <f t="shared" si="9"/>
        <v>0.65935591338145316</v>
      </c>
      <c r="Y105" s="380">
        <v>4.3864519711271067E-2</v>
      </c>
      <c r="Z105" s="380"/>
      <c r="AA105" s="435">
        <v>0.41171571349250369</v>
      </c>
      <c r="AB105" s="380">
        <v>0.20377568017767836</v>
      </c>
      <c r="AC105" s="261"/>
      <c r="AD105" s="261"/>
      <c r="AE105" s="152">
        <v>1.721164921</v>
      </c>
      <c r="AF105" s="380">
        <v>7.9273150844496172</v>
      </c>
      <c r="AG105" s="380">
        <v>2.5225331369661266</v>
      </c>
      <c r="AH105" s="380">
        <v>10.016666666666659</v>
      </c>
      <c r="AI105" s="380">
        <v>77.13427342734272</v>
      </c>
      <c r="AJ105" s="261"/>
      <c r="AK105" s="380">
        <v>2.4242424242424248</v>
      </c>
      <c r="AL105" s="152">
        <v>95.783407714999996</v>
      </c>
      <c r="AM105">
        <v>0.54078663052472098</v>
      </c>
      <c r="AN105" s="261"/>
      <c r="AO105" s="261"/>
      <c r="AP105" s="284"/>
      <c r="AQ105" s="380" t="s">
        <v>2551</v>
      </c>
      <c r="AR105"/>
      <c r="AS105" s="261"/>
      <c r="AT105" s="261"/>
    </row>
    <row r="106" spans="1:46">
      <c r="A106" s="152" t="s">
        <v>1937</v>
      </c>
      <c r="B106" s="380">
        <v>2</v>
      </c>
      <c r="C106" s="380" t="s">
        <v>1739</v>
      </c>
      <c r="D106" s="380" t="str">
        <f t="shared" si="5"/>
        <v>WoCT1 - 2</v>
      </c>
      <c r="E106" s="152">
        <v>6</v>
      </c>
      <c r="F106" s="152" t="s">
        <v>2057</v>
      </c>
      <c r="G106" s="152">
        <v>65</v>
      </c>
      <c r="H106" s="152">
        <v>90</v>
      </c>
      <c r="I106" s="380" t="str">
        <f t="shared" si="6"/>
        <v>WoCT1 - 006 - E10</v>
      </c>
      <c r="J106" s="380" t="str">
        <f t="shared" si="7"/>
        <v>WoCT1 - 2 - 6</v>
      </c>
      <c r="K106" s="261"/>
      <c r="L106" s="261"/>
      <c r="M106" s="261"/>
      <c r="N106" s="261"/>
      <c r="O106" s="152">
        <v>1.3</v>
      </c>
      <c r="P106" s="261"/>
      <c r="Q106" s="261"/>
      <c r="R106" s="261"/>
      <c r="S106" s="434">
        <v>0.311</v>
      </c>
      <c r="T106" s="434"/>
      <c r="U106" s="434">
        <v>4.2000000000000003E-2</v>
      </c>
      <c r="V106" s="152">
        <v>23.116140349999998</v>
      </c>
      <c r="W106" s="380">
        <f t="shared" si="8"/>
        <v>0.36182939705473827</v>
      </c>
      <c r="X106" s="380">
        <f t="shared" si="9"/>
        <v>0.63545429285912758</v>
      </c>
      <c r="Y106" s="380">
        <v>0.15226451792164539</v>
      </c>
      <c r="Z106" s="380"/>
      <c r="AA106" s="435">
        <v>0.3642678521811602</v>
      </c>
      <c r="AB106" s="380">
        <v>0.11892192275632202</v>
      </c>
      <c r="AC106" s="261"/>
      <c r="AD106" s="261"/>
      <c r="AE106" s="152">
        <v>0.83302815799999996</v>
      </c>
      <c r="AF106" s="380">
        <v>1.6633663366336648</v>
      </c>
      <c r="AG106" s="380">
        <v>1.0980392156862742</v>
      </c>
      <c r="AH106" s="380">
        <v>17.580776182881447</v>
      </c>
      <c r="AI106" s="380">
        <v>55.229176470588236</v>
      </c>
      <c r="AJ106" s="261"/>
      <c r="AK106" s="380">
        <v>11.755102040816325</v>
      </c>
      <c r="AL106" s="152">
        <v>25.870382429999999</v>
      </c>
      <c r="AM106">
        <v>0.172896524498027</v>
      </c>
      <c r="AN106" s="261"/>
      <c r="AO106" s="261"/>
      <c r="AP106" s="284"/>
      <c r="AQ106" s="380" t="s">
        <v>2552</v>
      </c>
      <c r="AR106"/>
      <c r="AS106" s="261"/>
      <c r="AT106" s="261"/>
    </row>
    <row r="107" spans="1:46">
      <c r="A107" s="152" t="s">
        <v>1937</v>
      </c>
      <c r="B107" s="380">
        <v>2</v>
      </c>
      <c r="C107" s="380" t="s">
        <v>1739</v>
      </c>
      <c r="D107" s="380" t="str">
        <f t="shared" si="5"/>
        <v>WoCT1 - 2</v>
      </c>
      <c r="E107" s="152">
        <v>7</v>
      </c>
      <c r="F107" s="152" t="s">
        <v>2057</v>
      </c>
      <c r="G107" s="152">
        <v>90</v>
      </c>
      <c r="H107" s="152">
        <v>100</v>
      </c>
      <c r="I107" s="380" t="str">
        <f t="shared" si="6"/>
        <v>WoCT1 - 006 - E10</v>
      </c>
      <c r="J107" s="380" t="str">
        <f t="shared" si="7"/>
        <v>WoCT1 - 2 - 7</v>
      </c>
      <c r="K107" s="261"/>
      <c r="L107" s="261"/>
      <c r="M107" s="261"/>
      <c r="N107" s="261"/>
      <c r="O107" s="152">
        <v>1.34</v>
      </c>
      <c r="P107" s="261"/>
      <c r="Q107" s="261"/>
      <c r="R107" s="261"/>
      <c r="S107" s="434">
        <v>0.22700000000000001</v>
      </c>
      <c r="T107" s="434"/>
      <c r="U107" s="434">
        <v>3.5000000000000003E-2</v>
      </c>
      <c r="V107" s="152">
        <v>0.34564878999999998</v>
      </c>
      <c r="W107" s="380">
        <f t="shared" si="8"/>
        <v>4.4415926748057874E-2</v>
      </c>
      <c r="X107" s="380">
        <f t="shared" si="9"/>
        <v>0.52330743618202191</v>
      </c>
      <c r="Y107" s="380">
        <v>0</v>
      </c>
      <c r="Z107" s="380"/>
      <c r="AA107" s="435">
        <v>0.19173140954495074</v>
      </c>
      <c r="AB107" s="380">
        <v>0.3315760266370712</v>
      </c>
      <c r="AC107" s="261"/>
      <c r="AD107" s="261"/>
      <c r="AE107" s="152">
        <v>0.60165785100000002</v>
      </c>
      <c r="AF107" s="380">
        <v>0.30384158415841611</v>
      </c>
      <c r="AG107" s="380">
        <v>0.99440353460971997</v>
      </c>
      <c r="AH107" s="380">
        <v>21.562497474237219</v>
      </c>
      <c r="AI107" s="380">
        <v>33.016242424242428</v>
      </c>
      <c r="AJ107" s="261"/>
      <c r="AK107" s="380">
        <v>11.390040816326531</v>
      </c>
      <c r="AL107" s="152">
        <v>78.200185469999994</v>
      </c>
      <c r="AM107">
        <v>-0.350296671270039</v>
      </c>
      <c r="AN107" s="261"/>
      <c r="AO107" s="261"/>
      <c r="AP107" s="284"/>
      <c r="AQ107" s="380" t="s">
        <v>2553</v>
      </c>
      <c r="AR107"/>
      <c r="AS107" s="261"/>
      <c r="AT107" s="261"/>
    </row>
    <row r="108" spans="1:46">
      <c r="A108" s="152" t="s">
        <v>1937</v>
      </c>
      <c r="B108" s="380">
        <v>3</v>
      </c>
      <c r="C108" s="380" t="s">
        <v>1739</v>
      </c>
      <c r="D108" s="380" t="str">
        <f t="shared" si="5"/>
        <v>WoCT1 - 3</v>
      </c>
      <c r="E108" s="152">
        <v>1</v>
      </c>
      <c r="F108" s="152" t="s">
        <v>591</v>
      </c>
      <c r="G108" s="152">
        <v>0</v>
      </c>
      <c r="H108" s="152">
        <v>5</v>
      </c>
      <c r="I108" s="380" t="str">
        <f t="shared" si="6"/>
        <v>WoCT1 - 006 - E10</v>
      </c>
      <c r="J108" s="380" t="str">
        <f t="shared" si="7"/>
        <v>WoCT1 - 3 - 1</v>
      </c>
      <c r="K108" s="261"/>
      <c r="L108" s="261"/>
      <c r="M108" s="261"/>
      <c r="N108" s="261"/>
      <c r="O108" s="152">
        <v>1.28</v>
      </c>
      <c r="P108" s="261"/>
      <c r="Q108" s="261"/>
      <c r="R108" s="261"/>
      <c r="S108" s="434">
        <v>1.8380000000000001</v>
      </c>
      <c r="T108" s="434"/>
      <c r="U108" s="434">
        <v>0.16</v>
      </c>
      <c r="V108" s="152">
        <v>17.231894</v>
      </c>
      <c r="W108" s="380">
        <f t="shared" si="8"/>
        <v>5.2147500000000083E-2</v>
      </c>
      <c r="X108" s="380">
        <f t="shared" si="9"/>
        <v>0.54833333333333356</v>
      </c>
      <c r="Y108" s="380">
        <v>1.6666666666667299E-3</v>
      </c>
      <c r="Z108" s="380"/>
      <c r="AA108" s="435">
        <v>0.22805555555555498</v>
      </c>
      <c r="AB108" s="380">
        <v>0.31861111111111184</v>
      </c>
      <c r="AC108" s="261"/>
      <c r="AD108" s="261"/>
      <c r="AE108" s="152">
        <v>10.057206750000001</v>
      </c>
      <c r="AF108" s="380">
        <v>71.366336633663352</v>
      </c>
      <c r="AG108" s="380">
        <v>22.906613861386138</v>
      </c>
      <c r="AH108" s="380">
        <v>28.997779540047574</v>
      </c>
      <c r="AI108" s="380">
        <v>866.48632863286321</v>
      </c>
      <c r="AJ108" s="261"/>
      <c r="AK108" s="380">
        <v>7.3916083916083917</v>
      </c>
      <c r="AL108" s="152">
        <v>615.28632295</v>
      </c>
      <c r="AM108">
        <v>3.9905519846158599</v>
      </c>
      <c r="AN108" s="261"/>
      <c r="AO108" s="261"/>
      <c r="AP108" s="284"/>
      <c r="AQ108" s="380" t="s">
        <v>2554</v>
      </c>
      <c r="AR108"/>
      <c r="AS108" s="261"/>
      <c r="AT108" s="261"/>
    </row>
    <row r="109" spans="1:46">
      <c r="A109" s="152" t="s">
        <v>1937</v>
      </c>
      <c r="B109" s="380">
        <v>3</v>
      </c>
      <c r="C109" s="380" t="s">
        <v>1739</v>
      </c>
      <c r="D109" s="380" t="str">
        <f t="shared" si="5"/>
        <v>WoCT1 - 3</v>
      </c>
      <c r="E109" s="152">
        <v>2</v>
      </c>
      <c r="F109" s="152" t="s">
        <v>591</v>
      </c>
      <c r="G109" s="152">
        <v>5</v>
      </c>
      <c r="H109" s="152">
        <v>10</v>
      </c>
      <c r="I109" s="380" t="str">
        <f t="shared" si="6"/>
        <v>WoCT1 - 006 - E10</v>
      </c>
      <c r="J109" s="380" t="str">
        <f t="shared" si="7"/>
        <v>WoCT1 - 3 - 2</v>
      </c>
      <c r="K109" s="261"/>
      <c r="L109" s="261"/>
      <c r="M109" s="261"/>
      <c r="N109" s="261"/>
      <c r="O109" s="152">
        <v>1.27</v>
      </c>
      <c r="P109" s="261"/>
      <c r="Q109" s="261"/>
      <c r="R109" s="261"/>
      <c r="S109" s="434">
        <v>1.7310000000000001</v>
      </c>
      <c r="T109" s="434"/>
      <c r="U109" s="434">
        <v>0.14699999999999999</v>
      </c>
      <c r="V109" s="152">
        <v>12.50595139</v>
      </c>
      <c r="W109" s="380">
        <f t="shared" si="8"/>
        <v>8.0810684931506477E-2</v>
      </c>
      <c r="X109" s="380">
        <f t="shared" si="9"/>
        <v>0.54931506849314937</v>
      </c>
      <c r="Y109" s="380">
        <v>1.7260273972602616E-2</v>
      </c>
      <c r="Z109" s="380"/>
      <c r="AA109" s="435">
        <v>0.20794520547945136</v>
      </c>
      <c r="AB109" s="380">
        <v>0.32410958904109544</v>
      </c>
      <c r="AC109" s="261"/>
      <c r="AD109" s="261"/>
      <c r="AE109" s="152">
        <v>6.9987356890000001</v>
      </c>
      <c r="AF109" s="380">
        <v>76.47999999999999</v>
      </c>
      <c r="AG109" s="380">
        <v>10.237200807459386</v>
      </c>
      <c r="AH109" s="380">
        <v>26.793188118811884</v>
      </c>
      <c r="AI109" s="380">
        <v>825.15499549954995</v>
      </c>
      <c r="AJ109" s="261"/>
      <c r="AK109" s="380">
        <v>4.3867787114845971</v>
      </c>
      <c r="AL109" s="152">
        <v>460.77898264999999</v>
      </c>
      <c r="AM109">
        <v>5.2304307502559997</v>
      </c>
      <c r="AN109" s="261"/>
      <c r="AO109" s="261"/>
      <c r="AP109" s="284"/>
      <c r="AQ109" s="380" t="s">
        <v>2555</v>
      </c>
      <c r="AR109"/>
      <c r="AS109" s="261"/>
      <c r="AT109" s="261"/>
    </row>
    <row r="110" spans="1:46">
      <c r="A110" s="152" t="s">
        <v>1937</v>
      </c>
      <c r="B110" s="380">
        <v>3</v>
      </c>
      <c r="C110" s="380" t="s">
        <v>1739</v>
      </c>
      <c r="D110" s="380" t="str">
        <f t="shared" si="5"/>
        <v>WoCT1 - 3</v>
      </c>
      <c r="E110" s="152">
        <v>3</v>
      </c>
      <c r="F110" s="152" t="s">
        <v>591</v>
      </c>
      <c r="G110" s="152">
        <v>10</v>
      </c>
      <c r="H110" s="152">
        <v>16</v>
      </c>
      <c r="I110" s="380" t="str">
        <f t="shared" si="6"/>
        <v>WoCT1 - 006 - E10</v>
      </c>
      <c r="J110" s="380" t="str">
        <f t="shared" si="7"/>
        <v>WoCT1 - 3 - 3</v>
      </c>
      <c r="K110" s="261"/>
      <c r="L110" s="261"/>
      <c r="M110" s="261"/>
      <c r="N110" s="261"/>
      <c r="O110" s="152">
        <v>1.27</v>
      </c>
      <c r="P110" s="261"/>
      <c r="Q110" s="261"/>
      <c r="R110" s="261"/>
      <c r="S110" s="434">
        <v>1.448</v>
      </c>
      <c r="T110" s="434"/>
      <c r="U110" s="434">
        <v>0.125</v>
      </c>
      <c r="V110" s="152">
        <v>18.092981470000002</v>
      </c>
      <c r="W110" s="380">
        <f t="shared" si="8"/>
        <v>8.4466592427616685E-2</v>
      </c>
      <c r="X110" s="380">
        <f t="shared" si="9"/>
        <v>0.57238307349665929</v>
      </c>
      <c r="Y110" s="380">
        <v>1.7538975501113458E-2</v>
      </c>
      <c r="Z110" s="380"/>
      <c r="AA110" s="435">
        <v>0.22967706013363029</v>
      </c>
      <c r="AB110" s="380">
        <v>0.32516703786191553</v>
      </c>
      <c r="AC110" s="261"/>
      <c r="AD110" s="261"/>
      <c r="AE110" s="152">
        <v>5.8680445690000003</v>
      </c>
      <c r="AF110" s="380">
        <v>60.282828282828277</v>
      </c>
      <c r="AG110" s="380">
        <v>15.458262626262625</v>
      </c>
      <c r="AH110" s="380">
        <v>4.2960544217687016</v>
      </c>
      <c r="AI110" s="380">
        <v>173.68</v>
      </c>
      <c r="AJ110" s="261"/>
      <c r="AK110" s="380">
        <v>1.6100202020202019</v>
      </c>
      <c r="AL110" s="152">
        <v>366.80482595000001</v>
      </c>
      <c r="AM110">
        <v>4.6308589857626696</v>
      </c>
      <c r="AN110" s="261"/>
      <c r="AO110" s="261"/>
      <c r="AP110" s="284"/>
      <c r="AQ110" s="380" t="s">
        <v>2556</v>
      </c>
      <c r="AR110"/>
      <c r="AS110" s="261"/>
      <c r="AT110" s="261"/>
    </row>
    <row r="111" spans="1:46">
      <c r="A111" s="152" t="s">
        <v>1937</v>
      </c>
      <c r="B111" s="380">
        <v>3</v>
      </c>
      <c r="C111" s="380" t="s">
        <v>1739</v>
      </c>
      <c r="D111" s="380" t="str">
        <f t="shared" si="5"/>
        <v>WoCT1 - 3</v>
      </c>
      <c r="E111" s="152">
        <v>4</v>
      </c>
      <c r="F111" s="152" t="s">
        <v>591</v>
      </c>
      <c r="G111" s="152">
        <v>16</v>
      </c>
      <c r="H111" s="152">
        <v>33</v>
      </c>
      <c r="I111" s="380" t="str">
        <f t="shared" si="6"/>
        <v>WoCT1 - 006 - E10</v>
      </c>
      <c r="J111" s="380" t="str">
        <f t="shared" si="7"/>
        <v>WoCT1 - 3 - 4</v>
      </c>
      <c r="K111" s="261"/>
      <c r="L111" s="261"/>
      <c r="M111" s="261"/>
      <c r="N111" s="261"/>
      <c r="O111" s="152">
        <v>1.28</v>
      </c>
      <c r="P111" s="261"/>
      <c r="Q111" s="261"/>
      <c r="R111" s="261"/>
      <c r="S111" s="434">
        <v>1.125</v>
      </c>
      <c r="T111" s="434"/>
      <c r="U111" s="434">
        <v>9.9000000000000005E-2</v>
      </c>
      <c r="V111" s="152">
        <v>13.77535241</v>
      </c>
      <c r="W111" s="380">
        <f t="shared" si="8"/>
        <v>5.4357599333148265E-2</v>
      </c>
      <c r="X111" s="380">
        <f t="shared" si="9"/>
        <v>0.44178938594053835</v>
      </c>
      <c r="Y111" s="380">
        <v>1.0280633509308267E-2</v>
      </c>
      <c r="Z111" s="380"/>
      <c r="AA111" s="435">
        <v>0.12559044178938542</v>
      </c>
      <c r="AB111" s="380">
        <v>0.30591831064184466</v>
      </c>
      <c r="AC111" s="261"/>
      <c r="AD111" s="261"/>
      <c r="AE111" s="152">
        <v>4.1033409399999998</v>
      </c>
      <c r="AF111" s="380">
        <v>27.321535353535353</v>
      </c>
      <c r="AG111" s="380">
        <v>9.5248301300718303</v>
      </c>
      <c r="AH111" s="380">
        <v>8.025943349014117</v>
      </c>
      <c r="AI111" s="380">
        <v>116.3921568627451</v>
      </c>
      <c r="AJ111" s="261"/>
      <c r="AK111" s="380">
        <v>5.9432382073158756</v>
      </c>
      <c r="AL111" s="152">
        <v>207.7949088</v>
      </c>
      <c r="AM111">
        <v>3.1287471341657902</v>
      </c>
      <c r="AN111" s="261"/>
      <c r="AO111" s="261"/>
      <c r="AP111" s="284"/>
      <c r="AQ111" s="380" t="s">
        <v>2557</v>
      </c>
      <c r="AR111"/>
      <c r="AS111" s="261"/>
      <c r="AT111" s="261"/>
    </row>
    <row r="112" spans="1:46">
      <c r="A112" s="152" t="s">
        <v>1937</v>
      </c>
      <c r="B112" s="380">
        <v>3</v>
      </c>
      <c r="C112" s="380" t="s">
        <v>1739</v>
      </c>
      <c r="D112" s="380" t="str">
        <f t="shared" si="5"/>
        <v>WoCT1 - 3</v>
      </c>
      <c r="E112" s="152">
        <v>5</v>
      </c>
      <c r="F112" s="152" t="s">
        <v>580</v>
      </c>
      <c r="G112" s="152">
        <v>33</v>
      </c>
      <c r="H112" s="152">
        <v>65</v>
      </c>
      <c r="I112" s="380" t="str">
        <f t="shared" si="6"/>
        <v>WoCT1 - 006 - E10</v>
      </c>
      <c r="J112" s="380" t="str">
        <f t="shared" si="7"/>
        <v>WoCT1 - 3 - 5</v>
      </c>
      <c r="K112" s="261"/>
      <c r="L112" s="261"/>
      <c r="M112" s="261"/>
      <c r="N112" s="261"/>
      <c r="O112" s="152">
        <v>1.29</v>
      </c>
      <c r="P112" s="261"/>
      <c r="Q112" s="261"/>
      <c r="R112" s="261"/>
      <c r="S112" s="434">
        <v>0.42599999999999999</v>
      </c>
      <c r="T112" s="434"/>
      <c r="U112" s="434">
        <v>5.2999999999999999E-2</v>
      </c>
      <c r="V112" s="152">
        <v>16.836172829999999</v>
      </c>
      <c r="W112" s="380">
        <f t="shared" si="8"/>
        <v>8.8679125138426185E-2</v>
      </c>
      <c r="X112" s="380">
        <f t="shared" si="9"/>
        <v>0.58582502768549194</v>
      </c>
      <c r="Y112" s="380">
        <v>1.7995570321151087E-2</v>
      </c>
      <c r="Z112" s="380"/>
      <c r="AA112" s="435">
        <v>0.25968992248062006</v>
      </c>
      <c r="AB112" s="380">
        <v>0.30813953488372081</v>
      </c>
      <c r="AC112" s="261"/>
      <c r="AD112" s="261"/>
      <c r="AE112" s="152">
        <v>1.341836663</v>
      </c>
      <c r="AF112" s="380">
        <v>6.4846437584934957</v>
      </c>
      <c r="AG112" s="380">
        <v>1.4020618556701034</v>
      </c>
      <c r="AH112" s="380">
        <v>9.7408163265306129</v>
      </c>
      <c r="AI112" s="380">
        <v>69.647058823529392</v>
      </c>
      <c r="AJ112" s="261"/>
      <c r="AK112" s="380">
        <v>11.84</v>
      </c>
      <c r="AL112" s="152">
        <v>115.22099055</v>
      </c>
      <c r="AM112">
        <v>0.60188948550493304</v>
      </c>
      <c r="AN112" s="261"/>
      <c r="AO112" s="261"/>
      <c r="AP112" s="284"/>
      <c r="AQ112" s="380" t="s">
        <v>2558</v>
      </c>
      <c r="AR112"/>
      <c r="AS112" s="261"/>
      <c r="AT112" s="261"/>
    </row>
    <row r="113" spans="1:46">
      <c r="A113" s="152" t="s">
        <v>1937</v>
      </c>
      <c r="B113" s="380">
        <v>3</v>
      </c>
      <c r="C113" s="380" t="s">
        <v>1739</v>
      </c>
      <c r="D113" s="380" t="str">
        <f t="shared" si="5"/>
        <v>WoCT1 - 3</v>
      </c>
      <c r="E113" s="152">
        <v>6</v>
      </c>
      <c r="F113" s="152" t="s">
        <v>2057</v>
      </c>
      <c r="G113" s="152">
        <v>65</v>
      </c>
      <c r="H113" s="152">
        <v>90</v>
      </c>
      <c r="I113" s="380" t="str">
        <f t="shared" si="6"/>
        <v>WoCT1 - 006 - E10</v>
      </c>
      <c r="J113" s="380" t="str">
        <f t="shared" si="7"/>
        <v>WoCT1 - 3 - 6</v>
      </c>
      <c r="K113" s="261"/>
      <c r="L113" s="261"/>
      <c r="M113" s="261"/>
      <c r="N113" s="261"/>
      <c r="O113" s="152">
        <v>1.3</v>
      </c>
      <c r="P113" s="261"/>
      <c r="Q113" s="261"/>
      <c r="R113" s="261"/>
      <c r="S113" s="434">
        <v>0.218</v>
      </c>
      <c r="T113" s="434"/>
      <c r="U113" s="434">
        <v>2.5000000000000001E-2</v>
      </c>
      <c r="V113" s="152">
        <v>3.0950297889999998</v>
      </c>
      <c r="W113" s="380">
        <f t="shared" si="8"/>
        <v>4.8052646239554631E-2</v>
      </c>
      <c r="X113" s="380">
        <f t="shared" si="9"/>
        <v>0.51225626740947194</v>
      </c>
      <c r="Y113" s="380">
        <v>3.3426183844012412E-3</v>
      </c>
      <c r="Z113" s="380"/>
      <c r="AA113" s="435">
        <v>0.16545961002785509</v>
      </c>
      <c r="AB113" s="380">
        <v>0.34345403899721566</v>
      </c>
      <c r="AC113" s="261"/>
      <c r="AD113" s="261"/>
      <c r="AE113" s="152">
        <v>0.61900697100000002</v>
      </c>
      <c r="AF113" s="380">
        <v>0.53220202020202123</v>
      </c>
      <c r="AG113" s="380">
        <v>0.1756734693877553</v>
      </c>
      <c r="AH113" s="380">
        <v>16.185643564356436</v>
      </c>
      <c r="AI113" s="380">
        <v>23.754352941176464</v>
      </c>
      <c r="AJ113" s="261"/>
      <c r="AK113" s="380">
        <v>7.3177456207159164</v>
      </c>
      <c r="AL113" s="152">
        <v>74.772504389999995</v>
      </c>
      <c r="AM113">
        <v>3.7961053083392399E-2</v>
      </c>
      <c r="AN113" s="261"/>
      <c r="AO113" s="261"/>
      <c r="AP113" s="284"/>
      <c r="AQ113" s="380" t="s">
        <v>2559</v>
      </c>
      <c r="AR113"/>
      <c r="AS113" s="261"/>
      <c r="AT113" s="261"/>
    </row>
    <row r="114" spans="1:46">
      <c r="A114" s="152" t="s">
        <v>1937</v>
      </c>
      <c r="B114" s="380">
        <v>3</v>
      </c>
      <c r="C114" s="380" t="s">
        <v>1739</v>
      </c>
      <c r="D114" s="380" t="str">
        <f t="shared" si="5"/>
        <v>WoCT1 - 3</v>
      </c>
      <c r="E114" s="152">
        <v>7</v>
      </c>
      <c r="F114" s="152" t="s">
        <v>2057</v>
      </c>
      <c r="G114" s="152">
        <v>90</v>
      </c>
      <c r="H114" s="152">
        <v>100</v>
      </c>
      <c r="I114" s="380" t="str">
        <f t="shared" si="6"/>
        <v>WoCT1 - 006 - E10</v>
      </c>
      <c r="J114" s="380" t="str">
        <f t="shared" si="7"/>
        <v>WoCT1 - 3 - 7</v>
      </c>
      <c r="K114" s="261"/>
      <c r="L114" s="261"/>
      <c r="M114" s="261"/>
      <c r="N114" s="261"/>
      <c r="O114" s="152">
        <v>1.34</v>
      </c>
      <c r="P114" s="261"/>
      <c r="Q114" s="261"/>
      <c r="R114" s="261"/>
      <c r="S114" s="434">
        <v>0.29599999999999999</v>
      </c>
      <c r="T114" s="434"/>
      <c r="U114" s="434">
        <v>3.3000000000000002E-2</v>
      </c>
      <c r="V114" s="152">
        <v>0.687044459</v>
      </c>
      <c r="W114" s="380">
        <f t="shared" si="8"/>
        <v>0.10336323243543521</v>
      </c>
      <c r="X114" s="380">
        <f t="shared" si="9"/>
        <v>0.55373507359067076</v>
      </c>
      <c r="Y114" s="380">
        <v>2.7492363232435688E-2</v>
      </c>
      <c r="Z114" s="380"/>
      <c r="AA114" s="435">
        <v>0.23549014162732626</v>
      </c>
      <c r="AB114" s="380">
        <v>0.29075256873090888</v>
      </c>
      <c r="AC114" s="261"/>
      <c r="AD114" s="261"/>
      <c r="AE114" s="152">
        <v>0.53609845899999997</v>
      </c>
      <c r="AF114" s="380">
        <v>1.5795603089720736</v>
      </c>
      <c r="AG114" s="380">
        <v>0</v>
      </c>
      <c r="AH114" s="380">
        <v>18.263652173913041</v>
      </c>
      <c r="AI114" s="380">
        <v>32.004078431372548</v>
      </c>
      <c r="AJ114" s="261"/>
      <c r="AK114" s="380">
        <v>10.183084776298667</v>
      </c>
      <c r="AL114" s="152">
        <v>-59.735693925</v>
      </c>
      <c r="AM114">
        <v>8.5061170463972505E-2</v>
      </c>
      <c r="AN114" s="261"/>
      <c r="AO114" s="261"/>
      <c r="AP114" s="284"/>
      <c r="AQ114" s="380" t="s">
        <v>2560</v>
      </c>
      <c r="AR114"/>
      <c r="AS114" s="261"/>
      <c r="AT114" s="261"/>
    </row>
    <row r="115" spans="1:46">
      <c r="A115" s="152" t="s">
        <v>1938</v>
      </c>
      <c r="B115" s="380">
        <v>1</v>
      </c>
      <c r="C115" s="380" t="s">
        <v>1742</v>
      </c>
      <c r="D115" s="380" t="str">
        <f t="shared" si="5"/>
        <v>WoNT2 - 1</v>
      </c>
      <c r="E115" s="152">
        <v>1</v>
      </c>
      <c r="F115" s="152" t="s">
        <v>591</v>
      </c>
      <c r="G115" s="152">
        <v>0</v>
      </c>
      <c r="H115" s="152">
        <v>5</v>
      </c>
      <c r="I115" s="380" t="str">
        <f t="shared" si="6"/>
        <v>WoNT2 - 007 - E10</v>
      </c>
      <c r="J115" s="380" t="str">
        <f t="shared" si="7"/>
        <v>WoNT2 - 1 - 1</v>
      </c>
      <c r="K115">
        <v>3.5</v>
      </c>
      <c r="L115">
        <v>73</v>
      </c>
      <c r="M115">
        <v>23.5</v>
      </c>
      <c r="N115" t="s">
        <v>974</v>
      </c>
      <c r="O115" s="152">
        <v>1.19</v>
      </c>
      <c r="P115" s="261"/>
      <c r="Q115" s="261"/>
      <c r="R115" s="261"/>
      <c r="S115" s="434">
        <v>2.819</v>
      </c>
      <c r="T115" s="434"/>
      <c r="U115" s="434">
        <v>0.25</v>
      </c>
      <c r="V115" s="152">
        <v>32.709200840000001</v>
      </c>
      <c r="W115" s="380">
        <f t="shared" si="8"/>
        <v>0.17003450194768976</v>
      </c>
      <c r="X115" s="380">
        <f t="shared" si="9"/>
        <v>0.61157484696716646</v>
      </c>
      <c r="Y115" s="380">
        <v>5.9543683917640138E-2</v>
      </c>
      <c r="Z115" s="380"/>
      <c r="AA115" s="435">
        <v>0.24930439621591485</v>
      </c>
      <c r="AB115" s="380">
        <v>0.30272676683361149</v>
      </c>
      <c r="AC115" s="261"/>
      <c r="AD115">
        <v>4.3</v>
      </c>
      <c r="AE115" s="152">
        <v>8.8472376149999992</v>
      </c>
      <c r="AF115" s="380">
        <v>79.567191919191913</v>
      </c>
      <c r="AG115" s="380">
        <v>19.845366284201233</v>
      </c>
      <c r="AH115" s="380">
        <v>27.236226415094336</v>
      </c>
      <c r="AI115" s="380">
        <v>117.84321490972624</v>
      </c>
      <c r="AJ115" s="261"/>
      <c r="AK115" s="380">
        <v>7.0305235496260394</v>
      </c>
      <c r="AL115" s="152">
        <v>510.26651514999998</v>
      </c>
      <c r="AM115">
        <v>9.1779297772067796</v>
      </c>
      <c r="AN115" s="261"/>
      <c r="AO115" s="261"/>
      <c r="AP115" t="s">
        <v>2561</v>
      </c>
      <c r="AQ115" s="380" t="s">
        <v>2562</v>
      </c>
      <c r="AR115"/>
      <c r="AS115" s="261"/>
      <c r="AT115" s="261"/>
    </row>
    <row r="116" spans="1:46">
      <c r="A116" s="152" t="s">
        <v>1938</v>
      </c>
      <c r="B116" s="380">
        <v>1</v>
      </c>
      <c r="C116" s="380" t="s">
        <v>1742</v>
      </c>
      <c r="D116" s="380" t="str">
        <f t="shared" si="5"/>
        <v>WoNT2 - 1</v>
      </c>
      <c r="E116" s="152">
        <v>2</v>
      </c>
      <c r="F116" s="152" t="s">
        <v>591</v>
      </c>
      <c r="G116" s="152">
        <v>5</v>
      </c>
      <c r="H116" s="152">
        <v>10</v>
      </c>
      <c r="I116" s="380" t="str">
        <f t="shared" si="6"/>
        <v>WoNT2 - 007 - E10</v>
      </c>
      <c r="J116" s="380" t="str">
        <f t="shared" si="7"/>
        <v>WoNT2 - 1 - 2</v>
      </c>
      <c r="K116">
        <v>3.8</v>
      </c>
      <c r="L116">
        <v>71.7</v>
      </c>
      <c r="M116">
        <v>24.5</v>
      </c>
      <c r="N116" t="s">
        <v>974</v>
      </c>
      <c r="O116" s="152">
        <v>1.43</v>
      </c>
      <c r="P116" s="261"/>
      <c r="Q116" s="261"/>
      <c r="R116" s="261"/>
      <c r="S116" s="434">
        <v>2.0840000000000001</v>
      </c>
      <c r="T116" s="434"/>
      <c r="U116" s="434">
        <v>0.182</v>
      </c>
      <c r="V116" s="152">
        <v>18.792848280000001</v>
      </c>
      <c r="W116" s="380">
        <f t="shared" si="8"/>
        <v>0.28889811738648941</v>
      </c>
      <c r="X116" s="380">
        <f t="shared" si="9"/>
        <v>0.61184939091915902</v>
      </c>
      <c r="Y116" s="380">
        <v>0.11600221483942409</v>
      </c>
      <c r="Z116" s="380"/>
      <c r="AA116" s="435">
        <v>0.35188261351051997</v>
      </c>
      <c r="AB116" s="380">
        <v>0.143964562569215</v>
      </c>
      <c r="AC116" s="261"/>
      <c r="AD116">
        <v>4.8</v>
      </c>
      <c r="AE116" s="152">
        <v>5.0371518030000004</v>
      </c>
      <c r="AF116" s="380">
        <v>45.907630763076298</v>
      </c>
      <c r="AG116" s="380">
        <v>11.513832199546485</v>
      </c>
      <c r="AH116" s="380">
        <v>27.809614758545852</v>
      </c>
      <c r="AI116" s="380">
        <v>90.292392156862718</v>
      </c>
      <c r="AJ116" s="261"/>
      <c r="AK116" s="380">
        <v>7.1895510204081745</v>
      </c>
      <c r="AL116" s="152">
        <v>328.66854610000001</v>
      </c>
      <c r="AM116">
        <v>6.1826169070309698</v>
      </c>
      <c r="AN116" s="261"/>
      <c r="AO116" s="261"/>
      <c r="AP116" t="s">
        <v>2563</v>
      </c>
      <c r="AQ116" s="380" t="s">
        <v>2564</v>
      </c>
      <c r="AR116"/>
      <c r="AS116" s="261"/>
      <c r="AT116" s="261"/>
    </row>
    <row r="117" spans="1:46">
      <c r="A117" s="152" t="s">
        <v>1938</v>
      </c>
      <c r="B117" s="380">
        <v>1</v>
      </c>
      <c r="C117" s="380" t="s">
        <v>1742</v>
      </c>
      <c r="D117" s="380" t="str">
        <f t="shared" si="5"/>
        <v>WoNT2 - 1</v>
      </c>
      <c r="E117" s="152">
        <v>3</v>
      </c>
      <c r="F117" s="152" t="s">
        <v>591</v>
      </c>
      <c r="G117" s="152">
        <v>10</v>
      </c>
      <c r="H117" s="152">
        <v>33</v>
      </c>
      <c r="I117" s="380" t="str">
        <f t="shared" si="6"/>
        <v>WoNT2 - 007 - E10</v>
      </c>
      <c r="J117" s="380" t="str">
        <f t="shared" si="7"/>
        <v>WoNT2 - 1 - 3</v>
      </c>
      <c r="K117">
        <v>3.7</v>
      </c>
      <c r="L117">
        <v>72</v>
      </c>
      <c r="M117">
        <v>24.3</v>
      </c>
      <c r="N117" t="s">
        <v>974</v>
      </c>
      <c r="O117" s="152">
        <v>1.5</v>
      </c>
      <c r="P117" s="261"/>
      <c r="Q117" s="261"/>
      <c r="R117" s="261"/>
      <c r="S117" s="434">
        <v>1.726</v>
      </c>
      <c r="T117" s="434"/>
      <c r="U117" s="434">
        <v>0.14799999999999999</v>
      </c>
      <c r="V117" s="152">
        <v>5.4833278300000003</v>
      </c>
      <c r="W117" s="380">
        <f t="shared" si="8"/>
        <v>7.7052718741376341E-2</v>
      </c>
      <c r="X117" s="380">
        <f t="shared" si="9"/>
        <v>0.59039470052442689</v>
      </c>
      <c r="Y117" s="380">
        <v>4.1402152911960838E-3</v>
      </c>
      <c r="Z117" s="380"/>
      <c r="AA117" s="435">
        <v>0.43334253381175791</v>
      </c>
      <c r="AB117" s="380">
        <v>0.15291195142147293</v>
      </c>
      <c r="AC117" s="261"/>
      <c r="AD117">
        <v>5.5</v>
      </c>
      <c r="AE117" s="152">
        <v>5.0278838920000002</v>
      </c>
      <c r="AF117" s="380">
        <v>36.296554455445545</v>
      </c>
      <c r="AG117" s="380">
        <v>6.0092371134020599</v>
      </c>
      <c r="AH117" s="380">
        <v>42.997739773977393</v>
      </c>
      <c r="AI117" s="380">
        <v>85.962036203620343</v>
      </c>
      <c r="AJ117" s="261"/>
      <c r="AK117" s="380">
        <v>6.5916385971864528</v>
      </c>
      <c r="AL117" s="152">
        <v>420.35674239999997</v>
      </c>
      <c r="AM117">
        <v>4.0669305533411304</v>
      </c>
      <c r="AN117" s="261"/>
      <c r="AO117" s="261"/>
      <c r="AP117" t="s">
        <v>2565</v>
      </c>
      <c r="AQ117" s="380" t="s">
        <v>2566</v>
      </c>
      <c r="AR117"/>
      <c r="AS117" s="261"/>
      <c r="AT117" s="261"/>
    </row>
    <row r="118" spans="1:46">
      <c r="A118" s="152" t="s">
        <v>1938</v>
      </c>
      <c r="B118" s="380">
        <v>1</v>
      </c>
      <c r="C118" s="380" t="s">
        <v>1742</v>
      </c>
      <c r="D118" s="380" t="str">
        <f t="shared" si="5"/>
        <v>WoNT2 - 1</v>
      </c>
      <c r="E118" s="152">
        <v>4</v>
      </c>
      <c r="F118" s="152" t="s">
        <v>580</v>
      </c>
      <c r="G118" s="152">
        <v>33</v>
      </c>
      <c r="H118" s="152">
        <v>61</v>
      </c>
      <c r="I118" s="380" t="str">
        <f t="shared" si="6"/>
        <v>WoNT2 - 007 - E10</v>
      </c>
      <c r="J118" s="380" t="str">
        <f t="shared" si="7"/>
        <v>WoNT2 - 1 - 4</v>
      </c>
      <c r="K118">
        <v>3.5</v>
      </c>
      <c r="L118">
        <v>67.5</v>
      </c>
      <c r="M118">
        <v>29</v>
      </c>
      <c r="N118" t="s">
        <v>979</v>
      </c>
      <c r="O118" s="152">
        <v>1.41</v>
      </c>
      <c r="P118" s="261"/>
      <c r="Q118" s="261"/>
      <c r="R118" s="261"/>
      <c r="S118" s="434">
        <v>1.0089999999999999</v>
      </c>
      <c r="T118" s="434"/>
      <c r="U118" s="434">
        <v>9.4E-2</v>
      </c>
      <c r="V118" s="152">
        <v>7.8647403110000003</v>
      </c>
      <c r="W118" s="380">
        <f t="shared" si="8"/>
        <v>0.62037247299917175</v>
      </c>
      <c r="X118" s="380">
        <f t="shared" si="9"/>
        <v>0.62918859041816744</v>
      </c>
      <c r="Y118" s="380">
        <v>0.29271669897535446</v>
      </c>
      <c r="Z118" s="380"/>
      <c r="AA118" s="435">
        <v>0.19662143450567615</v>
      </c>
      <c r="AB118" s="380">
        <v>0.13985045693713685</v>
      </c>
      <c r="AC118" s="261"/>
      <c r="AD118">
        <v>6.1</v>
      </c>
      <c r="AE118" s="152">
        <v>3.3416707219999999</v>
      </c>
      <c r="AF118" s="380">
        <v>4.5417373737373747</v>
      </c>
      <c r="AG118" s="380">
        <v>2.3487116058544628</v>
      </c>
      <c r="AH118" s="380">
        <v>56.324525252525248</v>
      </c>
      <c r="AI118" s="380">
        <v>62.404800480048003</v>
      </c>
      <c r="AJ118" s="261"/>
      <c r="AK118" s="380">
        <v>1.9736961451247197</v>
      </c>
      <c r="AL118" s="152">
        <v>124.20624665</v>
      </c>
      <c r="AM118">
        <v>1.14163137116347</v>
      </c>
      <c r="AN118" s="261"/>
      <c r="AO118" s="261"/>
      <c r="AP118" t="s">
        <v>2567</v>
      </c>
      <c r="AQ118" s="380" t="s">
        <v>2568</v>
      </c>
      <c r="AR118"/>
      <c r="AS118" s="261"/>
      <c r="AT118" s="261"/>
    </row>
    <row r="119" spans="1:46">
      <c r="A119" s="152" t="s">
        <v>1938</v>
      </c>
      <c r="B119" s="380">
        <v>1</v>
      </c>
      <c r="C119" s="380" t="s">
        <v>1742</v>
      </c>
      <c r="D119" s="380" t="str">
        <f t="shared" si="5"/>
        <v>WoNT2 - 1</v>
      </c>
      <c r="E119" s="152">
        <v>5</v>
      </c>
      <c r="F119" s="152" t="s">
        <v>580</v>
      </c>
      <c r="G119" s="152">
        <v>61</v>
      </c>
      <c r="H119" s="152">
        <v>79</v>
      </c>
      <c r="I119" s="380" t="str">
        <f t="shared" si="6"/>
        <v>WoNT2 - 007 - E10</v>
      </c>
      <c r="J119" s="380" t="str">
        <f t="shared" si="7"/>
        <v>WoNT2 - 1 - 5</v>
      </c>
      <c r="K119">
        <v>2.9</v>
      </c>
      <c r="L119">
        <v>61.9</v>
      </c>
      <c r="M119">
        <v>35.200000000000003</v>
      </c>
      <c r="N119" t="s">
        <v>979</v>
      </c>
      <c r="O119" s="152">
        <v>1.35</v>
      </c>
      <c r="P119" s="261"/>
      <c r="Q119" s="261"/>
      <c r="R119" s="261"/>
      <c r="S119" s="434">
        <v>0.59399999999999997</v>
      </c>
      <c r="T119" s="434"/>
      <c r="U119" s="434">
        <v>6.0999999999999999E-2</v>
      </c>
      <c r="V119" s="152">
        <v>24.20883122</v>
      </c>
      <c r="W119" s="380">
        <f t="shared" si="8"/>
        <v>8.3892499999998399E-2</v>
      </c>
      <c r="X119" s="380">
        <f t="shared" si="9"/>
        <v>0.60999999999999788</v>
      </c>
      <c r="Y119" s="380">
        <v>7.7777777777770195E-3</v>
      </c>
      <c r="Z119" s="380"/>
      <c r="AA119" s="435">
        <v>0.41861111111111093</v>
      </c>
      <c r="AB119" s="380">
        <v>0.18361111111110992</v>
      </c>
      <c r="AC119" s="261"/>
      <c r="AD119">
        <v>6.2</v>
      </c>
      <c r="AE119" s="152">
        <v>2.4250461780000001</v>
      </c>
      <c r="AF119" s="380">
        <v>5.9165148514851484</v>
      </c>
      <c r="AG119" s="380">
        <v>2.1718213058419247</v>
      </c>
      <c r="AH119" s="380">
        <v>29.03092783505155</v>
      </c>
      <c r="AI119" s="380">
        <v>54.686631016042782</v>
      </c>
      <c r="AJ119" s="261"/>
      <c r="AK119" s="380">
        <v>22.655788655788651</v>
      </c>
      <c r="AL119" s="152">
        <v>180.6373352</v>
      </c>
      <c r="AM119">
        <v>0.60061650935951205</v>
      </c>
      <c r="AN119" s="261"/>
      <c r="AO119" s="261"/>
      <c r="AP119" t="s">
        <v>2569</v>
      </c>
      <c r="AQ119" s="380" t="s">
        <v>2570</v>
      </c>
      <c r="AR119"/>
      <c r="AS119" s="261"/>
      <c r="AT119" s="261"/>
    </row>
    <row r="120" spans="1:46">
      <c r="A120" s="152" t="s">
        <v>1938</v>
      </c>
      <c r="B120" s="380">
        <v>1</v>
      </c>
      <c r="C120" s="380" t="s">
        <v>1742</v>
      </c>
      <c r="D120" s="380" t="str">
        <f t="shared" si="5"/>
        <v>WoNT2 - 1</v>
      </c>
      <c r="E120" s="152">
        <v>6</v>
      </c>
      <c r="F120" s="152" t="s">
        <v>2057</v>
      </c>
      <c r="G120" s="152">
        <v>79</v>
      </c>
      <c r="H120" s="152">
        <v>100</v>
      </c>
      <c r="I120" s="380" t="str">
        <f t="shared" si="6"/>
        <v>WoNT2 - 007 - E10</v>
      </c>
      <c r="J120" s="380" t="str">
        <f t="shared" si="7"/>
        <v>WoNT2 - 1 - 6</v>
      </c>
      <c r="K120">
        <v>3</v>
      </c>
      <c r="L120">
        <v>71.8</v>
      </c>
      <c r="M120">
        <v>25.2</v>
      </c>
      <c r="N120" t="s">
        <v>974</v>
      </c>
      <c r="O120" s="152">
        <v>1.28</v>
      </c>
      <c r="P120" s="261"/>
      <c r="Q120" s="261"/>
      <c r="R120" s="261"/>
      <c r="S120" s="434">
        <v>0.33500000000000002</v>
      </c>
      <c r="T120" s="434"/>
      <c r="U120" s="434">
        <v>4.5999999999999999E-2</v>
      </c>
      <c r="V120" s="152">
        <v>27.948502049999998</v>
      </c>
      <c r="W120" s="380">
        <f t="shared" si="8"/>
        <v>0.11248638888888815</v>
      </c>
      <c r="X120" s="380">
        <f t="shared" si="9"/>
        <v>0.7169444444444445</v>
      </c>
      <c r="Y120" s="380">
        <v>1.77777777777774E-2</v>
      </c>
      <c r="Z120" s="380"/>
      <c r="AA120" s="435">
        <v>0.45833333333333331</v>
      </c>
      <c r="AB120" s="380">
        <v>0.24083333333333379</v>
      </c>
      <c r="AC120" s="261"/>
      <c r="AD120">
        <v>6.6</v>
      </c>
      <c r="AE120" s="152">
        <v>0.99395013099999996</v>
      </c>
      <c r="AF120" s="380">
        <v>5.0110099009900981</v>
      </c>
      <c r="AG120" s="380">
        <v>1.1556288659793814</v>
      </c>
      <c r="AH120" s="380">
        <v>26.440937988535698</v>
      </c>
      <c r="AI120" s="380">
        <v>38.517702970297037</v>
      </c>
      <c r="AJ120" s="261"/>
      <c r="AK120" s="380">
        <v>9.3818475843945848</v>
      </c>
      <c r="AL120" s="152">
        <v>73.41617857</v>
      </c>
      <c r="AM120">
        <v>5.19637906830243E-2</v>
      </c>
      <c r="AN120" s="261"/>
      <c r="AO120" s="261"/>
      <c r="AP120" t="s">
        <v>2571</v>
      </c>
      <c r="AQ120" s="380" t="s">
        <v>2572</v>
      </c>
      <c r="AR120"/>
      <c r="AS120" s="261"/>
      <c r="AT120" s="261"/>
    </row>
    <row r="121" spans="1:46">
      <c r="A121" s="152" t="s">
        <v>1938</v>
      </c>
      <c r="B121" s="380">
        <v>2</v>
      </c>
      <c r="C121" s="380" t="s">
        <v>1742</v>
      </c>
      <c r="D121" s="380" t="str">
        <f t="shared" si="5"/>
        <v>WoNT2 - 2</v>
      </c>
      <c r="E121" s="152">
        <v>1</v>
      </c>
      <c r="F121" s="152" t="s">
        <v>591</v>
      </c>
      <c r="G121" s="152">
        <v>0</v>
      </c>
      <c r="H121" s="152">
        <v>5</v>
      </c>
      <c r="I121" s="380" t="str">
        <f t="shared" si="6"/>
        <v>WoNT2 - 007 - E10</v>
      </c>
      <c r="J121" s="380" t="str">
        <f t="shared" si="7"/>
        <v>WoNT2 - 2 - 1</v>
      </c>
      <c r="K121" s="261"/>
      <c r="L121" s="261"/>
      <c r="M121" s="261"/>
      <c r="N121" s="261"/>
      <c r="O121" s="152">
        <v>1.19</v>
      </c>
      <c r="P121" s="261"/>
      <c r="Q121" s="261"/>
      <c r="R121" s="261"/>
      <c r="S121" s="434">
        <v>2.2719999999999998</v>
      </c>
      <c r="T121" s="434"/>
      <c r="U121" s="434">
        <v>0.183</v>
      </c>
      <c r="V121" s="152">
        <v>40.940189310000001</v>
      </c>
      <c r="W121" s="380">
        <f t="shared" si="8"/>
        <v>6.872901612006764E-2</v>
      </c>
      <c r="X121" s="380">
        <f t="shared" si="9"/>
        <v>0.59866592551417674</v>
      </c>
      <c r="Y121" s="380">
        <v>3.0572540300170554E-3</v>
      </c>
      <c r="Z121" s="380"/>
      <c r="AA121" s="435">
        <v>0.35686492495831107</v>
      </c>
      <c r="AB121" s="380">
        <v>0.23874374652584859</v>
      </c>
      <c r="AC121" s="261"/>
      <c r="AD121" s="261"/>
      <c r="AE121" s="152">
        <v>15.326308320000001</v>
      </c>
      <c r="AF121" s="380">
        <v>107.57196039603959</v>
      </c>
      <c r="AG121" s="380">
        <v>27.118862090290662</v>
      </c>
      <c r="AH121" s="380">
        <v>18.94054901960784</v>
      </c>
      <c r="AI121" s="380">
        <v>159.60396039603958</v>
      </c>
      <c r="AJ121" s="261"/>
      <c r="AK121" s="380">
        <v>4.7267126712671299</v>
      </c>
      <c r="AL121" s="152">
        <v>588.58999530000006</v>
      </c>
      <c r="AM121">
        <v>9.45798452919942</v>
      </c>
      <c r="AN121" s="261"/>
      <c r="AO121" s="261"/>
      <c r="AP121" s="284"/>
      <c r="AQ121" s="380" t="s">
        <v>2573</v>
      </c>
      <c r="AR121"/>
      <c r="AS121" s="261"/>
      <c r="AT121" s="261"/>
    </row>
    <row r="122" spans="1:46">
      <c r="A122" s="152" t="s">
        <v>1938</v>
      </c>
      <c r="B122" s="380">
        <v>2</v>
      </c>
      <c r="C122" s="380" t="s">
        <v>1742</v>
      </c>
      <c r="D122" s="380" t="str">
        <f t="shared" si="5"/>
        <v>WoNT2 - 2</v>
      </c>
      <c r="E122" s="152">
        <v>2</v>
      </c>
      <c r="F122" s="152" t="s">
        <v>591</v>
      </c>
      <c r="G122" s="152">
        <v>5</v>
      </c>
      <c r="H122" s="152">
        <v>10</v>
      </c>
      <c r="I122" s="380" t="str">
        <f t="shared" si="6"/>
        <v>WoNT2 - 007 - E10</v>
      </c>
      <c r="J122" s="380" t="str">
        <f t="shared" si="7"/>
        <v>WoNT2 - 2 - 2</v>
      </c>
      <c r="K122" s="261"/>
      <c r="L122" s="261"/>
      <c r="M122" s="261"/>
      <c r="N122" s="261"/>
      <c r="O122" s="152">
        <v>1.43</v>
      </c>
      <c r="P122" s="261"/>
      <c r="Q122" s="261"/>
      <c r="R122" s="261"/>
      <c r="S122" s="434">
        <v>2.17</v>
      </c>
      <c r="T122" s="434"/>
      <c r="U122" s="434">
        <v>0.185</v>
      </c>
      <c r="V122" s="152">
        <v>20.77844906</v>
      </c>
      <c r="W122" s="380">
        <f t="shared" si="8"/>
        <v>0.33309378468368533</v>
      </c>
      <c r="X122" s="380">
        <f t="shared" si="9"/>
        <v>0.68285238623751421</v>
      </c>
      <c r="Y122" s="380">
        <v>0.13845726970033323</v>
      </c>
      <c r="Z122" s="380"/>
      <c r="AA122" s="435">
        <v>0.31409544950055474</v>
      </c>
      <c r="AB122" s="380">
        <v>0.2302996670366263</v>
      </c>
      <c r="AC122" s="261"/>
      <c r="AD122" s="261"/>
      <c r="AE122" s="152">
        <v>7.8825166979999999</v>
      </c>
      <c r="AF122" s="380">
        <v>60.611168316831666</v>
      </c>
      <c r="AG122" s="380">
        <v>15.612539448769198</v>
      </c>
      <c r="AH122" s="380">
        <v>44.800000000000004</v>
      </c>
      <c r="AI122" s="380">
        <v>112.133255678509</v>
      </c>
      <c r="AJ122" s="261"/>
      <c r="AK122" s="380">
        <v>0.42044857546979131</v>
      </c>
      <c r="AL122" s="152">
        <v>421.6841435</v>
      </c>
      <c r="AM122">
        <v>6.2131683345210797</v>
      </c>
      <c r="AN122" s="261"/>
      <c r="AO122" s="261"/>
      <c r="AP122" s="284"/>
      <c r="AQ122" s="380" t="s">
        <v>2574</v>
      </c>
      <c r="AR122"/>
      <c r="AS122" s="261"/>
      <c r="AT122" s="261"/>
    </row>
    <row r="123" spans="1:46">
      <c r="A123" s="152" t="s">
        <v>1938</v>
      </c>
      <c r="B123" s="380">
        <v>2</v>
      </c>
      <c r="C123" s="380" t="s">
        <v>1742</v>
      </c>
      <c r="D123" s="380" t="str">
        <f t="shared" si="5"/>
        <v>WoNT2 - 2</v>
      </c>
      <c r="E123" s="152">
        <v>3</v>
      </c>
      <c r="F123" s="152" t="s">
        <v>591</v>
      </c>
      <c r="G123" s="152">
        <v>10</v>
      </c>
      <c r="H123" s="152">
        <v>33</v>
      </c>
      <c r="I123" s="380" t="str">
        <f t="shared" si="6"/>
        <v>WoNT2 - 007 - E10</v>
      </c>
      <c r="J123" s="380" t="str">
        <f t="shared" si="7"/>
        <v>WoNT2 - 2 - 3</v>
      </c>
      <c r="K123" s="261"/>
      <c r="L123" s="261"/>
      <c r="M123" s="261"/>
      <c r="N123" s="261"/>
      <c r="O123" s="152">
        <v>1.5</v>
      </c>
      <c r="P123" s="261"/>
      <c r="Q123" s="261"/>
      <c r="R123" s="261"/>
      <c r="S123" s="434">
        <v>1.8</v>
      </c>
      <c r="T123" s="434"/>
      <c r="U123" s="434">
        <v>0.157</v>
      </c>
      <c r="V123" s="152">
        <v>12.943472290000001</v>
      </c>
      <c r="W123" s="380">
        <f t="shared" si="8"/>
        <v>0.14418513439385683</v>
      </c>
      <c r="X123" s="380">
        <f t="shared" si="9"/>
        <v>0.56198573779484384</v>
      </c>
      <c r="Y123" s="380">
        <v>4.936917169500854E-2</v>
      </c>
      <c r="Z123" s="380"/>
      <c r="AA123" s="435">
        <v>0.21009325287986746</v>
      </c>
      <c r="AB123" s="380">
        <v>0.30252331321996789</v>
      </c>
      <c r="AC123" s="261"/>
      <c r="AD123" s="261"/>
      <c r="AE123" s="152">
        <v>5.0829730780000002</v>
      </c>
      <c r="AF123" s="380">
        <v>26.08031683168317</v>
      </c>
      <c r="AG123" s="380">
        <v>6.0612725190044774</v>
      </c>
      <c r="AH123" s="380">
        <v>25.280000000000008</v>
      </c>
      <c r="AI123" s="380">
        <v>90.054765476547644</v>
      </c>
      <c r="AJ123" s="261"/>
      <c r="AK123" s="380">
        <v>0.39521649484536425</v>
      </c>
      <c r="AL123" s="152">
        <v>423.22011629999997</v>
      </c>
      <c r="AM123">
        <v>4.4628261345670799</v>
      </c>
      <c r="AN123" s="261"/>
      <c r="AO123" s="261"/>
      <c r="AP123" s="284"/>
      <c r="AQ123" s="380" t="s">
        <v>2575</v>
      </c>
      <c r="AR123"/>
      <c r="AS123" s="261"/>
      <c r="AT123" s="261"/>
    </row>
    <row r="124" spans="1:46">
      <c r="A124" s="152" t="s">
        <v>1938</v>
      </c>
      <c r="B124" s="380">
        <v>2</v>
      </c>
      <c r="C124" s="380" t="s">
        <v>1742</v>
      </c>
      <c r="D124" s="380" t="str">
        <f t="shared" si="5"/>
        <v>WoNT2 - 2</v>
      </c>
      <c r="E124" s="152">
        <v>4</v>
      </c>
      <c r="F124" s="152" t="s">
        <v>580</v>
      </c>
      <c r="G124" s="152">
        <v>33</v>
      </c>
      <c r="H124" s="152">
        <v>61</v>
      </c>
      <c r="I124" s="380" t="str">
        <f t="shared" si="6"/>
        <v>WoNT2 - 007 - E10</v>
      </c>
      <c r="J124" s="380" t="str">
        <f t="shared" si="7"/>
        <v>WoNT2 - 2 - 4</v>
      </c>
      <c r="K124" s="261"/>
      <c r="L124" s="261"/>
      <c r="M124" s="261"/>
      <c r="N124" s="261"/>
      <c r="O124" s="152">
        <v>1.41</v>
      </c>
      <c r="P124" s="261"/>
      <c r="Q124" s="261"/>
      <c r="R124" s="261"/>
      <c r="S124" s="434">
        <v>0.876</v>
      </c>
      <c r="T124" s="434"/>
      <c r="U124" s="434">
        <v>8.7999999999999995E-2</v>
      </c>
      <c r="V124" s="152">
        <v>11.655551320000001</v>
      </c>
      <c r="W124" s="380">
        <f t="shared" si="8"/>
        <v>6.9928670168650064E-2</v>
      </c>
      <c r="X124" s="380">
        <f t="shared" si="9"/>
        <v>0.66463920376002261</v>
      </c>
      <c r="Y124" s="380">
        <v>5.5294442908594558E-4</v>
      </c>
      <c r="Z124" s="380"/>
      <c r="AA124" s="435">
        <v>0.38650815593032789</v>
      </c>
      <c r="AB124" s="380">
        <v>0.27757810340060879</v>
      </c>
      <c r="AC124" s="261"/>
      <c r="AD124" s="261"/>
      <c r="AE124" s="152">
        <v>3.7192750229999998</v>
      </c>
      <c r="AF124" s="380">
        <v>12.814260249554364</v>
      </c>
      <c r="AG124" s="380">
        <v>3.520639596044604</v>
      </c>
      <c r="AH124" s="380">
        <v>21.68</v>
      </c>
      <c r="AI124" s="380">
        <v>63.595959595959592</v>
      </c>
      <c r="AJ124" s="261"/>
      <c r="AK124" s="380">
        <v>1.4223257619879632</v>
      </c>
      <c r="AL124" s="152">
        <v>154.8191807</v>
      </c>
      <c r="AM124">
        <v>1.0741636354561599</v>
      </c>
      <c r="AN124" s="261"/>
      <c r="AO124" s="261"/>
      <c r="AP124" s="284"/>
      <c r="AQ124" s="380" t="s">
        <v>2576</v>
      </c>
      <c r="AR124"/>
      <c r="AS124" s="261"/>
      <c r="AT124" s="261"/>
    </row>
    <row r="125" spans="1:46">
      <c r="A125" s="152" t="s">
        <v>1938</v>
      </c>
      <c r="B125" s="380">
        <v>2</v>
      </c>
      <c r="C125" s="380" t="s">
        <v>1742</v>
      </c>
      <c r="D125" s="380" t="str">
        <f t="shared" si="5"/>
        <v>WoNT2 - 2</v>
      </c>
      <c r="E125" s="152">
        <v>5</v>
      </c>
      <c r="F125" s="152" t="s">
        <v>580</v>
      </c>
      <c r="G125" s="152">
        <v>61</v>
      </c>
      <c r="H125" s="152">
        <v>79</v>
      </c>
      <c r="I125" s="380" t="str">
        <f t="shared" si="6"/>
        <v>WoNT2 - 007 - E10</v>
      </c>
      <c r="J125" s="380" t="str">
        <f t="shared" si="7"/>
        <v>WoNT2 - 2 - 5</v>
      </c>
      <c r="K125" s="261"/>
      <c r="L125" s="261"/>
      <c r="M125" s="261"/>
      <c r="N125" s="261"/>
      <c r="O125" s="152">
        <v>1.35</v>
      </c>
      <c r="P125" s="261"/>
      <c r="Q125" s="261"/>
      <c r="R125" s="261"/>
      <c r="S125" s="434">
        <v>0.46</v>
      </c>
      <c r="T125" s="434"/>
      <c r="U125" s="434">
        <v>5.0999999999999997E-2</v>
      </c>
      <c r="V125" s="152">
        <v>13.51965927</v>
      </c>
      <c r="W125" s="380">
        <f t="shared" si="8"/>
        <v>0.10903026096612833</v>
      </c>
      <c r="X125" s="380">
        <f t="shared" si="9"/>
        <v>0.78123264852859475</v>
      </c>
      <c r="Y125" s="380">
        <v>1.3048306496390072E-2</v>
      </c>
      <c r="Z125" s="380"/>
      <c r="AA125" s="435">
        <v>0.48528595224875115</v>
      </c>
      <c r="AB125" s="380">
        <v>0.28289838978345355</v>
      </c>
      <c r="AC125" s="261"/>
      <c r="AD125" s="261"/>
      <c r="AE125" s="152">
        <v>1.8126231850000001</v>
      </c>
      <c r="AF125" s="380">
        <v>5.5200000000000014</v>
      </c>
      <c r="AG125" s="380">
        <v>1.9650525877330001</v>
      </c>
      <c r="AH125" s="380">
        <v>33.68</v>
      </c>
      <c r="AI125" s="380">
        <v>59.638439138031437</v>
      </c>
      <c r="AJ125" s="261"/>
      <c r="AK125" s="380">
        <v>10.796116504854375</v>
      </c>
      <c r="AL125" s="152">
        <v>58.327883399999997</v>
      </c>
      <c r="AM125">
        <v>0.27473461613171402</v>
      </c>
      <c r="AN125" s="261"/>
      <c r="AO125" s="261"/>
      <c r="AP125" s="284"/>
      <c r="AQ125" s="380" t="s">
        <v>2577</v>
      </c>
      <c r="AR125"/>
      <c r="AS125" s="261"/>
      <c r="AT125" s="261"/>
    </row>
    <row r="126" spans="1:46">
      <c r="A126" s="152" t="s">
        <v>1938</v>
      </c>
      <c r="B126" s="380">
        <v>2</v>
      </c>
      <c r="C126" s="380" t="s">
        <v>1742</v>
      </c>
      <c r="D126" s="380" t="str">
        <f t="shared" si="5"/>
        <v>WoNT2 - 2</v>
      </c>
      <c r="E126" s="152">
        <v>6</v>
      </c>
      <c r="F126" s="152" t="s">
        <v>2057</v>
      </c>
      <c r="G126" s="152">
        <v>79</v>
      </c>
      <c r="H126" s="152">
        <v>100</v>
      </c>
      <c r="I126" s="380" t="str">
        <f t="shared" si="6"/>
        <v>WoNT2 - 007 - E10</v>
      </c>
      <c r="J126" s="380" t="str">
        <f t="shared" si="7"/>
        <v>WoNT2 - 2 - 6</v>
      </c>
      <c r="K126" s="261"/>
      <c r="L126" s="261"/>
      <c r="M126" s="261"/>
      <c r="N126" s="261"/>
      <c r="O126" s="152">
        <v>1.28</v>
      </c>
      <c r="P126" s="261"/>
      <c r="Q126" s="261"/>
      <c r="R126" s="261"/>
      <c r="S126" s="434">
        <v>0.249</v>
      </c>
      <c r="T126" s="434"/>
      <c r="U126" s="434">
        <v>3.9E-2</v>
      </c>
      <c r="V126" s="152">
        <v>16.94395871</v>
      </c>
      <c r="W126" s="380">
        <f t="shared" si="8"/>
        <v>0.10243869891576218</v>
      </c>
      <c r="X126" s="380">
        <f t="shared" si="9"/>
        <v>0.5062552126772305</v>
      </c>
      <c r="Y126" s="380">
        <v>3.0025020850708482E-2</v>
      </c>
      <c r="Z126" s="380"/>
      <c r="AA126" s="435">
        <v>0.19710870169585698</v>
      </c>
      <c r="AB126" s="380">
        <v>0.27912149013066501</v>
      </c>
      <c r="AC126" s="261"/>
      <c r="AD126" s="261"/>
      <c r="AE126" s="152">
        <v>1.2922472380000001</v>
      </c>
      <c r="AF126" s="380">
        <v>4.4356435643564343</v>
      </c>
      <c r="AG126" s="380">
        <v>1.344073824858214</v>
      </c>
      <c r="AH126" s="380">
        <v>86.559999999999974</v>
      </c>
      <c r="AI126" s="380">
        <v>36.596910891089109</v>
      </c>
      <c r="AJ126" s="261"/>
      <c r="AK126" s="380">
        <v>14.259146957752179</v>
      </c>
      <c r="AL126" s="152">
        <v>45.550393464999999</v>
      </c>
      <c r="AM126">
        <v>-3.2052634914767203E-2</v>
      </c>
      <c r="AN126" s="261"/>
      <c r="AO126" s="261"/>
      <c r="AP126" s="284"/>
      <c r="AQ126" s="380" t="s">
        <v>2578</v>
      </c>
      <c r="AR126"/>
      <c r="AS126" s="261"/>
      <c r="AT126" s="261"/>
    </row>
    <row r="127" spans="1:46">
      <c r="A127" s="152" t="s">
        <v>1938</v>
      </c>
      <c r="B127" s="380">
        <v>3</v>
      </c>
      <c r="C127" s="380" t="s">
        <v>1742</v>
      </c>
      <c r="D127" s="380" t="str">
        <f t="shared" si="5"/>
        <v>WoNT2 - 3</v>
      </c>
      <c r="E127" s="152">
        <v>1</v>
      </c>
      <c r="F127" s="152" t="s">
        <v>591</v>
      </c>
      <c r="G127" s="152">
        <v>0</v>
      </c>
      <c r="H127" s="152">
        <v>5</v>
      </c>
      <c r="I127" s="380" t="str">
        <f t="shared" si="6"/>
        <v>WoNT2 - 007 - E10</v>
      </c>
      <c r="J127" s="380" t="str">
        <f t="shared" si="7"/>
        <v>WoNT2 - 3 - 1</v>
      </c>
      <c r="K127" s="261"/>
      <c r="L127" s="261"/>
      <c r="M127" s="261"/>
      <c r="N127" s="261"/>
      <c r="O127" s="152">
        <v>1.19</v>
      </c>
      <c r="P127" s="261"/>
      <c r="Q127" s="261"/>
      <c r="R127" s="261"/>
      <c r="S127" s="434">
        <v>2.4020000000000001</v>
      </c>
      <c r="T127" s="434"/>
      <c r="U127" s="434">
        <v>0.21099999999999999</v>
      </c>
      <c r="V127" s="152">
        <v>23.501227050000001</v>
      </c>
      <c r="W127" s="380">
        <f t="shared" si="8"/>
        <v>0.10507542443640579</v>
      </c>
      <c r="X127" s="380">
        <f t="shared" si="9"/>
        <v>0.66935708321736742</v>
      </c>
      <c r="Y127" s="380">
        <v>1.6420818257724238E-2</v>
      </c>
      <c r="Z127" s="380"/>
      <c r="AA127" s="435">
        <v>0.4325076537712208</v>
      </c>
      <c r="AB127" s="380">
        <v>0.22042861118842239</v>
      </c>
      <c r="AC127" s="261"/>
      <c r="AD127" s="261"/>
      <c r="AE127" s="152">
        <v>11.270740809999999</v>
      </c>
      <c r="AF127" s="380">
        <v>86.369584158415833</v>
      </c>
      <c r="AG127" s="380">
        <v>22.530424242424242</v>
      </c>
      <c r="AH127" s="380">
        <v>62.72</v>
      </c>
      <c r="AI127" s="380">
        <v>117.54455445544552</v>
      </c>
      <c r="AJ127" s="261"/>
      <c r="AK127" s="380">
        <v>2.5872846108140308</v>
      </c>
      <c r="AL127" s="152">
        <v>522.80435584999998</v>
      </c>
      <c r="AM127">
        <v>7.5154229312868503</v>
      </c>
      <c r="AN127" s="261"/>
      <c r="AO127" s="261"/>
      <c r="AP127" s="284"/>
      <c r="AQ127" s="380" t="s">
        <v>2579</v>
      </c>
      <c r="AR127"/>
      <c r="AS127" s="261"/>
      <c r="AT127" s="261"/>
    </row>
    <row r="128" spans="1:46">
      <c r="A128" s="152" t="s">
        <v>1938</v>
      </c>
      <c r="B128" s="380">
        <v>3</v>
      </c>
      <c r="C128" s="380" t="s">
        <v>1742</v>
      </c>
      <c r="D128" s="380" t="str">
        <f t="shared" si="5"/>
        <v>WoNT2 - 3</v>
      </c>
      <c r="E128" s="152">
        <v>2</v>
      </c>
      <c r="F128" s="152" t="s">
        <v>591</v>
      </c>
      <c r="G128" s="152">
        <v>5</v>
      </c>
      <c r="H128" s="152">
        <v>10</v>
      </c>
      <c r="I128" s="380" t="str">
        <f t="shared" si="6"/>
        <v>WoNT2 - 007 - E10</v>
      </c>
      <c r="J128" s="380" t="str">
        <f t="shared" si="7"/>
        <v>WoNT2 - 3 - 2</v>
      </c>
      <c r="K128" s="261"/>
      <c r="L128" s="261"/>
      <c r="M128" s="261"/>
      <c r="N128" s="261"/>
      <c r="O128" s="152">
        <v>1.43</v>
      </c>
      <c r="P128" s="261"/>
      <c r="Q128" s="261"/>
      <c r="R128" s="261"/>
      <c r="S128" s="434">
        <v>1.4670000000000001</v>
      </c>
      <c r="T128" s="434"/>
      <c r="U128" s="434">
        <v>0.123</v>
      </c>
      <c r="V128" s="152">
        <v>27.761764289999999</v>
      </c>
      <c r="W128" s="380">
        <f t="shared" si="8"/>
        <v>0.21161924570160889</v>
      </c>
      <c r="X128" s="380">
        <f t="shared" si="9"/>
        <v>0.63699389905712778</v>
      </c>
      <c r="Y128" s="380">
        <v>7.5984470327232642E-2</v>
      </c>
      <c r="Z128" s="380"/>
      <c r="AA128" s="435">
        <v>0.34387132556849631</v>
      </c>
      <c r="AB128" s="380">
        <v>0.21713810316139878</v>
      </c>
      <c r="AC128" s="261"/>
      <c r="AD128" s="261"/>
      <c r="AE128" s="152">
        <v>6.0873072969999997</v>
      </c>
      <c r="AF128" s="380">
        <v>33.164673267326734</v>
      </c>
      <c r="AG128" s="380">
        <v>7.2960896089608962</v>
      </c>
      <c r="AH128" s="380">
        <v>37.68</v>
      </c>
      <c r="AI128" s="380">
        <v>84.767676767676747</v>
      </c>
      <c r="AJ128" s="261"/>
      <c r="AK128" s="380">
        <v>0.1376969696969681</v>
      </c>
      <c r="AL128" s="152">
        <v>397.60324605</v>
      </c>
      <c r="AM128">
        <v>5.6976129956255397</v>
      </c>
      <c r="AN128" s="261"/>
      <c r="AO128" s="261"/>
      <c r="AP128" s="284"/>
      <c r="AQ128" s="380" t="s">
        <v>2580</v>
      </c>
      <c r="AR128"/>
      <c r="AS128" s="261"/>
      <c r="AT128" s="261"/>
    </row>
    <row r="129" spans="1:46">
      <c r="A129" s="152" t="s">
        <v>1938</v>
      </c>
      <c r="B129" s="380">
        <v>3</v>
      </c>
      <c r="C129" s="380" t="s">
        <v>1742</v>
      </c>
      <c r="D129" s="380" t="str">
        <f t="shared" si="5"/>
        <v>WoNT2 - 3</v>
      </c>
      <c r="E129" s="152">
        <v>3</v>
      </c>
      <c r="F129" s="152" t="s">
        <v>591</v>
      </c>
      <c r="G129" s="152">
        <v>10</v>
      </c>
      <c r="H129" s="152">
        <v>33</v>
      </c>
      <c r="I129" s="380" t="str">
        <f t="shared" si="6"/>
        <v>WoNT2 - 007 - E10</v>
      </c>
      <c r="J129" s="380" t="str">
        <f t="shared" si="7"/>
        <v>WoNT2 - 3 - 3</v>
      </c>
      <c r="K129" s="261"/>
      <c r="L129" s="261"/>
      <c r="M129" s="261"/>
      <c r="N129" s="261"/>
      <c r="O129" s="152">
        <v>1.5</v>
      </c>
      <c r="P129" s="261"/>
      <c r="Q129" s="261"/>
      <c r="R129" s="261"/>
      <c r="S129" s="434">
        <v>1.782</v>
      </c>
      <c r="T129" s="434"/>
      <c r="U129" s="434">
        <v>0.155</v>
      </c>
      <c r="V129" s="152">
        <v>12.054742409999999</v>
      </c>
      <c r="W129" s="380">
        <f t="shared" si="8"/>
        <v>0.29203472222222365</v>
      </c>
      <c r="X129" s="380">
        <f t="shared" si="9"/>
        <v>0.69861111111111041</v>
      </c>
      <c r="Y129" s="380">
        <v>0.11722222222222298</v>
      </c>
      <c r="Z129" s="380"/>
      <c r="AA129" s="435">
        <v>0.30777777777777732</v>
      </c>
      <c r="AB129" s="380">
        <v>0.27361111111111014</v>
      </c>
      <c r="AC129" s="261"/>
      <c r="AD129" s="261"/>
      <c r="AE129" s="152">
        <v>4.7456214799999996</v>
      </c>
      <c r="AF129" s="380">
        <v>25.84</v>
      </c>
      <c r="AG129" s="380">
        <v>5.9558054774549625</v>
      </c>
      <c r="AH129" s="380">
        <v>27.759999999999998</v>
      </c>
      <c r="AI129" s="380">
        <v>64.679287128712872</v>
      </c>
      <c r="AJ129" s="261"/>
      <c r="AK129" s="380">
        <v>1.5120435120435047</v>
      </c>
      <c r="AL129" s="152">
        <v>336.00131900000002</v>
      </c>
      <c r="AM129">
        <v>4.4017232795868697</v>
      </c>
      <c r="AN129" s="261"/>
      <c r="AO129" s="261"/>
      <c r="AP129" s="284"/>
      <c r="AQ129" s="380" t="s">
        <v>2581</v>
      </c>
      <c r="AR129"/>
      <c r="AS129" s="261"/>
      <c r="AT129" s="261"/>
    </row>
    <row r="130" spans="1:46">
      <c r="A130" s="152" t="s">
        <v>1938</v>
      </c>
      <c r="B130" s="380">
        <v>3</v>
      </c>
      <c r="C130" s="380" t="s">
        <v>1742</v>
      </c>
      <c r="D130" s="380" t="str">
        <f t="shared" si="5"/>
        <v>WoNT2 - 3</v>
      </c>
      <c r="E130" s="152">
        <v>4</v>
      </c>
      <c r="F130" s="152" t="s">
        <v>580</v>
      </c>
      <c r="G130" s="152">
        <v>33</v>
      </c>
      <c r="H130" s="152">
        <v>61</v>
      </c>
      <c r="I130" s="380" t="str">
        <f t="shared" si="6"/>
        <v>WoNT2 - 007 - E10</v>
      </c>
      <c r="J130" s="380" t="str">
        <f t="shared" si="7"/>
        <v>WoNT2 - 3 - 4</v>
      </c>
      <c r="K130" s="261"/>
      <c r="L130" s="261"/>
      <c r="M130" s="261"/>
      <c r="N130" s="261"/>
      <c r="O130" s="152">
        <v>1.41</v>
      </c>
      <c r="P130" s="261"/>
      <c r="Q130" s="261"/>
      <c r="R130" s="261"/>
      <c r="S130" s="434">
        <v>0.93200000000000005</v>
      </c>
      <c r="T130" s="434"/>
      <c r="U130" s="434">
        <v>9.2999999999999999E-2</v>
      </c>
      <c r="V130" s="152">
        <v>10.961151449999999</v>
      </c>
      <c r="W130" s="380">
        <f t="shared" si="8"/>
        <v>4.222841379310343E-2</v>
      </c>
      <c r="X130" s="380">
        <f t="shared" si="9"/>
        <v>0.3095172413793103</v>
      </c>
      <c r="Y130" s="380">
        <v>0</v>
      </c>
      <c r="Z130" s="380"/>
      <c r="AA130" s="435">
        <v>0.29682758620689631</v>
      </c>
      <c r="AB130" s="380">
        <v>1.2689655172414013E-2</v>
      </c>
      <c r="AC130" s="261"/>
      <c r="AD130" s="261"/>
      <c r="AE130" s="152">
        <v>2.3837099290000001</v>
      </c>
      <c r="AF130" s="380">
        <v>10.111366336633662</v>
      </c>
      <c r="AG130" s="380">
        <v>2.7701541288149434</v>
      </c>
      <c r="AH130" s="380">
        <v>128.48555102040814</v>
      </c>
      <c r="AI130" s="380">
        <v>49.983841584158412</v>
      </c>
      <c r="AJ130" s="261"/>
      <c r="AK130" s="380">
        <v>39.870628663836669</v>
      </c>
      <c r="AL130" s="152">
        <v>190.58946800000001</v>
      </c>
      <c r="AM130">
        <v>1.25619922425137</v>
      </c>
      <c r="AN130" s="261"/>
      <c r="AO130" s="261"/>
      <c r="AP130" s="284"/>
      <c r="AQ130" s="380" t="s">
        <v>2582</v>
      </c>
      <c r="AR130"/>
      <c r="AS130" s="261"/>
      <c r="AT130" s="261"/>
    </row>
    <row r="131" spans="1:46">
      <c r="A131" s="152" t="s">
        <v>1938</v>
      </c>
      <c r="B131" s="380">
        <v>3</v>
      </c>
      <c r="C131" s="380" t="s">
        <v>1742</v>
      </c>
      <c r="D131" s="380" t="str">
        <f t="shared" si="5"/>
        <v>WoNT2 - 3</v>
      </c>
      <c r="E131" s="152">
        <v>5</v>
      </c>
      <c r="F131" s="152" t="s">
        <v>580</v>
      </c>
      <c r="G131" s="152">
        <v>61</v>
      </c>
      <c r="H131" s="152">
        <v>79</v>
      </c>
      <c r="I131" s="380" t="str">
        <f t="shared" si="6"/>
        <v>WoNT2 - 007 - E10</v>
      </c>
      <c r="J131" s="380" t="str">
        <f t="shared" si="7"/>
        <v>WoNT2 - 3 - 5</v>
      </c>
      <c r="K131" s="261"/>
      <c r="L131" s="261"/>
      <c r="M131" s="261"/>
      <c r="N131" s="261"/>
      <c r="O131" s="152">
        <v>1.35</v>
      </c>
      <c r="P131" s="261"/>
      <c r="Q131" s="261"/>
      <c r="R131" s="261"/>
      <c r="S131" s="434">
        <v>0.54600000000000004</v>
      </c>
      <c r="T131" s="434"/>
      <c r="U131" s="434">
        <v>5.8999999999999997E-2</v>
      </c>
      <c r="V131" s="152">
        <v>19.957537519999999</v>
      </c>
      <c r="W131" s="380">
        <f t="shared" si="8"/>
        <v>6.8751525235720895E-2</v>
      </c>
      <c r="X131" s="380">
        <f t="shared" si="9"/>
        <v>0.69523017193566417</v>
      </c>
      <c r="Y131" s="380">
        <v>2.7731558513720874E-4</v>
      </c>
      <c r="Z131" s="380"/>
      <c r="AA131" s="435">
        <v>0.36051026067664999</v>
      </c>
      <c r="AB131" s="380">
        <v>0.33444259567387691</v>
      </c>
      <c r="AC131" s="261"/>
      <c r="AD131" s="261"/>
      <c r="AE131" s="152">
        <v>1.5892964119999999</v>
      </c>
      <c r="AF131" s="380">
        <v>7.1849411764705895</v>
      </c>
      <c r="AG131" s="380">
        <v>1.6072007200720071</v>
      </c>
      <c r="AH131" s="380">
        <v>59.86859045504994</v>
      </c>
      <c r="AI131" s="380">
        <v>55.586509803921565</v>
      </c>
      <c r="AJ131" s="261"/>
      <c r="AK131" s="380">
        <v>16.466518488583546</v>
      </c>
      <c r="AL131" s="152">
        <v>123.037836</v>
      </c>
      <c r="AM131">
        <v>0.51787305990714105</v>
      </c>
      <c r="AN131" s="261"/>
      <c r="AO131" s="261"/>
      <c r="AP131" s="284"/>
      <c r="AQ131" s="380" t="s">
        <v>2583</v>
      </c>
      <c r="AR131"/>
      <c r="AS131" s="261"/>
      <c r="AT131" s="261"/>
    </row>
    <row r="132" spans="1:46">
      <c r="A132" s="152" t="s">
        <v>1938</v>
      </c>
      <c r="B132" s="380">
        <v>3</v>
      </c>
      <c r="C132" s="380" t="s">
        <v>1742</v>
      </c>
      <c r="D132" s="380" t="str">
        <f t="shared" si="5"/>
        <v>WoNT2 - 3</v>
      </c>
      <c r="E132" s="152">
        <v>6</v>
      </c>
      <c r="F132" s="152" t="s">
        <v>2057</v>
      </c>
      <c r="G132" s="152">
        <v>79</v>
      </c>
      <c r="H132" s="152">
        <v>100</v>
      </c>
      <c r="I132" s="380" t="str">
        <f t="shared" si="6"/>
        <v>WoNT2 - 007 - E10</v>
      </c>
      <c r="J132" s="380" t="str">
        <f t="shared" si="7"/>
        <v>WoNT2 - 3 - 6</v>
      </c>
      <c r="K132" s="261"/>
      <c r="L132" s="261"/>
      <c r="M132" s="261"/>
      <c r="N132" s="261"/>
      <c r="O132" s="152">
        <v>1.28</v>
      </c>
      <c r="P132" s="261"/>
      <c r="Q132" s="261"/>
      <c r="R132" s="261"/>
      <c r="S132" s="434">
        <v>0.28199999999999997</v>
      </c>
      <c r="T132" s="434"/>
      <c r="U132" s="434">
        <v>4.2000000000000003E-2</v>
      </c>
      <c r="V132" s="152">
        <v>28.334378640000001</v>
      </c>
      <c r="W132" s="380">
        <f t="shared" si="8"/>
        <v>0.26637781484570472</v>
      </c>
      <c r="X132" s="380">
        <f t="shared" si="9"/>
        <v>0.73728106755629652</v>
      </c>
      <c r="Y132" s="380">
        <v>9.7303308312482628E-2</v>
      </c>
      <c r="Z132" s="380"/>
      <c r="AA132" s="435">
        <v>0.43508479288295743</v>
      </c>
      <c r="AB132" s="380">
        <v>0.20489296636085641</v>
      </c>
      <c r="AC132" s="261"/>
      <c r="AD132" s="261"/>
      <c r="AE132" s="152">
        <v>1.0392285379999999</v>
      </c>
      <c r="AF132" s="380">
        <v>1.4421960784313743</v>
      </c>
      <c r="AG132" s="380">
        <v>0.97540106951871641</v>
      </c>
      <c r="AH132" s="380">
        <v>67.442894683646628</v>
      </c>
      <c r="AI132" s="380">
        <v>48.4</v>
      </c>
      <c r="AJ132" s="261"/>
      <c r="AK132" s="380">
        <v>4.7366336633663408</v>
      </c>
      <c r="AL132" s="152">
        <v>60.125382084999998</v>
      </c>
      <c r="AM132">
        <v>0.162712715334659</v>
      </c>
      <c r="AN132" s="261"/>
      <c r="AO132" s="261"/>
      <c r="AP132" s="284"/>
      <c r="AQ132" s="380" t="s">
        <v>2584</v>
      </c>
      <c r="AR132"/>
      <c r="AS132" s="261"/>
      <c r="AT132" s="261"/>
    </row>
    <row r="133" spans="1:46">
      <c r="A133" s="152" t="s">
        <v>1939</v>
      </c>
      <c r="B133" s="380">
        <v>1</v>
      </c>
      <c r="C133" s="380" t="s">
        <v>1746</v>
      </c>
      <c r="D133" s="380" t="str">
        <f t="shared" si="5"/>
        <v>WoH2 - 1</v>
      </c>
      <c r="E133" s="152">
        <v>1</v>
      </c>
      <c r="F133" s="152" t="s">
        <v>591</v>
      </c>
      <c r="G133" s="152">
        <v>0</v>
      </c>
      <c r="H133" s="152">
        <v>5</v>
      </c>
      <c r="I133" s="380" t="str">
        <f t="shared" si="6"/>
        <v>WoH2 - 008 - E10</v>
      </c>
      <c r="J133" s="380" t="str">
        <f t="shared" si="7"/>
        <v>WoH2 - 1 - 1</v>
      </c>
      <c r="K133">
        <v>5.5</v>
      </c>
      <c r="L133">
        <v>72.400000000000006</v>
      </c>
      <c r="M133">
        <v>22.1</v>
      </c>
      <c r="N133" t="s">
        <v>974</v>
      </c>
      <c r="O133" s="152">
        <v>1.54</v>
      </c>
      <c r="P133" s="261"/>
      <c r="Q133" s="261"/>
      <c r="R133" s="261"/>
      <c r="S133" s="434">
        <v>5.2889999999999997</v>
      </c>
      <c r="T133" s="434"/>
      <c r="U133" s="434">
        <v>0.39400000000000002</v>
      </c>
      <c r="V133" s="152">
        <v>45.564503760000001</v>
      </c>
      <c r="W133" s="380">
        <f t="shared" si="8"/>
        <v>0.70374536396346388</v>
      </c>
      <c r="X133" s="380">
        <f t="shared" si="9"/>
        <v>0.6642679213949626</v>
      </c>
      <c r="Y133" s="380">
        <v>0.33462496540271169</v>
      </c>
      <c r="Z133" s="380"/>
      <c r="AA133" s="435">
        <v>0.19568225851093254</v>
      </c>
      <c r="AB133" s="380">
        <v>0.13396069748131834</v>
      </c>
      <c r="AC133" s="261"/>
      <c r="AD133">
        <v>5.2</v>
      </c>
      <c r="AE133" s="152">
        <v>24.682903499999998</v>
      </c>
      <c r="AF133" s="380">
        <v>86.122455445544546</v>
      </c>
      <c r="AG133" s="380">
        <v>19.929438717067583</v>
      </c>
      <c r="AH133" s="380">
        <v>58.027069511074814</v>
      </c>
      <c r="AI133" s="380">
        <v>776.6719999999998</v>
      </c>
      <c r="AJ133" s="261"/>
      <c r="AK133" s="380">
        <v>6.1287332856997025</v>
      </c>
      <c r="AL133" s="152">
        <v>785.91968214999997</v>
      </c>
      <c r="AM133">
        <v>17.137000963761199</v>
      </c>
      <c r="AN133" s="261"/>
      <c r="AO133" s="261"/>
      <c r="AP133" t="s">
        <v>2585</v>
      </c>
      <c r="AQ133" s="380" t="s">
        <v>2586</v>
      </c>
      <c r="AR133"/>
      <c r="AS133" s="261"/>
      <c r="AT133" s="261"/>
    </row>
    <row r="134" spans="1:46">
      <c r="A134" s="152" t="s">
        <v>1939</v>
      </c>
      <c r="B134" s="380">
        <v>1</v>
      </c>
      <c r="C134" s="380" t="s">
        <v>1746</v>
      </c>
      <c r="D134" s="380" t="str">
        <f t="shared" si="5"/>
        <v>WoH2 - 1</v>
      </c>
      <c r="E134" s="152">
        <v>2</v>
      </c>
      <c r="F134" s="152" t="s">
        <v>591</v>
      </c>
      <c r="G134" s="152">
        <v>5</v>
      </c>
      <c r="H134" s="152">
        <v>10</v>
      </c>
      <c r="I134" s="380" t="str">
        <f t="shared" si="6"/>
        <v>WoH2 - 008 - E10</v>
      </c>
      <c r="J134" s="380" t="str">
        <f t="shared" si="7"/>
        <v>WoH2 - 1 - 2</v>
      </c>
      <c r="K134">
        <v>5.6</v>
      </c>
      <c r="L134">
        <v>71.3</v>
      </c>
      <c r="M134">
        <v>23.1</v>
      </c>
      <c r="N134" t="s">
        <v>974</v>
      </c>
      <c r="O134" s="152">
        <v>1.58</v>
      </c>
      <c r="P134" s="261"/>
      <c r="Q134" s="261"/>
      <c r="R134" s="261"/>
      <c r="S134" s="434">
        <v>1.881</v>
      </c>
      <c r="T134" s="434"/>
      <c r="U134" s="434">
        <v>0.159</v>
      </c>
      <c r="V134" s="152">
        <v>16.491217710000001</v>
      </c>
      <c r="W134" s="380">
        <f t="shared" si="8"/>
        <v>0.24084049930651935</v>
      </c>
      <c r="X134" s="380">
        <f t="shared" si="9"/>
        <v>0.57919556171983344</v>
      </c>
      <c r="Y134" s="380">
        <v>9.8474341192788112E-2</v>
      </c>
      <c r="Z134" s="380"/>
      <c r="AA134" s="435">
        <v>0.2116504854368931</v>
      </c>
      <c r="AB134" s="380">
        <v>0.26907073509015228</v>
      </c>
      <c r="AC134" s="261"/>
      <c r="AD134">
        <v>5.0999999999999996</v>
      </c>
      <c r="AE134" s="152">
        <v>5.4872973849999997</v>
      </c>
      <c r="AF134" s="380">
        <v>32</v>
      </c>
      <c r="AG134" s="380">
        <v>6.8267755102040812</v>
      </c>
      <c r="AH134" s="380">
        <v>62.732673267326717</v>
      </c>
      <c r="AI134" s="380">
        <v>82.153346534653465</v>
      </c>
      <c r="AJ134" s="261"/>
      <c r="AK134" s="380">
        <v>4.3340614473818562</v>
      </c>
      <c r="AL134" s="152">
        <v>319.70093135000002</v>
      </c>
      <c r="AM134">
        <v>6.3391929729177603</v>
      </c>
      <c r="AN134" s="261"/>
      <c r="AO134" s="261"/>
      <c r="AP134" t="s">
        <v>2587</v>
      </c>
      <c r="AQ134" s="380" t="s">
        <v>2588</v>
      </c>
      <c r="AR134"/>
      <c r="AS134" s="261"/>
      <c r="AT134" s="261"/>
    </row>
    <row r="135" spans="1:46">
      <c r="A135" s="152" t="s">
        <v>1939</v>
      </c>
      <c r="B135" s="380">
        <v>1</v>
      </c>
      <c r="C135" s="380" t="s">
        <v>1746</v>
      </c>
      <c r="D135" s="380" t="str">
        <f t="shared" si="5"/>
        <v>WoH2 - 1</v>
      </c>
      <c r="E135" s="152">
        <v>3</v>
      </c>
      <c r="F135" s="152" t="s">
        <v>592</v>
      </c>
      <c r="G135" s="152">
        <v>10</v>
      </c>
      <c r="H135" s="152">
        <v>46</v>
      </c>
      <c r="I135" s="380" t="str">
        <f t="shared" si="6"/>
        <v>WoH2 - 008 - E10</v>
      </c>
      <c r="J135" s="380" t="str">
        <f t="shared" si="7"/>
        <v>WoH2 - 1 - 3</v>
      </c>
      <c r="K135">
        <v>5.4</v>
      </c>
      <c r="L135">
        <v>66.099999999999994</v>
      </c>
      <c r="M135">
        <v>28.5</v>
      </c>
      <c r="N135" t="s">
        <v>979</v>
      </c>
      <c r="O135" s="152">
        <v>1.37</v>
      </c>
      <c r="P135" s="261"/>
      <c r="Q135" s="261"/>
      <c r="R135" s="261"/>
      <c r="S135" s="434">
        <v>1.371</v>
      </c>
      <c r="T135" s="434"/>
      <c r="U135" s="434">
        <v>0.121</v>
      </c>
      <c r="V135" s="152">
        <v>21.74072722</v>
      </c>
      <c r="W135" s="380">
        <f t="shared" si="8"/>
        <v>0.10505379922351639</v>
      </c>
      <c r="X135" s="380">
        <f t="shared" si="9"/>
        <v>0.55768164170826273</v>
      </c>
      <c r="Y135" s="380">
        <v>2.9395452024403832E-2</v>
      </c>
      <c r="Z135" s="380"/>
      <c r="AA135" s="435">
        <v>0.20992789794786446</v>
      </c>
      <c r="AB135" s="380">
        <v>0.31835829173599445</v>
      </c>
      <c r="AC135" s="261"/>
      <c r="AD135">
        <v>5.6</v>
      </c>
      <c r="AE135" s="152">
        <v>4.5399818029999999</v>
      </c>
      <c r="AF135" s="380">
        <v>18.847686274509797</v>
      </c>
      <c r="AG135" s="380">
        <v>3.4190403655750186</v>
      </c>
      <c r="AH135" s="380">
        <v>97.351203643461261</v>
      </c>
      <c r="AI135" s="380">
        <v>62.274509803921546</v>
      </c>
      <c r="AJ135" s="261"/>
      <c r="AK135" s="380">
        <v>15.287128712871286</v>
      </c>
      <c r="AL135" s="152">
        <v>262.83932579999998</v>
      </c>
      <c r="AM135">
        <v>2.8996114279899898</v>
      </c>
      <c r="AN135" s="261"/>
      <c r="AO135" s="261"/>
      <c r="AP135" t="s">
        <v>2589</v>
      </c>
      <c r="AQ135" s="380" t="s">
        <v>2590</v>
      </c>
      <c r="AR135"/>
      <c r="AS135" s="261"/>
      <c r="AT135" s="261"/>
    </row>
    <row r="136" spans="1:46">
      <c r="A136" s="152" t="s">
        <v>1939</v>
      </c>
      <c r="B136" s="380">
        <v>1</v>
      </c>
      <c r="C136" s="380" t="s">
        <v>1746</v>
      </c>
      <c r="D136" s="380" t="str">
        <f t="shared" si="5"/>
        <v>WoH2 - 1</v>
      </c>
      <c r="E136" s="152">
        <v>4</v>
      </c>
      <c r="F136" s="152" t="s">
        <v>2055</v>
      </c>
      <c r="G136" s="152">
        <v>46</v>
      </c>
      <c r="H136" s="152">
        <v>78</v>
      </c>
      <c r="I136" s="380" t="str">
        <f t="shared" si="6"/>
        <v>WoH2 - 008 - E10</v>
      </c>
      <c r="J136" s="380" t="str">
        <f t="shared" si="7"/>
        <v>WoH2 - 1 - 4</v>
      </c>
      <c r="K136">
        <v>5.5</v>
      </c>
      <c r="L136">
        <v>68.900000000000006</v>
      </c>
      <c r="M136">
        <v>25.6</v>
      </c>
      <c r="N136" t="s">
        <v>974</v>
      </c>
      <c r="O136" s="152">
        <v>1.38</v>
      </c>
      <c r="P136" s="261"/>
      <c r="Q136" s="261"/>
      <c r="R136" s="261"/>
      <c r="S136" s="434">
        <v>0.52400000000000002</v>
      </c>
      <c r="T136" s="434"/>
      <c r="U136" s="434">
        <v>5.3999999999999999E-2</v>
      </c>
      <c r="V136" s="152">
        <v>11.99841953</v>
      </c>
      <c r="W136" s="380">
        <f t="shared" si="8"/>
        <v>6.444749238016019E-2</v>
      </c>
      <c r="X136" s="380">
        <f t="shared" si="9"/>
        <v>0.54835134386256468</v>
      </c>
      <c r="Y136" s="380">
        <v>7.2042116929894951E-3</v>
      </c>
      <c r="Z136" s="380"/>
      <c r="AA136" s="435">
        <v>0.24549736769188177</v>
      </c>
      <c r="AB136" s="380">
        <v>0.29564976447769348</v>
      </c>
      <c r="AC136" s="261"/>
      <c r="AD136">
        <v>6.2</v>
      </c>
      <c r="AE136" s="152">
        <v>1.806753093</v>
      </c>
      <c r="AF136" s="380">
        <v>5.5403940394039388</v>
      </c>
      <c r="AG136" s="380">
        <v>2.5225331369661266</v>
      </c>
      <c r="AH136" s="380">
        <v>43.101710987425278</v>
      </c>
      <c r="AI136" s="380">
        <v>49.016554455445544</v>
      </c>
      <c r="AJ136" s="261"/>
      <c r="AK136" s="380">
        <v>5.7880892803523167</v>
      </c>
      <c r="AL136" s="152">
        <v>106.9922407</v>
      </c>
      <c r="AM136">
        <v>0.56879210572398498</v>
      </c>
      <c r="AN136" s="261"/>
      <c r="AO136" s="261"/>
      <c r="AP136" t="s">
        <v>2591</v>
      </c>
      <c r="AQ136" s="380" t="s">
        <v>2592</v>
      </c>
      <c r="AR136"/>
      <c r="AS136" s="261"/>
      <c r="AT136" s="261"/>
    </row>
    <row r="137" spans="1:46">
      <c r="A137" s="152" t="s">
        <v>1939</v>
      </c>
      <c r="B137" s="380">
        <v>1</v>
      </c>
      <c r="C137" s="380" t="s">
        <v>1746</v>
      </c>
      <c r="D137" s="380" t="str">
        <f t="shared" si="5"/>
        <v>WoH2 - 1</v>
      </c>
      <c r="E137" s="152">
        <v>5</v>
      </c>
      <c r="F137" s="152" t="s">
        <v>580</v>
      </c>
      <c r="G137" s="152">
        <v>78</v>
      </c>
      <c r="H137" s="152">
        <v>100</v>
      </c>
      <c r="I137" s="380" t="str">
        <f t="shared" si="6"/>
        <v>WoH2 - 008 - E10</v>
      </c>
      <c r="J137" s="380" t="str">
        <f t="shared" si="7"/>
        <v>WoH2 - 1 - 5</v>
      </c>
      <c r="K137">
        <v>3.1</v>
      </c>
      <c r="L137">
        <v>71.7</v>
      </c>
      <c r="M137">
        <v>25.2</v>
      </c>
      <c r="N137" t="s">
        <v>974</v>
      </c>
      <c r="O137" s="152">
        <v>1.26</v>
      </c>
      <c r="P137" s="261"/>
      <c r="Q137" s="261"/>
      <c r="R137" s="261"/>
      <c r="S137" s="434">
        <v>0.32400000000000001</v>
      </c>
      <c r="T137" s="434"/>
      <c r="U137" s="434">
        <v>4.8000000000000001E-2</v>
      </c>
      <c r="V137" s="152">
        <v>4.8650887559999996</v>
      </c>
      <c r="W137" s="380">
        <f t="shared" si="8"/>
        <v>5.7170785892805984E-2</v>
      </c>
      <c r="X137" s="380">
        <f t="shared" si="9"/>
        <v>0.56567620105526029</v>
      </c>
      <c r="Y137" s="380">
        <v>2.4993057484025269E-3</v>
      </c>
      <c r="Z137" s="380"/>
      <c r="AA137" s="435">
        <v>0.25659539016939609</v>
      </c>
      <c r="AB137" s="380">
        <v>0.30658150513746163</v>
      </c>
      <c r="AC137" s="261"/>
      <c r="AD137">
        <v>6.3</v>
      </c>
      <c r="AE137" s="152">
        <v>0.76698639199999996</v>
      </c>
      <c r="AF137" s="380">
        <v>3.1199999999999992</v>
      </c>
      <c r="AG137" s="380">
        <v>2.0058731646360517</v>
      </c>
      <c r="AH137" s="380">
        <v>23.816690240452616</v>
      </c>
      <c r="AI137" s="380">
        <v>51.823683168316826</v>
      </c>
      <c r="AJ137" s="261"/>
      <c r="AK137" s="380">
        <v>3.6056385440774221</v>
      </c>
      <c r="AL137" s="152">
        <v>113.51017105</v>
      </c>
      <c r="AM137">
        <v>0.1168855740995</v>
      </c>
      <c r="AN137" s="261"/>
      <c r="AO137" s="261"/>
      <c r="AP137" t="s">
        <v>2593</v>
      </c>
      <c r="AQ137" s="380" t="s">
        <v>2594</v>
      </c>
      <c r="AR137"/>
      <c r="AS137" s="261"/>
      <c r="AT137" s="261"/>
    </row>
    <row r="138" spans="1:46">
      <c r="A138" s="152" t="s">
        <v>1939</v>
      </c>
      <c r="B138" s="380">
        <v>2</v>
      </c>
      <c r="C138" s="380" t="s">
        <v>1746</v>
      </c>
      <c r="D138" s="380" t="str">
        <f t="shared" ref="D138:D201" si="10">_xlfn.CONCAT(C138, " - ",B138)</f>
        <v>WoH2 - 2</v>
      </c>
      <c r="E138" s="152">
        <v>1</v>
      </c>
      <c r="F138" s="152" t="s">
        <v>591</v>
      </c>
      <c r="G138" s="152">
        <v>0</v>
      </c>
      <c r="H138" s="152">
        <v>5</v>
      </c>
      <c r="I138" s="380" t="str">
        <f t="shared" ref="I138:I201" si="11">_xlfn.CONCAT(C138," - ",RIGHT(A138,3)," - ","E10")</f>
        <v>WoH2 - 008 - E10</v>
      </c>
      <c r="J138" s="380" t="str">
        <f t="shared" ref="J138:J201" si="12">_xlfn.CONCAT(D138, " - ", E138)</f>
        <v>WoH2 - 2 - 1</v>
      </c>
      <c r="K138" s="261"/>
      <c r="L138" s="261"/>
      <c r="M138" s="261"/>
      <c r="N138" s="261"/>
      <c r="O138" s="152">
        <v>1.54</v>
      </c>
      <c r="P138" s="261"/>
      <c r="Q138" s="261"/>
      <c r="R138" s="261"/>
      <c r="S138" s="434">
        <v>2.7349999999999999</v>
      </c>
      <c r="T138" s="434"/>
      <c r="U138" s="434">
        <v>0.23</v>
      </c>
      <c r="V138" s="152">
        <v>28.922293079999999</v>
      </c>
      <c r="W138" s="380">
        <f t="shared" ref="W138:W183" si="13">2*Y138+0.14*AA138+0.053*AB138</f>
        <v>0.32718331015299051</v>
      </c>
      <c r="X138" s="380">
        <f t="shared" ref="X138:X201" si="14">SUM(Y138,AA138,AB138)</f>
        <v>0.54853963838664721</v>
      </c>
      <c r="Y138" s="380">
        <v>0.14408901251738543</v>
      </c>
      <c r="Z138" s="380"/>
      <c r="AA138" s="435">
        <v>0.20194714881780224</v>
      </c>
      <c r="AB138" s="380">
        <v>0.20250347705145957</v>
      </c>
      <c r="AC138" s="261"/>
      <c r="AD138" s="261"/>
      <c r="AE138" s="152">
        <v>8.367717442</v>
      </c>
      <c r="AF138" s="380">
        <v>22.400000000000002</v>
      </c>
      <c r="AG138" s="380">
        <v>4</v>
      </c>
      <c r="AH138" s="380">
        <v>27.480189651618218</v>
      </c>
      <c r="AI138" s="380">
        <v>60.101417200543565</v>
      </c>
      <c r="AJ138" s="261"/>
      <c r="AK138" s="380">
        <v>5.7623092783505214</v>
      </c>
      <c r="AL138" s="152">
        <v>553.42266095000002</v>
      </c>
      <c r="AM138">
        <v>9.8055070168993801</v>
      </c>
      <c r="AN138" s="261"/>
      <c r="AO138" s="261"/>
      <c r="AP138" s="284"/>
      <c r="AQ138" s="380" t="s">
        <v>2595</v>
      </c>
      <c r="AR138"/>
      <c r="AS138" s="261"/>
      <c r="AT138" s="261"/>
    </row>
    <row r="139" spans="1:46">
      <c r="A139" s="152" t="s">
        <v>1939</v>
      </c>
      <c r="B139" s="380">
        <v>2</v>
      </c>
      <c r="C139" s="380" t="s">
        <v>1746</v>
      </c>
      <c r="D139" s="380" t="str">
        <f t="shared" si="10"/>
        <v>WoH2 - 2</v>
      </c>
      <c r="E139" s="152">
        <v>2</v>
      </c>
      <c r="F139" s="152" t="s">
        <v>591</v>
      </c>
      <c r="G139" s="152">
        <v>5</v>
      </c>
      <c r="H139" s="152">
        <v>10</v>
      </c>
      <c r="I139" s="380" t="str">
        <f t="shared" si="11"/>
        <v>WoH2 - 008 - E10</v>
      </c>
      <c r="J139" s="380" t="str">
        <f t="shared" si="12"/>
        <v>WoH2 - 2 - 2</v>
      </c>
      <c r="K139" s="261"/>
      <c r="L139" s="261"/>
      <c r="M139" s="261"/>
      <c r="N139" s="261"/>
      <c r="O139" s="152">
        <v>1.58</v>
      </c>
      <c r="P139" s="261"/>
      <c r="Q139" s="261"/>
      <c r="R139" s="261"/>
      <c r="S139" s="434">
        <v>1.472</v>
      </c>
      <c r="T139" s="434"/>
      <c r="U139" s="434">
        <v>0.13300000000000001</v>
      </c>
      <c r="V139" s="152">
        <v>8.4237857869999999</v>
      </c>
      <c r="W139" s="380">
        <f t="shared" si="13"/>
        <v>8.2426028921023423E-2</v>
      </c>
      <c r="X139" s="380">
        <f t="shared" si="14"/>
        <v>0.49276974416017871</v>
      </c>
      <c r="Y139" s="380">
        <v>2.0856507230255839E-2</v>
      </c>
      <c r="Z139" s="380"/>
      <c r="AA139" s="435">
        <v>0.18047830923248079</v>
      </c>
      <c r="AB139" s="380">
        <v>0.29143492769744211</v>
      </c>
      <c r="AC139" s="261"/>
      <c r="AD139" s="261"/>
      <c r="AE139" s="152">
        <v>3.6010539050000001</v>
      </c>
      <c r="AF139" s="380">
        <v>12.752475247524753</v>
      </c>
      <c r="AG139" s="380">
        <v>2.7845625378864418</v>
      </c>
      <c r="AH139" s="380">
        <v>56.652674986435159</v>
      </c>
      <c r="AI139" s="380">
        <v>55.36</v>
      </c>
      <c r="AJ139" s="261"/>
      <c r="AK139" s="380">
        <v>2.9019607843137223</v>
      </c>
      <c r="AL139" s="152">
        <v>227.42071229999999</v>
      </c>
      <c r="AM139">
        <v>4.1840443587198699</v>
      </c>
      <c r="AN139" s="261"/>
      <c r="AO139" s="261"/>
      <c r="AP139" s="284"/>
      <c r="AQ139" s="380" t="s">
        <v>2596</v>
      </c>
      <c r="AR139"/>
      <c r="AS139" s="261"/>
      <c r="AT139" s="261"/>
    </row>
    <row r="140" spans="1:46">
      <c r="A140" s="152" t="s">
        <v>1939</v>
      </c>
      <c r="B140" s="380">
        <v>2</v>
      </c>
      <c r="C140" s="380" t="s">
        <v>1746</v>
      </c>
      <c r="D140" s="380" t="str">
        <f t="shared" si="10"/>
        <v>WoH2 - 2</v>
      </c>
      <c r="E140" s="152">
        <v>3</v>
      </c>
      <c r="F140" s="152" t="s">
        <v>592</v>
      </c>
      <c r="G140" s="152">
        <v>10</v>
      </c>
      <c r="H140" s="152">
        <v>46</v>
      </c>
      <c r="I140" s="380" t="str">
        <f t="shared" si="11"/>
        <v>WoH2 - 008 - E10</v>
      </c>
      <c r="J140" s="380" t="str">
        <f t="shared" si="12"/>
        <v>WoH2 - 2 - 3</v>
      </c>
      <c r="K140" s="261"/>
      <c r="L140" s="261"/>
      <c r="M140" s="261"/>
      <c r="N140" s="261"/>
      <c r="O140" s="152">
        <v>1.37</v>
      </c>
      <c r="P140" s="261"/>
      <c r="Q140" s="261"/>
      <c r="R140" s="261"/>
      <c r="S140" s="434">
        <v>1.2809999999999999</v>
      </c>
      <c r="T140" s="434"/>
      <c r="U140" s="434">
        <v>0.126</v>
      </c>
      <c r="V140" s="152">
        <v>24.680096679999998</v>
      </c>
      <c r="W140" s="380">
        <f t="shared" si="13"/>
        <v>0.15424986118822892</v>
      </c>
      <c r="X140" s="380">
        <f t="shared" si="14"/>
        <v>0.69822320932815196</v>
      </c>
      <c r="Y140" s="380">
        <v>4.3309272626318771E-2</v>
      </c>
      <c r="Z140" s="380"/>
      <c r="AA140" s="435">
        <v>0.37840088839533575</v>
      </c>
      <c r="AB140" s="380">
        <v>0.27651304830649737</v>
      </c>
      <c r="AC140" s="261"/>
      <c r="AD140" s="261"/>
      <c r="AE140" s="152">
        <v>5.1084582029999996</v>
      </c>
      <c r="AF140" s="380">
        <v>8.6118019801980168</v>
      </c>
      <c r="AG140" s="380">
        <v>1.9995770450831487</v>
      </c>
      <c r="AH140" s="380">
        <v>32.913584158415844</v>
      </c>
      <c r="AI140" s="380">
        <v>49.882352941176464</v>
      </c>
      <c r="AJ140" s="261"/>
      <c r="AK140" s="380">
        <v>0.16338575033974223</v>
      </c>
      <c r="AL140" s="152">
        <v>245.40701494999999</v>
      </c>
      <c r="AM140">
        <v>2.19310966728129</v>
      </c>
      <c r="AN140" s="261"/>
      <c r="AO140" s="261"/>
      <c r="AP140" s="284"/>
      <c r="AQ140" s="380" t="s">
        <v>2597</v>
      </c>
      <c r="AR140"/>
      <c r="AS140" s="261"/>
      <c r="AT140" s="261"/>
    </row>
    <row r="141" spans="1:46">
      <c r="A141" s="152" t="s">
        <v>1939</v>
      </c>
      <c r="B141" s="380">
        <v>2</v>
      </c>
      <c r="C141" s="380" t="s">
        <v>1746</v>
      </c>
      <c r="D141" s="380" t="str">
        <f t="shared" si="10"/>
        <v>WoH2 - 2</v>
      </c>
      <c r="E141" s="152">
        <v>4</v>
      </c>
      <c r="F141" s="152" t="s">
        <v>2055</v>
      </c>
      <c r="G141" s="152">
        <v>46</v>
      </c>
      <c r="H141" s="152">
        <v>78</v>
      </c>
      <c r="I141" s="380" t="str">
        <f t="shared" si="11"/>
        <v>WoH2 - 008 - E10</v>
      </c>
      <c r="J141" s="380" t="str">
        <f t="shared" si="12"/>
        <v>WoH2 - 2 - 4</v>
      </c>
      <c r="K141" s="261"/>
      <c r="L141" s="261"/>
      <c r="M141" s="261"/>
      <c r="N141" s="261"/>
      <c r="O141" s="152">
        <v>1.38</v>
      </c>
      <c r="P141" s="261"/>
      <c r="Q141" s="261"/>
      <c r="R141" s="261"/>
      <c r="S141" s="434">
        <v>0.64800000000000002</v>
      </c>
      <c r="T141" s="434"/>
      <c r="U141" s="434">
        <v>6.7000000000000004E-2</v>
      </c>
      <c r="V141" s="152">
        <v>15.35491974</v>
      </c>
      <c r="W141" s="380">
        <f t="shared" si="13"/>
        <v>0.11092286348501512</v>
      </c>
      <c r="X141" s="380">
        <f t="shared" si="14"/>
        <v>0.59572697003329544</v>
      </c>
      <c r="Y141" s="380">
        <v>2.8579356270809455E-2</v>
      </c>
      <c r="Z141" s="380"/>
      <c r="AA141" s="435">
        <v>0.27247502774694765</v>
      </c>
      <c r="AB141" s="380">
        <v>0.29467258601553842</v>
      </c>
      <c r="AC141" s="261"/>
      <c r="AD141" s="261"/>
      <c r="AE141" s="152">
        <v>2.1703138329999998</v>
      </c>
      <c r="AF141" s="380">
        <v>4.4799999999999969</v>
      </c>
      <c r="AG141" s="380">
        <v>2.0970873786407771</v>
      </c>
      <c r="AH141" s="380">
        <v>25.373737373737377</v>
      </c>
      <c r="AI141" s="380">
        <v>46.280213903743316</v>
      </c>
      <c r="AJ141" s="261"/>
      <c r="AK141" s="380">
        <v>6.077995554657889E-2</v>
      </c>
      <c r="AL141" s="152">
        <v>139.26663809999999</v>
      </c>
      <c r="AM141">
        <v>0.70181811292048801</v>
      </c>
      <c r="AN141" s="261"/>
      <c r="AO141" s="261"/>
      <c r="AP141" s="284"/>
      <c r="AQ141" s="380" t="s">
        <v>2598</v>
      </c>
      <c r="AR141"/>
      <c r="AS141" s="261"/>
      <c r="AT141" s="261"/>
    </row>
    <row r="142" spans="1:46">
      <c r="A142" s="152" t="s">
        <v>1939</v>
      </c>
      <c r="B142" s="380">
        <v>2</v>
      </c>
      <c r="C142" s="380" t="s">
        <v>1746</v>
      </c>
      <c r="D142" s="380" t="str">
        <f t="shared" si="10"/>
        <v>WoH2 - 2</v>
      </c>
      <c r="E142" s="152">
        <v>5</v>
      </c>
      <c r="F142" s="152" t="s">
        <v>580</v>
      </c>
      <c r="G142" s="152">
        <v>78</v>
      </c>
      <c r="H142" s="152">
        <v>100</v>
      </c>
      <c r="I142" s="380" t="str">
        <f t="shared" si="11"/>
        <v>WoH2 - 008 - E10</v>
      </c>
      <c r="J142" s="380" t="str">
        <f t="shared" si="12"/>
        <v>WoH2 - 2 - 5</v>
      </c>
      <c r="K142" s="261"/>
      <c r="L142" s="261"/>
      <c r="M142" s="261"/>
      <c r="N142" s="261"/>
      <c r="O142" s="152">
        <v>1.26</v>
      </c>
      <c r="P142" s="261"/>
      <c r="Q142" s="261"/>
      <c r="R142" s="261"/>
      <c r="S142" s="434">
        <v>0.318</v>
      </c>
      <c r="T142" s="434"/>
      <c r="U142" s="434">
        <v>4.1000000000000002E-2</v>
      </c>
      <c r="V142" s="152">
        <v>12.09088663</v>
      </c>
      <c r="W142" s="380">
        <f t="shared" si="13"/>
        <v>7.4114412663147528E-2</v>
      </c>
      <c r="X142" s="380">
        <f t="shared" si="14"/>
        <v>0.66398222715912314</v>
      </c>
      <c r="Y142" s="380">
        <v>4.443210219382621E-3</v>
      </c>
      <c r="Z142" s="380"/>
      <c r="AA142" s="435">
        <v>0.34795890030547155</v>
      </c>
      <c r="AB142" s="380">
        <v>0.31158011663426904</v>
      </c>
      <c r="AC142" s="261"/>
      <c r="AD142" s="261"/>
      <c r="AE142" s="152">
        <v>0.80712097599999999</v>
      </c>
      <c r="AF142" s="380">
        <v>0.70997979797979838</v>
      </c>
      <c r="AG142" s="380">
        <v>1.272489795918367</v>
      </c>
      <c r="AH142" s="380">
        <v>27.376842105263158</v>
      </c>
      <c r="AI142" s="380">
        <v>49.237883788378845</v>
      </c>
      <c r="AJ142" s="261"/>
      <c r="AK142" s="380">
        <v>49.470668267306905</v>
      </c>
      <c r="AL142" s="152">
        <v>42.693779470000003</v>
      </c>
      <c r="AM142">
        <v>0.123250454826605</v>
      </c>
      <c r="AN142" s="261"/>
      <c r="AO142" s="261"/>
      <c r="AP142" s="284"/>
      <c r="AQ142" s="380" t="s">
        <v>2599</v>
      </c>
      <c r="AR142"/>
      <c r="AS142" s="261"/>
      <c r="AT142" s="261"/>
    </row>
    <row r="143" spans="1:46">
      <c r="A143" s="152" t="s">
        <v>1939</v>
      </c>
      <c r="B143" s="380">
        <v>3</v>
      </c>
      <c r="C143" s="380" t="s">
        <v>1746</v>
      </c>
      <c r="D143" s="380" t="str">
        <f t="shared" si="10"/>
        <v>WoH2 - 3</v>
      </c>
      <c r="E143" s="152">
        <v>1</v>
      </c>
      <c r="F143" s="152" t="s">
        <v>591</v>
      </c>
      <c r="G143" s="152">
        <v>0</v>
      </c>
      <c r="H143" s="152">
        <v>5</v>
      </c>
      <c r="I143" s="380" t="str">
        <f t="shared" si="11"/>
        <v>WoH2 - 008 - E10</v>
      </c>
      <c r="J143" s="380" t="str">
        <f t="shared" si="12"/>
        <v>WoH2 - 3 - 1</v>
      </c>
      <c r="K143" s="261"/>
      <c r="L143" s="261"/>
      <c r="M143" s="261"/>
      <c r="N143" s="261"/>
      <c r="O143" s="152">
        <v>1.54</v>
      </c>
      <c r="P143" s="261"/>
      <c r="Q143" s="261"/>
      <c r="R143" s="261"/>
      <c r="S143" s="434">
        <v>2.246</v>
      </c>
      <c r="T143" s="434"/>
      <c r="U143" s="434">
        <v>0.192</v>
      </c>
      <c r="V143" s="152">
        <v>37.031016270000002</v>
      </c>
      <c r="W143" s="380">
        <f t="shared" si="13"/>
        <v>0.30763040446304152</v>
      </c>
      <c r="X143" s="380">
        <f t="shared" si="14"/>
        <v>0.65997210599721279</v>
      </c>
      <c r="Y143" s="380">
        <v>0.13026499302649974</v>
      </c>
      <c r="Z143" s="380"/>
      <c r="AA143" s="435">
        <v>0.21868898186889907</v>
      </c>
      <c r="AB143" s="380">
        <v>0.31101813110181403</v>
      </c>
      <c r="AC143" s="261"/>
      <c r="AD143" s="261"/>
      <c r="AE143" s="152">
        <v>9.6422485669999993</v>
      </c>
      <c r="AF143" s="380">
        <v>16.239999999999998</v>
      </c>
      <c r="AG143" s="380">
        <v>4.7928698752228147</v>
      </c>
      <c r="AH143" s="380">
        <v>32.840543689320391</v>
      </c>
      <c r="AI143" s="380">
        <v>36.896969696969698</v>
      </c>
      <c r="AJ143" s="261"/>
      <c r="AK143" s="380">
        <v>40.164752475247525</v>
      </c>
      <c r="AL143" s="152">
        <v>432.67950415000001</v>
      </c>
      <c r="AM143">
        <v>12.1605128859284</v>
      </c>
      <c r="AN143" s="261"/>
      <c r="AO143" s="261"/>
      <c r="AP143" s="284"/>
      <c r="AQ143" s="380" t="s">
        <v>2600</v>
      </c>
      <c r="AR143"/>
      <c r="AS143" s="261"/>
      <c r="AT143" s="261"/>
    </row>
    <row r="144" spans="1:46">
      <c r="A144" s="152" t="s">
        <v>1939</v>
      </c>
      <c r="B144" s="380">
        <v>3</v>
      </c>
      <c r="C144" s="380" t="s">
        <v>1746</v>
      </c>
      <c r="D144" s="380" t="str">
        <f t="shared" si="10"/>
        <v>WoH2 - 3</v>
      </c>
      <c r="E144" s="152">
        <v>2</v>
      </c>
      <c r="F144" s="152" t="s">
        <v>591</v>
      </c>
      <c r="G144" s="152">
        <v>5</v>
      </c>
      <c r="H144" s="152">
        <v>10</v>
      </c>
      <c r="I144" s="380" t="str">
        <f t="shared" si="11"/>
        <v>WoH2 - 008 - E10</v>
      </c>
      <c r="J144" s="380" t="str">
        <f t="shared" si="12"/>
        <v>WoH2 - 3 - 2</v>
      </c>
      <c r="K144" s="261"/>
      <c r="L144" s="261"/>
      <c r="M144" s="261"/>
      <c r="N144" s="261"/>
      <c r="O144" s="152">
        <v>1.58</v>
      </c>
      <c r="P144" s="261"/>
      <c r="Q144" s="261"/>
      <c r="R144" s="261"/>
      <c r="S144" s="434">
        <v>1.5629999999999999</v>
      </c>
      <c r="T144" s="434"/>
      <c r="U144" s="434">
        <v>0.14299999999999999</v>
      </c>
      <c r="V144" s="152">
        <v>35.495669329999998</v>
      </c>
      <c r="W144" s="380">
        <f t="shared" si="13"/>
        <v>0.20345355951056773</v>
      </c>
      <c r="X144" s="380">
        <f t="shared" si="14"/>
        <v>0.61568409343715358</v>
      </c>
      <c r="Y144" s="380">
        <v>7.4527252502781055E-2</v>
      </c>
      <c r="Z144" s="380"/>
      <c r="AA144" s="435">
        <v>0.29560622914349266</v>
      </c>
      <c r="AB144" s="380">
        <v>0.24555061179087989</v>
      </c>
      <c r="AC144" s="261"/>
      <c r="AD144" s="261"/>
      <c r="AE144" s="152">
        <v>3.8012163910000001</v>
      </c>
      <c r="AF144" s="380">
        <v>13.146754675467545</v>
      </c>
      <c r="AG144" s="380">
        <v>3.1125273352077478</v>
      </c>
      <c r="AH144" s="380">
        <v>46.230063006300632</v>
      </c>
      <c r="AI144" s="380">
        <v>35.615142690739674</v>
      </c>
      <c r="AJ144" s="261"/>
      <c r="AK144" s="380">
        <v>16.824666666666658</v>
      </c>
      <c r="AL144" s="152">
        <v>260.82987859999997</v>
      </c>
      <c r="AM144">
        <v>6.5479610607668199</v>
      </c>
      <c r="AN144" s="261"/>
      <c r="AO144" s="261"/>
      <c r="AP144" s="284"/>
      <c r="AQ144" s="380" t="s">
        <v>2601</v>
      </c>
      <c r="AR144"/>
      <c r="AS144" s="261"/>
      <c r="AT144" s="261"/>
    </row>
    <row r="145" spans="1:46">
      <c r="A145" s="152" t="s">
        <v>1939</v>
      </c>
      <c r="B145" s="380">
        <v>3</v>
      </c>
      <c r="C145" s="380" t="s">
        <v>1746</v>
      </c>
      <c r="D145" s="380" t="str">
        <f t="shared" si="10"/>
        <v>WoH2 - 3</v>
      </c>
      <c r="E145" s="152">
        <v>3</v>
      </c>
      <c r="F145" s="152" t="s">
        <v>592</v>
      </c>
      <c r="G145" s="152">
        <v>10</v>
      </c>
      <c r="H145" s="152">
        <v>46</v>
      </c>
      <c r="I145" s="380" t="str">
        <f t="shared" si="11"/>
        <v>WoH2 - 008 - E10</v>
      </c>
      <c r="J145" s="380" t="str">
        <f t="shared" si="12"/>
        <v>WoH2 - 3 - 3</v>
      </c>
      <c r="K145" s="261"/>
      <c r="L145" s="261"/>
      <c r="M145" s="261"/>
      <c r="N145" s="261"/>
      <c r="O145" s="152">
        <v>1.37</v>
      </c>
      <c r="P145" s="261"/>
      <c r="Q145" s="261"/>
      <c r="R145" s="261"/>
      <c r="S145" s="434">
        <v>1.1339999999999999</v>
      </c>
      <c r="T145" s="434"/>
      <c r="U145" s="434">
        <v>0.106</v>
      </c>
      <c r="V145" s="152">
        <v>23.2159975</v>
      </c>
      <c r="W145" s="380">
        <f t="shared" si="13"/>
        <v>0.15586205939494846</v>
      </c>
      <c r="X145" s="380">
        <f t="shared" si="14"/>
        <v>0.62336941437690752</v>
      </c>
      <c r="Y145" s="380">
        <v>5.384401887316119E-2</v>
      </c>
      <c r="Z145" s="380"/>
      <c r="AA145" s="435">
        <v>0.20677213433250038</v>
      </c>
      <c r="AB145" s="380">
        <v>0.36275326117124596</v>
      </c>
      <c r="AC145" s="261"/>
      <c r="AD145" s="261"/>
      <c r="AE145" s="152">
        <v>3.6728381369999998</v>
      </c>
      <c r="AF145" s="380">
        <v>7.519999999999996</v>
      </c>
      <c r="AG145" s="380">
        <v>3.5082020202020203</v>
      </c>
      <c r="AH145" s="380">
        <v>32.536665625325426</v>
      </c>
      <c r="AI145" s="380">
        <v>40.942602495543674</v>
      </c>
      <c r="AJ145" s="261"/>
      <c r="AK145" s="380">
        <v>73.058846839706746</v>
      </c>
      <c r="AL145" s="152">
        <v>157.88194164999999</v>
      </c>
      <c r="AM145">
        <v>1.37745063203914E-2</v>
      </c>
      <c r="AN145" s="261"/>
      <c r="AO145" s="261"/>
      <c r="AP145" s="284"/>
      <c r="AQ145" s="380" t="s">
        <v>2602</v>
      </c>
      <c r="AR145"/>
      <c r="AS145" s="261"/>
      <c r="AT145" s="261"/>
    </row>
    <row r="146" spans="1:46">
      <c r="A146" s="152" t="s">
        <v>1939</v>
      </c>
      <c r="B146" s="380">
        <v>3</v>
      </c>
      <c r="C146" s="380" t="s">
        <v>1746</v>
      </c>
      <c r="D146" s="380" t="str">
        <f t="shared" si="10"/>
        <v>WoH2 - 3</v>
      </c>
      <c r="E146" s="152">
        <v>4</v>
      </c>
      <c r="F146" s="152" t="s">
        <v>2055</v>
      </c>
      <c r="G146" s="152">
        <v>46</v>
      </c>
      <c r="H146" s="152">
        <v>78</v>
      </c>
      <c r="I146" s="380" t="str">
        <f t="shared" si="11"/>
        <v>WoH2 - 008 - E10</v>
      </c>
      <c r="J146" s="380" t="str">
        <f t="shared" si="12"/>
        <v>WoH2 - 3 - 4</v>
      </c>
      <c r="K146" s="261"/>
      <c r="L146" s="261"/>
      <c r="M146" s="261"/>
      <c r="N146" s="261"/>
      <c r="O146" s="152">
        <v>1.38</v>
      </c>
      <c r="P146" s="261"/>
      <c r="Q146" s="261"/>
      <c r="R146" s="261"/>
      <c r="S146" s="434">
        <v>0.46500000000000002</v>
      </c>
      <c r="T146" s="434"/>
      <c r="U146" s="434">
        <v>5.2999999999999999E-2</v>
      </c>
      <c r="V146" s="152">
        <v>17.959888150000001</v>
      </c>
      <c r="W146" s="380">
        <f t="shared" si="13"/>
        <v>6.2581279423983477E-2</v>
      </c>
      <c r="X146" s="380">
        <f t="shared" si="14"/>
        <v>0.50013846579894772</v>
      </c>
      <c r="Y146" s="380">
        <v>9.6926059263368249E-3</v>
      </c>
      <c r="Z146" s="380"/>
      <c r="AA146" s="435">
        <v>0.19772916089725801</v>
      </c>
      <c r="AB146" s="380">
        <v>0.29271669897535291</v>
      </c>
      <c r="AC146" s="261"/>
      <c r="AD146" s="261"/>
      <c r="AE146" s="152">
        <v>1.45717892</v>
      </c>
      <c r="AF146" s="380">
        <v>2.3085940594059391</v>
      </c>
      <c r="AG146" s="380">
        <v>3.2984886397757984</v>
      </c>
      <c r="AH146" s="380">
        <v>26.124701030927831</v>
      </c>
      <c r="AI146" s="380">
        <v>48.489821782178218</v>
      </c>
      <c r="AJ146" s="261"/>
      <c r="AK146" s="380">
        <v>25.029702970297031</v>
      </c>
      <c r="AL146" s="152">
        <v>30.659257669999999</v>
      </c>
      <c r="AM146">
        <v>4.8144862246760699E-2</v>
      </c>
      <c r="AN146" s="261"/>
      <c r="AO146" s="261"/>
      <c r="AP146" s="284"/>
      <c r="AQ146" s="380" t="s">
        <v>2603</v>
      </c>
      <c r="AR146"/>
      <c r="AS146" s="261"/>
      <c r="AT146" s="261"/>
    </row>
    <row r="147" spans="1:46">
      <c r="A147" s="152" t="s">
        <v>1939</v>
      </c>
      <c r="B147" s="380">
        <v>3</v>
      </c>
      <c r="C147" s="380" t="s">
        <v>1746</v>
      </c>
      <c r="D147" s="380" t="str">
        <f t="shared" si="10"/>
        <v>WoH2 - 3</v>
      </c>
      <c r="E147" s="152">
        <v>5</v>
      </c>
      <c r="F147" s="152" t="s">
        <v>580</v>
      </c>
      <c r="G147" s="152">
        <v>78</v>
      </c>
      <c r="H147" s="152">
        <v>100</v>
      </c>
      <c r="I147" s="380" t="str">
        <f t="shared" si="11"/>
        <v>WoH2 - 008 - E10</v>
      </c>
      <c r="J147" s="380" t="str">
        <f t="shared" si="12"/>
        <v>WoH2 - 3 - 5</v>
      </c>
      <c r="K147" s="261"/>
      <c r="L147" s="261"/>
      <c r="M147" s="261"/>
      <c r="N147" s="261"/>
      <c r="O147" s="152">
        <v>1.26</v>
      </c>
      <c r="P147" s="261"/>
      <c r="Q147" s="261"/>
      <c r="R147" s="261"/>
      <c r="S147" s="434">
        <v>0.309</v>
      </c>
      <c r="T147" s="434"/>
      <c r="U147" s="434">
        <v>3.9E-2</v>
      </c>
      <c r="V147" s="152">
        <v>12.04364415</v>
      </c>
      <c r="W147" s="380">
        <f t="shared" si="13"/>
        <v>5.2458820255985146E-2</v>
      </c>
      <c r="X147" s="380">
        <f t="shared" si="14"/>
        <v>0.5011129660545367</v>
      </c>
      <c r="Y147" s="380">
        <v>3.6171396772412996E-3</v>
      </c>
      <c r="Z147" s="380"/>
      <c r="AA147" s="435">
        <v>0.21675013912075741</v>
      </c>
      <c r="AB147" s="380">
        <v>0.28074568725653798</v>
      </c>
      <c r="AC147" s="261"/>
      <c r="AD147" s="261"/>
      <c r="AE147" s="152">
        <v>0.79828673500000003</v>
      </c>
      <c r="AF147" s="380">
        <v>0.16000000000000014</v>
      </c>
      <c r="AG147" s="380">
        <v>2.285714285714286</v>
      </c>
      <c r="AH147" s="380">
        <v>28.72</v>
      </c>
      <c r="AI147" s="380">
        <v>48.993859385938599</v>
      </c>
      <c r="AJ147" s="261"/>
      <c r="AK147" s="380">
        <v>8.9937335759045851</v>
      </c>
      <c r="AL147" s="152">
        <v>43.648747129999997</v>
      </c>
      <c r="AM147">
        <v>7.5701609055399501</v>
      </c>
      <c r="AN147" s="261"/>
      <c r="AO147" s="261"/>
      <c r="AP147" s="284"/>
      <c r="AQ147" s="380" t="s">
        <v>2604</v>
      </c>
      <c r="AR147"/>
      <c r="AS147" s="261"/>
      <c r="AT147" s="261"/>
    </row>
    <row r="148" spans="1:46">
      <c r="A148" s="152" t="s">
        <v>1940</v>
      </c>
      <c r="B148" s="380">
        <v>1</v>
      </c>
      <c r="C148" s="380" t="s">
        <v>1750</v>
      </c>
      <c r="D148" s="380" t="str">
        <f t="shared" si="10"/>
        <v>JoXT1 - 1</v>
      </c>
      <c r="E148" s="152">
        <v>1</v>
      </c>
      <c r="F148" s="152" t="s">
        <v>591</v>
      </c>
      <c r="G148" s="152">
        <v>0</v>
      </c>
      <c r="H148" s="152">
        <v>5</v>
      </c>
      <c r="I148" s="380" t="str">
        <f t="shared" si="11"/>
        <v>JoXT1 - 009 - E10</v>
      </c>
      <c r="J148" s="380" t="str">
        <f t="shared" si="12"/>
        <v>JoXT1 - 1 - 1</v>
      </c>
      <c r="K148">
        <v>14.7</v>
      </c>
      <c r="L148">
        <v>41.5</v>
      </c>
      <c r="M148">
        <v>43.8</v>
      </c>
      <c r="N148" t="s">
        <v>1351</v>
      </c>
      <c r="O148" s="152">
        <v>1.4</v>
      </c>
      <c r="P148" s="261"/>
      <c r="Q148" s="261"/>
      <c r="R148" s="261"/>
      <c r="S148" s="434">
        <v>3.0059999999999998</v>
      </c>
      <c r="T148" s="434"/>
      <c r="U148" s="434">
        <v>0.224</v>
      </c>
      <c r="V148" s="152">
        <v>63.909329190000001</v>
      </c>
      <c r="W148" s="380">
        <f t="shared" si="13"/>
        <v>0.17511141830245963</v>
      </c>
      <c r="X148" s="380">
        <f t="shared" si="14"/>
        <v>0.6369919823057788</v>
      </c>
      <c r="Y148" s="380">
        <v>5.5847387337572066E-2</v>
      </c>
      <c r="Z148" s="380"/>
      <c r="AA148" s="435">
        <v>0.37489632291954661</v>
      </c>
      <c r="AB148" s="380">
        <v>0.20624827204866011</v>
      </c>
      <c r="AC148" s="261"/>
      <c r="AD148">
        <v>5.7</v>
      </c>
      <c r="AE148" s="152">
        <v>6.6745270860000003</v>
      </c>
      <c r="AF148" s="380">
        <v>21.05641025641026</v>
      </c>
      <c r="AG148" s="380">
        <v>2.2399999999999998</v>
      </c>
      <c r="AH148" s="380">
        <v>56.429233511586453</v>
      </c>
      <c r="AI148" s="380">
        <v>230.92244897959185</v>
      </c>
      <c r="AJ148" s="261"/>
      <c r="AK148" s="380">
        <v>34.959999999999987</v>
      </c>
      <c r="AL148" s="152">
        <v>532.80283595000003</v>
      </c>
      <c r="AM148">
        <v>7.7343748282992699</v>
      </c>
      <c r="AN148" s="261"/>
      <c r="AO148" s="261"/>
      <c r="AP148" t="s">
        <v>2605</v>
      </c>
      <c r="AQ148" s="380" t="s">
        <v>2606</v>
      </c>
      <c r="AR148"/>
      <c r="AS148" s="261"/>
      <c r="AT148" s="261"/>
    </row>
    <row r="149" spans="1:46">
      <c r="A149" s="152" t="s">
        <v>1940</v>
      </c>
      <c r="B149" s="380">
        <v>1</v>
      </c>
      <c r="C149" s="380" t="s">
        <v>1750</v>
      </c>
      <c r="D149" s="380" t="str">
        <f t="shared" si="10"/>
        <v>JoXT1 - 1</v>
      </c>
      <c r="E149" s="152">
        <v>2</v>
      </c>
      <c r="F149" s="152" t="s">
        <v>591</v>
      </c>
      <c r="G149" s="152">
        <v>5</v>
      </c>
      <c r="H149" s="152">
        <v>10</v>
      </c>
      <c r="I149" s="380" t="str">
        <f t="shared" si="11"/>
        <v>JoXT1 - 009 - E10</v>
      </c>
      <c r="J149" s="380" t="str">
        <f t="shared" si="12"/>
        <v>JoXT1 - 1 - 2</v>
      </c>
      <c r="K149">
        <v>15</v>
      </c>
      <c r="L149">
        <v>41.3</v>
      </c>
      <c r="M149">
        <v>43.7</v>
      </c>
      <c r="N149" t="s">
        <v>1351</v>
      </c>
      <c r="O149" s="152">
        <v>1.23</v>
      </c>
      <c r="P149" s="261"/>
      <c r="Q149" s="261"/>
      <c r="R149" s="261"/>
      <c r="S149" s="434">
        <v>3.085</v>
      </c>
      <c r="T149" s="434"/>
      <c r="U149" s="434">
        <v>0.23300000000000001</v>
      </c>
      <c r="V149" s="152">
        <v>55.603272760000003</v>
      </c>
      <c r="W149" s="380">
        <f t="shared" si="13"/>
        <v>0.25997416666666723</v>
      </c>
      <c r="X149" s="380">
        <f t="shared" si="14"/>
        <v>0.70000000000000129</v>
      </c>
      <c r="Y149" s="380">
        <v>9.6944444444444694E-2</v>
      </c>
      <c r="Z149" s="380"/>
      <c r="AA149" s="435">
        <v>0.39222222222222236</v>
      </c>
      <c r="AB149" s="380">
        <v>0.21083333333333421</v>
      </c>
      <c r="AC149" s="261"/>
      <c r="AD149">
        <v>6.2</v>
      </c>
      <c r="AE149" s="152">
        <v>7.928677811</v>
      </c>
      <c r="AF149" s="380">
        <v>21.619763529751037</v>
      </c>
      <c r="AG149" s="380">
        <v>11.840849239563132</v>
      </c>
      <c r="AH149" s="380">
        <v>35.519058823529413</v>
      </c>
      <c r="AI149" s="380">
        <v>188.39881164587047</v>
      </c>
      <c r="AJ149" s="261"/>
      <c r="AK149" s="380">
        <v>29.54059405940594</v>
      </c>
      <c r="AL149" s="152">
        <v>565.94880075000003</v>
      </c>
      <c r="AM149">
        <v>7.7954776832794801</v>
      </c>
      <c r="AN149" s="261"/>
      <c r="AO149" s="261"/>
      <c r="AP149" t="s">
        <v>2607</v>
      </c>
      <c r="AQ149" s="380" t="s">
        <v>2608</v>
      </c>
      <c r="AR149"/>
      <c r="AS149" s="261"/>
      <c r="AT149" s="261"/>
    </row>
    <row r="150" spans="1:46">
      <c r="A150" s="152" t="s">
        <v>1940</v>
      </c>
      <c r="B150" s="380">
        <v>1</v>
      </c>
      <c r="C150" s="380" t="s">
        <v>1750</v>
      </c>
      <c r="D150" s="380" t="str">
        <f t="shared" si="10"/>
        <v>JoXT1 - 1</v>
      </c>
      <c r="E150" s="152">
        <v>3</v>
      </c>
      <c r="F150" s="152" t="s">
        <v>591</v>
      </c>
      <c r="G150" s="152">
        <v>10</v>
      </c>
      <c r="H150" s="152">
        <v>25</v>
      </c>
      <c r="I150" s="380" t="str">
        <f t="shared" si="11"/>
        <v>JoXT1 - 009 - E10</v>
      </c>
      <c r="J150" s="380" t="str">
        <f t="shared" si="12"/>
        <v>JoXT1 - 1 - 3</v>
      </c>
      <c r="K150">
        <v>14.9</v>
      </c>
      <c r="L150">
        <v>40.4</v>
      </c>
      <c r="M150">
        <v>44.7</v>
      </c>
      <c r="N150" t="s">
        <v>1351</v>
      </c>
      <c r="O150" s="152">
        <v>1.19</v>
      </c>
      <c r="P150" s="261"/>
      <c r="Q150" s="261"/>
      <c r="R150" s="261"/>
      <c r="S150" s="434">
        <v>2.7189999999999999</v>
      </c>
      <c r="T150" s="434"/>
      <c r="U150" s="434">
        <v>0.214</v>
      </c>
      <c r="V150" s="152">
        <v>44.444863990000002</v>
      </c>
      <c r="W150" s="380">
        <f t="shared" si="13"/>
        <v>0.14907485444968271</v>
      </c>
      <c r="X150" s="380">
        <f t="shared" si="14"/>
        <v>0.73135569725533667</v>
      </c>
      <c r="Y150" s="380">
        <v>3.548655392292846E-2</v>
      </c>
      <c r="Z150" s="380"/>
      <c r="AA150" s="435">
        <v>0.47380094261158789</v>
      </c>
      <c r="AB150" s="380">
        <v>0.22206820072082037</v>
      </c>
      <c r="AC150" s="261"/>
      <c r="AD150">
        <v>6.4</v>
      </c>
      <c r="AE150" s="152">
        <v>6.3238746429999999</v>
      </c>
      <c r="AF150" s="380">
        <v>24.960256025602558</v>
      </c>
      <c r="AG150" s="380">
        <v>8.2190619061906176</v>
      </c>
      <c r="AH150" s="380">
        <v>39.007207920792084</v>
      </c>
      <c r="AI150" s="380">
        <v>86.309647058823515</v>
      </c>
      <c r="AJ150" s="261"/>
      <c r="AK150" s="380">
        <v>8.2838083687083071</v>
      </c>
      <c r="AL150" s="152">
        <v>407.86143939999999</v>
      </c>
      <c r="AM150">
        <v>7.5294256688864802</v>
      </c>
      <c r="AN150" s="261"/>
      <c r="AO150" s="261"/>
      <c r="AP150" t="s">
        <v>2609</v>
      </c>
      <c r="AQ150" s="380" t="s">
        <v>2610</v>
      </c>
      <c r="AR150"/>
      <c r="AS150" s="261"/>
      <c r="AT150" s="261"/>
    </row>
    <row r="151" spans="1:46">
      <c r="A151" s="152" t="s">
        <v>1940</v>
      </c>
      <c r="B151" s="380">
        <v>1</v>
      </c>
      <c r="C151" s="380" t="s">
        <v>1750</v>
      </c>
      <c r="D151" s="380" t="str">
        <f t="shared" si="10"/>
        <v>JoXT1 - 1</v>
      </c>
      <c r="E151" s="152">
        <v>4</v>
      </c>
      <c r="F151" s="152" t="s">
        <v>2055</v>
      </c>
      <c r="G151" s="152">
        <v>25</v>
      </c>
      <c r="H151" s="152">
        <v>38</v>
      </c>
      <c r="I151" s="380" t="str">
        <f t="shared" si="11"/>
        <v>JoXT1 - 009 - E10</v>
      </c>
      <c r="J151" s="380" t="str">
        <f t="shared" si="12"/>
        <v>JoXT1 - 1 - 4</v>
      </c>
      <c r="K151">
        <v>14.4</v>
      </c>
      <c r="L151">
        <v>40.799999999999997</v>
      </c>
      <c r="M151">
        <v>44.8</v>
      </c>
      <c r="N151" t="s">
        <v>1351</v>
      </c>
      <c r="O151" s="152">
        <v>1.19</v>
      </c>
      <c r="P151" s="261"/>
      <c r="Q151" s="261"/>
      <c r="R151" s="261"/>
      <c r="S151" s="434">
        <v>2.0369999999999999</v>
      </c>
      <c r="T151" s="434"/>
      <c r="U151" s="434">
        <v>0.17100000000000001</v>
      </c>
      <c r="V151" s="152">
        <v>40.747239909999998</v>
      </c>
      <c r="W151" s="380">
        <f t="shared" si="13"/>
        <v>0.18344244105409085</v>
      </c>
      <c r="X151" s="380">
        <f t="shared" si="14"/>
        <v>0.665187239944522</v>
      </c>
      <c r="Y151" s="380">
        <v>5.0762829403605665E-2</v>
      </c>
      <c r="Z151" s="380"/>
      <c r="AA151" s="435">
        <v>0.56726768377253944</v>
      </c>
      <c r="AB151" s="380">
        <v>4.7156726768376941E-2</v>
      </c>
      <c r="AC151" s="261"/>
      <c r="AD151">
        <v>6.3</v>
      </c>
      <c r="AE151" s="152">
        <v>3.8973472029999998</v>
      </c>
      <c r="AF151" s="380">
        <v>16.464475247524753</v>
      </c>
      <c r="AG151" s="380">
        <v>3.8727920792079207</v>
      </c>
      <c r="AH151" s="380">
        <v>35.7039539899353</v>
      </c>
      <c r="AI151" s="380">
        <v>65.900990099009888</v>
      </c>
      <c r="AJ151" s="261"/>
      <c r="AK151" s="380">
        <v>23.564862745098033</v>
      </c>
      <c r="AL151" s="152">
        <v>207.58546580000001</v>
      </c>
      <c r="AM151">
        <v>5.6237803791911096</v>
      </c>
      <c r="AN151" s="261"/>
      <c r="AO151" s="261"/>
      <c r="AP151" t="s">
        <v>2611</v>
      </c>
      <c r="AQ151" s="380" t="s">
        <v>2612</v>
      </c>
      <c r="AR151"/>
      <c r="AS151" s="261"/>
      <c r="AT151" s="261"/>
    </row>
    <row r="152" spans="1:46">
      <c r="A152" s="152" t="s">
        <v>1940</v>
      </c>
      <c r="B152" s="380">
        <v>1</v>
      </c>
      <c r="C152" s="380" t="s">
        <v>1750</v>
      </c>
      <c r="D152" s="380" t="str">
        <f t="shared" si="10"/>
        <v>JoXT1 - 1</v>
      </c>
      <c r="E152" s="152">
        <v>5</v>
      </c>
      <c r="F152" s="152" t="s">
        <v>580</v>
      </c>
      <c r="G152" s="152">
        <v>38</v>
      </c>
      <c r="H152" s="152">
        <v>69</v>
      </c>
      <c r="I152" s="380" t="str">
        <f t="shared" si="11"/>
        <v>JoXT1 - 009 - E10</v>
      </c>
      <c r="J152" s="380" t="str">
        <f t="shared" si="12"/>
        <v>JoXT1 - 1 - 5</v>
      </c>
      <c r="K152">
        <v>14.9</v>
      </c>
      <c r="L152">
        <v>39.700000000000003</v>
      </c>
      <c r="M152">
        <v>45.4</v>
      </c>
      <c r="N152" t="s">
        <v>1464</v>
      </c>
      <c r="O152" s="152">
        <v>1.27</v>
      </c>
      <c r="P152" s="261"/>
      <c r="Q152" s="261"/>
      <c r="R152" s="261"/>
      <c r="S152" s="434">
        <v>0.91100000000000003</v>
      </c>
      <c r="T152" s="434"/>
      <c r="U152" s="434">
        <v>0.105</v>
      </c>
      <c r="V152" s="152">
        <v>44.806141949999997</v>
      </c>
      <c r="W152" s="380">
        <f t="shared" si="13"/>
        <v>0.13220027816411697</v>
      </c>
      <c r="X152" s="380">
        <f t="shared" si="14"/>
        <v>0.8044506258692633</v>
      </c>
      <c r="Y152" s="380">
        <v>1.3908205841446452E-2</v>
      </c>
      <c r="Z152" s="380"/>
      <c r="AA152" s="435">
        <v>0.71821974965229618</v>
      </c>
      <c r="AB152" s="380">
        <v>7.2322670375520606E-2</v>
      </c>
      <c r="AC152" s="261"/>
      <c r="AD152">
        <v>4.9000000000000004</v>
      </c>
      <c r="AE152" s="152">
        <v>1.6481404630000001</v>
      </c>
      <c r="AF152" s="380">
        <v>4.9960404040404036</v>
      </c>
      <c r="AG152" s="380">
        <v>1.0297029702970295</v>
      </c>
      <c r="AH152" s="380">
        <v>60.870418470418478</v>
      </c>
      <c r="AI152" s="380">
        <v>117.33427450980389</v>
      </c>
      <c r="AJ152" s="261"/>
      <c r="AK152" s="380">
        <v>7.128712871287135</v>
      </c>
      <c r="AL152" s="152">
        <v>100.69813718499999</v>
      </c>
      <c r="AM152">
        <v>1.55152968998906</v>
      </c>
      <c r="AN152" s="261"/>
      <c r="AO152" s="261"/>
      <c r="AP152" t="s">
        <v>2613</v>
      </c>
      <c r="AQ152" s="380" t="s">
        <v>2614</v>
      </c>
      <c r="AR152"/>
      <c r="AS152" s="261"/>
      <c r="AT152" s="261"/>
    </row>
    <row r="153" spans="1:46">
      <c r="A153" s="152" t="s">
        <v>1940</v>
      </c>
      <c r="B153" s="380">
        <v>1</v>
      </c>
      <c r="C153" s="380" t="s">
        <v>1750</v>
      </c>
      <c r="D153" s="380" t="str">
        <f t="shared" si="10"/>
        <v>JoXT1 - 1</v>
      </c>
      <c r="E153" s="152">
        <v>6</v>
      </c>
      <c r="F153" s="152" t="s">
        <v>580</v>
      </c>
      <c r="G153" s="152">
        <v>69</v>
      </c>
      <c r="H153" s="152">
        <v>100</v>
      </c>
      <c r="I153" s="380" t="str">
        <f t="shared" si="11"/>
        <v>JoXT1 - 009 - E10</v>
      </c>
      <c r="J153" s="380" t="str">
        <f t="shared" si="12"/>
        <v>JoXT1 - 1 - 6</v>
      </c>
      <c r="K153">
        <v>12.8</v>
      </c>
      <c r="L153">
        <v>29.8</v>
      </c>
      <c r="M153">
        <v>57.4</v>
      </c>
      <c r="N153" t="s">
        <v>1464</v>
      </c>
      <c r="O153" s="152">
        <v>1.54</v>
      </c>
      <c r="P153" s="261"/>
      <c r="Q153" s="261"/>
      <c r="R153" s="261"/>
      <c r="S153" s="434">
        <v>0.55000000000000004</v>
      </c>
      <c r="T153" s="434"/>
      <c r="U153" s="434">
        <v>8.5000000000000006E-2</v>
      </c>
      <c r="V153" s="152">
        <v>56.938811170000001</v>
      </c>
      <c r="W153" s="380">
        <f t="shared" si="13"/>
        <v>0.15479645036051176</v>
      </c>
      <c r="X153" s="380">
        <f t="shared" si="14"/>
        <v>0.83998890737659515</v>
      </c>
      <c r="Y153" s="380">
        <v>2.6899611758181563E-2</v>
      </c>
      <c r="Z153" s="380"/>
      <c r="AA153" s="435">
        <v>0.66555740432612309</v>
      </c>
      <c r="AB153" s="380">
        <v>0.14753189129229044</v>
      </c>
      <c r="AC153" s="261"/>
      <c r="AD153">
        <v>5.2</v>
      </c>
      <c r="AE153" s="152">
        <v>0.70823125600000003</v>
      </c>
      <c r="AF153" s="380">
        <v>2.8000000000000007</v>
      </c>
      <c r="AG153" s="380">
        <v>0.55239603960396055</v>
      </c>
      <c r="AH153" s="380">
        <v>37.278350515463913</v>
      </c>
      <c r="AI153" s="380">
        <v>160.9496470588235</v>
      </c>
      <c r="AJ153" s="261"/>
      <c r="AK153" s="380">
        <v>-2.3362336233624603E-2</v>
      </c>
      <c r="AL153" s="152">
        <v>67.823842290000002</v>
      </c>
      <c r="AM153">
        <v>0.94432006862320494</v>
      </c>
      <c r="AN153" s="261"/>
      <c r="AO153" s="261"/>
      <c r="AP153" t="s">
        <v>2615</v>
      </c>
      <c r="AQ153" s="380" t="s">
        <v>2616</v>
      </c>
      <c r="AR153"/>
      <c r="AS153" s="261"/>
      <c r="AT153" s="261"/>
    </row>
    <row r="154" spans="1:46">
      <c r="A154" s="152" t="s">
        <v>1940</v>
      </c>
      <c r="B154" s="380">
        <v>2</v>
      </c>
      <c r="C154" s="380" t="s">
        <v>1750</v>
      </c>
      <c r="D154" s="380" t="str">
        <f t="shared" si="10"/>
        <v>JoXT1 - 2</v>
      </c>
      <c r="E154" s="152">
        <v>1</v>
      </c>
      <c r="F154" s="152" t="s">
        <v>591</v>
      </c>
      <c r="G154" s="152">
        <v>0</v>
      </c>
      <c r="H154" s="152">
        <v>5</v>
      </c>
      <c r="I154" s="380" t="str">
        <f t="shared" si="11"/>
        <v>JoXT1 - 009 - E10</v>
      </c>
      <c r="J154" s="380" t="str">
        <f t="shared" si="12"/>
        <v>JoXT1 - 2 - 1</v>
      </c>
      <c r="K154" s="261"/>
      <c r="L154" s="261"/>
      <c r="M154" s="261"/>
      <c r="N154" s="261"/>
      <c r="O154" s="152">
        <v>1.4</v>
      </c>
      <c r="P154" s="261"/>
      <c r="Q154" s="261"/>
      <c r="R154" s="261"/>
      <c r="S154" s="434">
        <v>3.448</v>
      </c>
      <c r="T154" s="434"/>
      <c r="U154" s="434">
        <v>0.25</v>
      </c>
      <c r="V154" s="152">
        <v>48.822027910000003</v>
      </c>
      <c r="W154" s="380">
        <f t="shared" si="13"/>
        <v>0.18740222222222166</v>
      </c>
      <c r="X154" s="380">
        <f t="shared" si="14"/>
        <v>0.64194444444444332</v>
      </c>
      <c r="Y154" s="380">
        <v>6.277777777777753E-2</v>
      </c>
      <c r="Z154" s="380"/>
      <c r="AA154" s="435">
        <v>0.35805555555555518</v>
      </c>
      <c r="AB154" s="380">
        <v>0.22111111111111054</v>
      </c>
      <c r="AC154" s="261"/>
      <c r="AD154" s="261"/>
      <c r="AE154" s="152">
        <v>5.6292793169999999</v>
      </c>
      <c r="AF154" s="380">
        <v>30.518666666666672</v>
      </c>
      <c r="AG154" s="380">
        <v>3.7881904761904752</v>
      </c>
      <c r="AH154" s="380">
        <v>28.41212121212121</v>
      </c>
      <c r="AI154" s="380">
        <v>93.631372549019602</v>
      </c>
      <c r="AJ154" s="261"/>
      <c r="AK154" s="380">
        <v>1.1160929685201495</v>
      </c>
      <c r="AL154" s="152">
        <v>497.08200655000002</v>
      </c>
      <c r="AM154">
        <v>9.8653368957341705</v>
      </c>
      <c r="AN154" s="261"/>
      <c r="AO154" s="261"/>
      <c r="AP154" s="284"/>
      <c r="AQ154" s="380" t="s">
        <v>2617</v>
      </c>
      <c r="AR154"/>
      <c r="AS154" s="261"/>
      <c r="AT154" s="261"/>
    </row>
    <row r="155" spans="1:46">
      <c r="A155" s="152" t="s">
        <v>1940</v>
      </c>
      <c r="B155" s="380">
        <v>2</v>
      </c>
      <c r="C155" s="380" t="s">
        <v>1750</v>
      </c>
      <c r="D155" s="380" t="str">
        <f t="shared" si="10"/>
        <v>JoXT1 - 2</v>
      </c>
      <c r="E155" s="152">
        <v>2</v>
      </c>
      <c r="F155" s="152" t="s">
        <v>591</v>
      </c>
      <c r="G155" s="152">
        <v>5</v>
      </c>
      <c r="H155" s="152">
        <v>10</v>
      </c>
      <c r="I155" s="380" t="str">
        <f t="shared" si="11"/>
        <v>JoXT1 - 009 - E10</v>
      </c>
      <c r="J155" s="380" t="str">
        <f t="shared" si="12"/>
        <v>JoXT1 - 2 - 2</v>
      </c>
      <c r="K155" s="261"/>
      <c r="L155" s="261"/>
      <c r="M155" s="261"/>
      <c r="N155" s="261"/>
      <c r="O155" s="152">
        <v>1.23</v>
      </c>
      <c r="P155" s="261"/>
      <c r="Q155" s="261"/>
      <c r="R155" s="261"/>
      <c r="S155" s="434">
        <v>3.57</v>
      </c>
      <c r="T155" s="434"/>
      <c r="U155" s="434">
        <v>0.26100000000000001</v>
      </c>
      <c r="V155" s="152">
        <v>51.545251380000003</v>
      </c>
      <c r="W155" s="380">
        <f t="shared" si="13"/>
        <v>0.19834785020804419</v>
      </c>
      <c r="X155" s="380">
        <f t="shared" si="14"/>
        <v>0.68238557558945978</v>
      </c>
      <c r="Y155" s="380">
        <v>6.6019417475728037E-2</v>
      </c>
      <c r="Z155" s="380"/>
      <c r="AA155" s="435">
        <v>0.38668515950069343</v>
      </c>
      <c r="AB155" s="380">
        <v>0.22968099861303828</v>
      </c>
      <c r="AC155" s="261"/>
      <c r="AD155" s="261"/>
      <c r="AE155" s="152">
        <v>7.4274096009999999</v>
      </c>
      <c r="AF155" s="380">
        <v>36.229113402061856</v>
      </c>
      <c r="AG155" s="380">
        <v>10.195804195804195</v>
      </c>
      <c r="AH155" s="380">
        <v>39.767406018952414</v>
      </c>
      <c r="AI155" s="380">
        <v>138.89319054354416</v>
      </c>
      <c r="AJ155" s="261"/>
      <c r="AK155" s="380">
        <v>7.4491777293441785</v>
      </c>
      <c r="AL155" s="152">
        <v>585.60268080000003</v>
      </c>
      <c r="AM155">
        <v>9.8169638022081696</v>
      </c>
      <c r="AN155" s="261"/>
      <c r="AO155" s="261"/>
      <c r="AP155" s="284"/>
      <c r="AQ155" s="380" t="s">
        <v>2618</v>
      </c>
      <c r="AR155"/>
      <c r="AS155" s="261"/>
      <c r="AT155" s="261"/>
    </row>
    <row r="156" spans="1:46">
      <c r="A156" s="152" t="s">
        <v>1940</v>
      </c>
      <c r="B156" s="380">
        <v>2</v>
      </c>
      <c r="C156" s="380" t="s">
        <v>1750</v>
      </c>
      <c r="D156" s="380" t="str">
        <f t="shared" si="10"/>
        <v>JoXT1 - 2</v>
      </c>
      <c r="E156" s="152">
        <v>3</v>
      </c>
      <c r="F156" s="152" t="s">
        <v>591</v>
      </c>
      <c r="G156" s="152">
        <v>10</v>
      </c>
      <c r="H156" s="152">
        <v>25</v>
      </c>
      <c r="I156" s="380" t="str">
        <f t="shared" si="11"/>
        <v>JoXT1 - 009 - E10</v>
      </c>
      <c r="J156" s="380" t="str">
        <f t="shared" si="12"/>
        <v>JoXT1 - 2 - 3</v>
      </c>
      <c r="K156" s="261"/>
      <c r="L156" s="261"/>
      <c r="M156" s="261"/>
      <c r="N156" s="261"/>
      <c r="O156" s="152">
        <v>1.19</v>
      </c>
      <c r="P156" s="261"/>
      <c r="Q156" s="261"/>
      <c r="R156" s="261"/>
      <c r="S156" s="434">
        <v>3.161</v>
      </c>
      <c r="T156" s="434"/>
      <c r="U156" s="434">
        <v>0.24199999999999999</v>
      </c>
      <c r="V156" s="152">
        <v>46.556985079999997</v>
      </c>
      <c r="W156" s="380">
        <f t="shared" si="13"/>
        <v>0.16987202216066416</v>
      </c>
      <c r="X156" s="380">
        <f t="shared" si="14"/>
        <v>0.73822714681440527</v>
      </c>
      <c r="Y156" s="380">
        <v>4.5429362880886046E-2</v>
      </c>
      <c r="Z156" s="380"/>
      <c r="AA156" s="435">
        <v>0.48614958448753492</v>
      </c>
      <c r="AB156" s="380">
        <v>0.20664819944598439</v>
      </c>
      <c r="AC156" s="261"/>
      <c r="AD156" s="261"/>
      <c r="AE156" s="152">
        <v>4.7736571950000002</v>
      </c>
      <c r="AF156" s="380">
        <v>25.36</v>
      </c>
      <c r="AG156" s="380">
        <v>4.5951372549019611</v>
      </c>
      <c r="AH156" s="380">
        <v>34.424242424242422</v>
      </c>
      <c r="AI156" s="380">
        <v>103.94052525252525</v>
      </c>
      <c r="AJ156" s="261"/>
      <c r="AK156" s="380">
        <v>4.2388795518207303</v>
      </c>
      <c r="AL156" s="152">
        <v>434.24959565</v>
      </c>
      <c r="AM156">
        <v>9.3816059604741593</v>
      </c>
      <c r="AN156" s="261"/>
      <c r="AO156" s="261"/>
      <c r="AP156" s="284"/>
      <c r="AQ156" s="380" t="s">
        <v>2619</v>
      </c>
      <c r="AR156"/>
      <c r="AS156" s="261"/>
      <c r="AT156" s="261"/>
    </row>
    <row r="157" spans="1:46">
      <c r="A157" s="152" t="s">
        <v>1940</v>
      </c>
      <c r="B157" s="380">
        <v>2</v>
      </c>
      <c r="C157" s="380" t="s">
        <v>1750</v>
      </c>
      <c r="D157" s="380" t="str">
        <f t="shared" si="10"/>
        <v>JoXT1 - 2</v>
      </c>
      <c r="E157" s="152">
        <v>4</v>
      </c>
      <c r="F157" s="152" t="s">
        <v>2055</v>
      </c>
      <c r="G157" s="152">
        <v>25</v>
      </c>
      <c r="H157" s="152">
        <v>38</v>
      </c>
      <c r="I157" s="380" t="str">
        <f t="shared" si="11"/>
        <v>JoXT1 - 009 - E10</v>
      </c>
      <c r="J157" s="380" t="str">
        <f t="shared" si="12"/>
        <v>JoXT1 - 2 - 4</v>
      </c>
      <c r="K157" s="261"/>
      <c r="L157" s="261"/>
      <c r="M157" s="261"/>
      <c r="N157" s="261"/>
      <c r="O157" s="152">
        <v>1.19</v>
      </c>
      <c r="P157" s="261"/>
      <c r="Q157" s="261"/>
      <c r="R157" s="261"/>
      <c r="S157" s="434">
        <v>2.452</v>
      </c>
      <c r="T157" s="434"/>
      <c r="U157" s="434">
        <v>0.19700000000000001</v>
      </c>
      <c r="V157" s="152">
        <v>42.562250280000001</v>
      </c>
      <c r="W157" s="380">
        <f t="shared" si="13"/>
        <v>0.35501499583448981</v>
      </c>
      <c r="X157" s="380">
        <f t="shared" si="14"/>
        <v>0.74034990280477719</v>
      </c>
      <c r="Y157" s="380">
        <v>0.14440433212996359</v>
      </c>
      <c r="Z157" s="380"/>
      <c r="AA157" s="435">
        <v>0.39794501527353471</v>
      </c>
      <c r="AB157" s="380">
        <v>0.19800055540127889</v>
      </c>
      <c r="AC157" s="261"/>
      <c r="AD157" s="261"/>
      <c r="AE157" s="152">
        <v>6.1813205489999996</v>
      </c>
      <c r="AF157" s="380">
        <v>12.488784313725489</v>
      </c>
      <c r="AG157" s="380">
        <v>3.2076039603960398</v>
      </c>
      <c r="AH157" s="380">
        <v>64.489241933902122</v>
      </c>
      <c r="AI157" s="380">
        <v>67.518099009900979</v>
      </c>
      <c r="AJ157" s="261"/>
      <c r="AK157" s="380">
        <v>18.061855670103107</v>
      </c>
      <c r="AL157" s="152">
        <v>281.65648475</v>
      </c>
      <c r="AM157">
        <v>6.7605480770521398</v>
      </c>
      <c r="AN157" s="261"/>
      <c r="AO157" s="261"/>
      <c r="AP157" s="284"/>
      <c r="AQ157" s="380" t="s">
        <v>2620</v>
      </c>
      <c r="AR157"/>
      <c r="AS157" s="261"/>
      <c r="AT157" s="261"/>
    </row>
    <row r="158" spans="1:46">
      <c r="A158" s="152" t="s">
        <v>1940</v>
      </c>
      <c r="B158" s="380">
        <v>2</v>
      </c>
      <c r="C158" s="380" t="s">
        <v>1750</v>
      </c>
      <c r="D158" s="380" t="str">
        <f t="shared" si="10"/>
        <v>JoXT1 - 2</v>
      </c>
      <c r="E158" s="152">
        <v>5</v>
      </c>
      <c r="F158" s="152" t="s">
        <v>580</v>
      </c>
      <c r="G158" s="152">
        <v>38</v>
      </c>
      <c r="H158" s="152">
        <v>69</v>
      </c>
      <c r="I158" s="380" t="str">
        <f t="shared" si="11"/>
        <v>JoXT1 - 009 - E10</v>
      </c>
      <c r="J158" s="380" t="str">
        <f t="shared" si="12"/>
        <v>JoXT1 - 2 - 5</v>
      </c>
      <c r="K158" s="261"/>
      <c r="L158" s="261"/>
      <c r="M158" s="261"/>
      <c r="N158" s="261"/>
      <c r="O158" s="152">
        <v>1.27</v>
      </c>
      <c r="P158" s="261"/>
      <c r="Q158" s="261"/>
      <c r="R158" s="261"/>
      <c r="S158" s="434">
        <v>1.492</v>
      </c>
      <c r="T158" s="434"/>
      <c r="U158" s="434">
        <v>0.13900000000000001</v>
      </c>
      <c r="V158" s="152">
        <v>49.061514359999997</v>
      </c>
      <c r="W158" s="380">
        <f t="shared" si="13"/>
        <v>0.20744237711746744</v>
      </c>
      <c r="X158" s="380">
        <f t="shared" si="14"/>
        <v>0.68814218272701944</v>
      </c>
      <c r="Y158" s="380">
        <v>6.414884754234941E-2</v>
      </c>
      <c r="Z158" s="380"/>
      <c r="AA158" s="435">
        <v>0.52957511802277124</v>
      </c>
      <c r="AB158" s="380">
        <v>9.441821716189884E-2</v>
      </c>
      <c r="AC158" s="261"/>
      <c r="AD158" s="261"/>
      <c r="AE158" s="152">
        <v>2.054776022</v>
      </c>
      <c r="AF158" s="380">
        <v>5.2799999999999976</v>
      </c>
      <c r="AG158" s="380">
        <v>0.28763346922927546</v>
      </c>
      <c r="AH158" s="380">
        <v>52.790310487359413</v>
      </c>
      <c r="AI158" s="380">
        <v>56.475247524752483</v>
      </c>
      <c r="AJ158" s="261"/>
      <c r="AK158" s="380">
        <v>2.61130113011302</v>
      </c>
      <c r="AL158" s="152">
        <v>134.66462575</v>
      </c>
      <c r="AM158">
        <v>3.34642605503279</v>
      </c>
      <c r="AN158" s="261"/>
      <c r="AO158" s="261"/>
      <c r="AP158" s="284"/>
      <c r="AQ158" s="380" t="s">
        <v>2621</v>
      </c>
      <c r="AR158"/>
      <c r="AS158" s="261"/>
      <c r="AT158" s="261"/>
    </row>
    <row r="159" spans="1:46">
      <c r="A159" s="152" t="s">
        <v>1940</v>
      </c>
      <c r="B159" s="380">
        <v>2</v>
      </c>
      <c r="C159" s="380" t="s">
        <v>1750</v>
      </c>
      <c r="D159" s="380" t="str">
        <f t="shared" si="10"/>
        <v>JoXT1 - 2</v>
      </c>
      <c r="E159" s="152">
        <v>6</v>
      </c>
      <c r="F159" s="152" t="s">
        <v>580</v>
      </c>
      <c r="G159" s="152">
        <v>69</v>
      </c>
      <c r="H159" s="152">
        <v>100</v>
      </c>
      <c r="I159" s="380" t="str">
        <f t="shared" si="11"/>
        <v>JoXT1 - 009 - E10</v>
      </c>
      <c r="J159" s="380" t="str">
        <f t="shared" si="12"/>
        <v>JoXT1 - 2 - 6</v>
      </c>
      <c r="K159" s="261"/>
      <c r="L159" s="261"/>
      <c r="M159" s="261"/>
      <c r="N159" s="261"/>
      <c r="O159" s="152">
        <v>1.54</v>
      </c>
      <c r="P159" s="261"/>
      <c r="Q159" s="261"/>
      <c r="R159" s="261"/>
      <c r="S159" s="434">
        <v>0.72299999999999998</v>
      </c>
      <c r="T159" s="434"/>
      <c r="U159" s="434">
        <v>9.9000000000000005E-2</v>
      </c>
      <c r="V159" s="152">
        <v>62.305840359999998</v>
      </c>
      <c r="W159" s="380">
        <f t="shared" si="13"/>
        <v>0.17666435506241257</v>
      </c>
      <c r="X159" s="380">
        <f t="shared" si="14"/>
        <v>0.7783633841886255</v>
      </c>
      <c r="Y159" s="380">
        <v>4.0221914008321466E-2</v>
      </c>
      <c r="Z159" s="380"/>
      <c r="AA159" s="435">
        <v>0.65631067961164968</v>
      </c>
      <c r="AB159" s="380">
        <v>8.1830790568654332E-2</v>
      </c>
      <c r="AC159" s="261"/>
      <c r="AD159" s="261"/>
      <c r="AE159" s="152">
        <v>1.1145539229999999</v>
      </c>
      <c r="AF159" s="380">
        <v>0.69622962296229751</v>
      </c>
      <c r="AG159" s="380">
        <v>0.48205940594059415</v>
      </c>
      <c r="AH159" s="380">
        <v>56.710410458521579</v>
      </c>
      <c r="AI159" s="380">
        <v>108.31627162716272</v>
      </c>
      <c r="AJ159" s="261"/>
      <c r="AK159" s="380">
        <v>4.5150596321002539</v>
      </c>
      <c r="AL159" s="152">
        <v>61.006133275000003</v>
      </c>
      <c r="AM159">
        <v>0.64389769830382904</v>
      </c>
      <c r="AN159" s="261"/>
      <c r="AO159" s="261"/>
      <c r="AP159" s="284"/>
      <c r="AQ159" s="380" t="s">
        <v>2622</v>
      </c>
      <c r="AR159"/>
      <c r="AS159" s="261"/>
      <c r="AT159" s="261"/>
    </row>
    <row r="160" spans="1:46">
      <c r="A160" s="152" t="s">
        <v>1940</v>
      </c>
      <c r="B160" s="380">
        <v>3</v>
      </c>
      <c r="C160" s="380" t="s">
        <v>1750</v>
      </c>
      <c r="D160" s="380" t="str">
        <f t="shared" si="10"/>
        <v>JoXT1 - 3</v>
      </c>
      <c r="E160" s="152">
        <v>1</v>
      </c>
      <c r="F160" s="152" t="s">
        <v>591</v>
      </c>
      <c r="G160" s="152">
        <v>0</v>
      </c>
      <c r="H160" s="152">
        <v>5</v>
      </c>
      <c r="I160" s="380" t="str">
        <f t="shared" si="11"/>
        <v>JoXT1 - 009 - E10</v>
      </c>
      <c r="J160" s="380" t="str">
        <f t="shared" si="12"/>
        <v>JoXT1 - 3 - 1</v>
      </c>
      <c r="K160" s="261"/>
      <c r="L160" s="261"/>
      <c r="M160" s="261"/>
      <c r="N160" s="261"/>
      <c r="O160" s="152">
        <v>1.4</v>
      </c>
      <c r="P160" s="261"/>
      <c r="Q160" s="261"/>
      <c r="R160" s="261"/>
      <c r="S160" s="434">
        <v>3.5830000000000002</v>
      </c>
      <c r="T160" s="434"/>
      <c r="U160" s="434">
        <v>0.25900000000000001</v>
      </c>
      <c r="V160" s="152">
        <v>60.453117550000002</v>
      </c>
      <c r="W160" s="380">
        <f t="shared" si="13"/>
        <v>0.52723181565796762</v>
      </c>
      <c r="X160" s="380">
        <f t="shared" si="14"/>
        <v>0.72071071626873895</v>
      </c>
      <c r="Y160" s="380">
        <v>0.23431426985008319</v>
      </c>
      <c r="Z160" s="380"/>
      <c r="AA160" s="435">
        <v>0.37729039422542959</v>
      </c>
      <c r="AB160" s="380">
        <v>0.10910605219322617</v>
      </c>
      <c r="AC160" s="261"/>
      <c r="AD160" s="261"/>
      <c r="AE160" s="152">
        <v>9.3968528839999994</v>
      </c>
      <c r="AF160" s="380">
        <v>39.957164404223235</v>
      </c>
      <c r="AG160" s="380">
        <v>9.1572783505154618</v>
      </c>
      <c r="AH160" s="380">
        <v>45.459822716965569</v>
      </c>
      <c r="AI160" s="380">
        <v>93.129256455057231</v>
      </c>
      <c r="AJ160" s="261"/>
      <c r="AK160" s="380">
        <v>6.8668541080912249</v>
      </c>
      <c r="AL160" s="152">
        <v>611.66740274999995</v>
      </c>
      <c r="AM160">
        <v>9.4630764337811097</v>
      </c>
      <c r="AN160" s="261"/>
      <c r="AO160" s="261"/>
      <c r="AP160" s="284"/>
      <c r="AQ160" s="380" t="s">
        <v>2623</v>
      </c>
      <c r="AR160"/>
      <c r="AS160" s="261"/>
      <c r="AT160" s="261"/>
    </row>
    <row r="161" spans="1:46">
      <c r="A161" s="152" t="s">
        <v>1940</v>
      </c>
      <c r="B161" s="380">
        <v>3</v>
      </c>
      <c r="C161" s="380" t="s">
        <v>1750</v>
      </c>
      <c r="D161" s="380" t="str">
        <f t="shared" si="10"/>
        <v>JoXT1 - 3</v>
      </c>
      <c r="E161" s="152">
        <v>2</v>
      </c>
      <c r="F161" s="152" t="s">
        <v>591</v>
      </c>
      <c r="G161" s="152">
        <v>5</v>
      </c>
      <c r="H161" s="152">
        <v>10</v>
      </c>
      <c r="I161" s="380" t="str">
        <f t="shared" si="11"/>
        <v>JoXT1 - 009 - E10</v>
      </c>
      <c r="J161" s="380" t="str">
        <f t="shared" si="12"/>
        <v>JoXT1 - 3 - 2</v>
      </c>
      <c r="K161" s="261"/>
      <c r="L161" s="261"/>
      <c r="M161" s="261"/>
      <c r="N161" s="261"/>
      <c r="O161" s="152">
        <v>1.23</v>
      </c>
      <c r="P161" s="261"/>
      <c r="Q161" s="261"/>
      <c r="R161" s="261"/>
      <c r="S161" s="434">
        <v>3.585</v>
      </c>
      <c r="T161" s="434"/>
      <c r="U161" s="434">
        <v>0.26900000000000002</v>
      </c>
      <c r="V161" s="152">
        <v>60.804042989999999</v>
      </c>
      <c r="W161" s="380">
        <f t="shared" si="13"/>
        <v>0.37992658509454813</v>
      </c>
      <c r="X161" s="380">
        <f t="shared" si="14"/>
        <v>0.70300333704115447</v>
      </c>
      <c r="Y161" s="380">
        <v>0.15878754171301387</v>
      </c>
      <c r="Z161" s="380"/>
      <c r="AA161" s="435">
        <v>0.38515016685205689</v>
      </c>
      <c r="AB161" s="380">
        <v>0.15906562847608371</v>
      </c>
      <c r="AC161" s="261"/>
      <c r="AD161" s="261"/>
      <c r="AE161" s="152">
        <v>11.616870390000001</v>
      </c>
      <c r="AF161" s="380">
        <v>35.34693877551021</v>
      </c>
      <c r="AG161" s="380">
        <v>15.260307692307689</v>
      </c>
      <c r="AH161" s="380">
        <v>16.478885946847114</v>
      </c>
      <c r="AI161" s="380">
        <v>111.95278586682197</v>
      </c>
      <c r="AJ161" s="261"/>
      <c r="AK161" s="380">
        <v>4.6090290661719209</v>
      </c>
      <c r="AL161" s="152">
        <v>710.53073374999997</v>
      </c>
      <c r="AM161">
        <v>8.0233404133098603</v>
      </c>
      <c r="AN161" s="261"/>
      <c r="AO161" s="261"/>
      <c r="AP161" s="284"/>
      <c r="AQ161" s="380" t="s">
        <v>2624</v>
      </c>
      <c r="AR161"/>
      <c r="AS161" s="261"/>
      <c r="AT161" s="261"/>
    </row>
    <row r="162" spans="1:46">
      <c r="A162" s="152" t="s">
        <v>1940</v>
      </c>
      <c r="B162" s="380">
        <v>3</v>
      </c>
      <c r="C162" s="380" t="s">
        <v>1750</v>
      </c>
      <c r="D162" s="380" t="str">
        <f t="shared" si="10"/>
        <v>JoXT1 - 3</v>
      </c>
      <c r="E162" s="152">
        <v>3</v>
      </c>
      <c r="F162" s="152" t="s">
        <v>591</v>
      </c>
      <c r="G162" s="152">
        <v>10</v>
      </c>
      <c r="H162" s="152">
        <v>25</v>
      </c>
      <c r="I162" s="380" t="str">
        <f t="shared" si="11"/>
        <v>JoXT1 - 009 - E10</v>
      </c>
      <c r="J162" s="380" t="str">
        <f t="shared" si="12"/>
        <v>JoXT1 - 3 - 3</v>
      </c>
      <c r="K162" s="261"/>
      <c r="L162" s="261"/>
      <c r="M162" s="261"/>
      <c r="N162" s="261"/>
      <c r="O162" s="152">
        <v>1.19</v>
      </c>
      <c r="P162" s="261"/>
      <c r="Q162" s="261"/>
      <c r="R162" s="261"/>
      <c r="S162" s="434">
        <v>3.6480000000000001</v>
      </c>
      <c r="T162" s="434"/>
      <c r="U162" s="434">
        <v>0.26500000000000001</v>
      </c>
      <c r="V162" s="152">
        <v>50.506310229999997</v>
      </c>
      <c r="W162" s="380">
        <f t="shared" si="13"/>
        <v>0.11530500000000027</v>
      </c>
      <c r="X162" s="380">
        <f t="shared" si="14"/>
        <v>0.65000000000000091</v>
      </c>
      <c r="Y162" s="380">
        <v>2.2500000000000062E-2</v>
      </c>
      <c r="Z162" s="380"/>
      <c r="AA162" s="435">
        <v>0.42583333333333445</v>
      </c>
      <c r="AB162" s="380">
        <v>0.20166666666666641</v>
      </c>
      <c r="AC162" s="261"/>
      <c r="AD162" s="261"/>
      <c r="AE162" s="152">
        <v>13.112701919999999</v>
      </c>
      <c r="AF162" s="380">
        <v>24.3960396039604</v>
      </c>
      <c r="AG162" s="380">
        <v>5.9394851485148514</v>
      </c>
      <c r="AH162" s="380">
        <v>65.029056375025249</v>
      </c>
      <c r="AI162" s="380">
        <v>86.336633663366342</v>
      </c>
      <c r="AJ162" s="261"/>
      <c r="AK162" s="380">
        <v>5.2658348187759998</v>
      </c>
      <c r="AL162" s="152">
        <v>629.10199299999999</v>
      </c>
      <c r="AM162">
        <v>7.9393239877120703</v>
      </c>
      <c r="AN162" s="261"/>
      <c r="AO162" s="261"/>
      <c r="AP162" s="284"/>
      <c r="AQ162" s="380" t="s">
        <v>2625</v>
      </c>
      <c r="AR162"/>
      <c r="AS162" s="261"/>
      <c r="AT162" s="261"/>
    </row>
    <row r="163" spans="1:46">
      <c r="A163" s="152" t="s">
        <v>1940</v>
      </c>
      <c r="B163" s="380">
        <v>3</v>
      </c>
      <c r="C163" s="380" t="s">
        <v>1750</v>
      </c>
      <c r="D163" s="380" t="str">
        <f t="shared" si="10"/>
        <v>JoXT1 - 3</v>
      </c>
      <c r="E163" s="152">
        <v>4</v>
      </c>
      <c r="F163" s="152" t="s">
        <v>2055</v>
      </c>
      <c r="G163" s="152">
        <v>25</v>
      </c>
      <c r="H163" s="152">
        <v>38</v>
      </c>
      <c r="I163" s="380" t="str">
        <f t="shared" si="11"/>
        <v>JoXT1 - 009 - E10</v>
      </c>
      <c r="J163" s="380" t="str">
        <f t="shared" si="12"/>
        <v>JoXT1 - 3 - 4</v>
      </c>
      <c r="K163" s="261"/>
      <c r="L163" s="261"/>
      <c r="M163" s="261"/>
      <c r="N163" s="261"/>
      <c r="O163" s="152">
        <v>1.19</v>
      </c>
      <c r="P163" s="261"/>
      <c r="Q163" s="261"/>
      <c r="R163" s="261"/>
      <c r="S163" s="434">
        <v>2.5139999999999998</v>
      </c>
      <c r="T163" s="434"/>
      <c r="U163" s="434">
        <v>0.2</v>
      </c>
      <c r="V163" s="152">
        <v>29.05509837</v>
      </c>
      <c r="W163" s="380">
        <f t="shared" si="13"/>
        <v>0.13500055524708723</v>
      </c>
      <c r="X163" s="380">
        <f t="shared" si="14"/>
        <v>0.61243753470294438</v>
      </c>
      <c r="Y163" s="380">
        <v>3.6923931149362599E-2</v>
      </c>
      <c r="Z163" s="380"/>
      <c r="AA163" s="435">
        <v>0.35230427540255405</v>
      </c>
      <c r="AB163" s="380">
        <v>0.22320932815102776</v>
      </c>
      <c r="AC163" s="261"/>
      <c r="AD163" s="261"/>
      <c r="AE163" s="152">
        <v>5.9669250649999999</v>
      </c>
      <c r="AF163" s="380">
        <v>21.425267326732676</v>
      </c>
      <c r="AG163" s="380">
        <v>3.2475247524752482</v>
      </c>
      <c r="AH163" s="380">
        <v>31.820121212121215</v>
      </c>
      <c r="AI163" s="380">
        <v>79.304727272727263</v>
      </c>
      <c r="AJ163" s="261"/>
      <c r="AK163" s="380">
        <v>6.6645656565656495</v>
      </c>
      <c r="AL163" s="152">
        <v>312.35305460000001</v>
      </c>
      <c r="AM163">
        <v>6.1087842905965504</v>
      </c>
      <c r="AN163" s="261"/>
      <c r="AO163" s="261"/>
      <c r="AP163" s="284"/>
      <c r="AQ163" s="380" t="s">
        <v>2626</v>
      </c>
      <c r="AR163"/>
      <c r="AS163" s="261"/>
      <c r="AT163" s="261"/>
    </row>
    <row r="164" spans="1:46">
      <c r="A164" s="152" t="s">
        <v>1940</v>
      </c>
      <c r="B164" s="380">
        <v>3</v>
      </c>
      <c r="C164" s="380" t="s">
        <v>1750</v>
      </c>
      <c r="D164" s="380" t="str">
        <f t="shared" si="10"/>
        <v>JoXT1 - 3</v>
      </c>
      <c r="E164" s="152">
        <v>5</v>
      </c>
      <c r="F164" s="152" t="s">
        <v>580</v>
      </c>
      <c r="G164" s="152">
        <v>38</v>
      </c>
      <c r="H164" s="152">
        <v>69</v>
      </c>
      <c r="I164" s="380" t="str">
        <f t="shared" si="11"/>
        <v>JoXT1 - 009 - E10</v>
      </c>
      <c r="J164" s="380" t="str">
        <f t="shared" si="12"/>
        <v>JoXT1 - 3 - 5</v>
      </c>
      <c r="K164" s="261"/>
      <c r="L164" s="261"/>
      <c r="M164" s="261"/>
      <c r="N164" s="261"/>
      <c r="O164" s="152">
        <v>1.27</v>
      </c>
      <c r="P164" s="261"/>
      <c r="Q164" s="261"/>
      <c r="R164" s="261"/>
      <c r="S164" s="434">
        <v>1.19</v>
      </c>
      <c r="T164" s="434"/>
      <c r="U164" s="434">
        <v>0.11899999999999999</v>
      </c>
      <c r="V164" s="152">
        <v>34.597206579999998</v>
      </c>
      <c r="W164" s="380">
        <f t="shared" si="13"/>
        <v>0.10885983902303528</v>
      </c>
      <c r="X164" s="380">
        <f t="shared" si="14"/>
        <v>0.59894532334166084</v>
      </c>
      <c r="Y164" s="380">
        <v>1.8040521787398758E-2</v>
      </c>
      <c r="Z164" s="380"/>
      <c r="AA164" s="435">
        <v>0.48265334443519409</v>
      </c>
      <c r="AB164" s="380">
        <v>9.8251457119068006E-2</v>
      </c>
      <c r="AC164" s="261"/>
      <c r="AD164" s="261"/>
      <c r="AE164" s="152">
        <v>1.610125</v>
      </c>
      <c r="AF164" s="380">
        <v>3.2800000000000011</v>
      </c>
      <c r="AG164" s="380">
        <v>0.70711071107110723</v>
      </c>
      <c r="AH164" s="380">
        <v>30.263666366636667</v>
      </c>
      <c r="AI164" s="380">
        <v>77.24625742574257</v>
      </c>
      <c r="AJ164" s="261"/>
      <c r="AK164" s="380">
        <v>6.6122448979591866</v>
      </c>
      <c r="AL164" s="152">
        <v>134.9890097</v>
      </c>
      <c r="AM164">
        <v>2.1892907388450298</v>
      </c>
      <c r="AN164" s="261"/>
      <c r="AO164" s="261"/>
      <c r="AP164" s="284"/>
      <c r="AQ164" s="380" t="s">
        <v>2627</v>
      </c>
      <c r="AR164"/>
      <c r="AS164" s="261"/>
      <c r="AT164" s="261"/>
    </row>
    <row r="165" spans="1:46">
      <c r="A165" s="152" t="s">
        <v>1940</v>
      </c>
      <c r="B165" s="380">
        <v>3</v>
      </c>
      <c r="C165" s="380" t="s">
        <v>1750</v>
      </c>
      <c r="D165" s="380" t="str">
        <f t="shared" si="10"/>
        <v>JoXT1 - 3</v>
      </c>
      <c r="E165" s="152">
        <v>6</v>
      </c>
      <c r="F165" s="152" t="s">
        <v>580</v>
      </c>
      <c r="G165" s="152">
        <v>69</v>
      </c>
      <c r="H165" s="152">
        <v>100</v>
      </c>
      <c r="I165" s="380" t="str">
        <f t="shared" si="11"/>
        <v>JoXT1 - 009 - E10</v>
      </c>
      <c r="J165" s="380" t="str">
        <f t="shared" si="12"/>
        <v>JoXT1 - 3 - 6</v>
      </c>
      <c r="K165" s="261"/>
      <c r="L165" s="261"/>
      <c r="M165" s="261"/>
      <c r="N165" s="261"/>
      <c r="O165" s="152">
        <v>1.54</v>
      </c>
      <c r="P165" s="261"/>
      <c r="Q165" s="261"/>
      <c r="R165" s="261"/>
      <c r="S165" s="434">
        <v>0.57999999999999996</v>
      </c>
      <c r="T165" s="434"/>
      <c r="U165" s="434">
        <v>7.3999999999999996E-2</v>
      </c>
      <c r="V165" s="152">
        <v>42.666678959999999</v>
      </c>
      <c r="W165" s="380">
        <f t="shared" si="13"/>
        <v>9.4053674649050692E-2</v>
      </c>
      <c r="X165" s="380">
        <f t="shared" si="14"/>
        <v>0.57968620974401175</v>
      </c>
      <c r="Y165" s="380">
        <v>1.3487475915221831E-2</v>
      </c>
      <c r="Z165" s="380"/>
      <c r="AA165" s="435">
        <v>0.426094137076795</v>
      </c>
      <c r="AB165" s="380">
        <v>0.14010459675199491</v>
      </c>
      <c r="AC165" s="261"/>
      <c r="AD165" s="261"/>
      <c r="AE165" s="152">
        <v>0.910689105</v>
      </c>
      <c r="AF165" s="380">
        <v>2.7999999999999989</v>
      </c>
      <c r="AG165" s="380">
        <v>0.47524752475247506</v>
      </c>
      <c r="AH165" s="380">
        <v>34.69027373325568</v>
      </c>
      <c r="AI165" s="380">
        <v>163.55827450980394</v>
      </c>
      <c r="AJ165" s="261"/>
      <c r="AK165" s="380">
        <v>3.3330369771671045</v>
      </c>
      <c r="AL165" s="152">
        <v>72.28625443</v>
      </c>
      <c r="AM165">
        <v>0.42876472972766499</v>
      </c>
      <c r="AN165" s="261"/>
      <c r="AO165" s="261"/>
      <c r="AP165" s="284"/>
      <c r="AQ165" s="380" t="s">
        <v>2628</v>
      </c>
      <c r="AR165"/>
      <c r="AS165" s="261"/>
      <c r="AT165" s="261"/>
    </row>
    <row r="166" spans="1:46">
      <c r="A166" s="152" t="s">
        <v>1941</v>
      </c>
      <c r="B166" s="380">
        <v>1</v>
      </c>
      <c r="C166" s="380" t="s">
        <v>1755</v>
      </c>
      <c r="D166" s="380" t="str">
        <f t="shared" si="10"/>
        <v>JoF3 - 1</v>
      </c>
      <c r="E166" s="152">
        <v>1</v>
      </c>
      <c r="F166" s="152" t="s">
        <v>592</v>
      </c>
      <c r="G166" s="152">
        <v>0</v>
      </c>
      <c r="H166" s="152">
        <v>5</v>
      </c>
      <c r="I166" s="380" t="str">
        <f t="shared" si="11"/>
        <v>JoF3 - 010 - E10</v>
      </c>
      <c r="J166" s="380" t="str">
        <f t="shared" si="12"/>
        <v>JoF3 - 1 - 1</v>
      </c>
      <c r="K166">
        <v>20.399999999999999</v>
      </c>
      <c r="L166">
        <v>41.7</v>
      </c>
      <c r="M166">
        <v>37.9</v>
      </c>
      <c r="N166" t="s">
        <v>1071</v>
      </c>
      <c r="O166" s="152">
        <v>0.66</v>
      </c>
      <c r="P166" s="261"/>
      <c r="Q166" s="261"/>
      <c r="R166" s="261"/>
      <c r="S166" s="434">
        <v>5.0039999999999996</v>
      </c>
      <c r="T166" s="434"/>
      <c r="U166" s="434">
        <v>0.29499999999999998</v>
      </c>
      <c r="V166" s="152">
        <v>85.723144520000005</v>
      </c>
      <c r="W166" s="380">
        <f t="shared" si="13"/>
        <v>0.97218413754852984</v>
      </c>
      <c r="X166" s="380">
        <f t="shared" si="14"/>
        <v>0.75263449805879046</v>
      </c>
      <c r="Y166" s="380">
        <v>0.46644481419855777</v>
      </c>
      <c r="Z166" s="380"/>
      <c r="AA166" s="435">
        <v>0.27731558513588461</v>
      </c>
      <c r="AB166" s="380">
        <v>8.8740987243481183E-3</v>
      </c>
      <c r="AC166" s="261"/>
      <c r="AD166">
        <v>5.7</v>
      </c>
      <c r="AE166" s="152">
        <v>32.270547550000003</v>
      </c>
      <c r="AF166" s="380">
        <v>38.990291262135926</v>
      </c>
      <c r="AG166" s="380">
        <v>36.489634269549398</v>
      </c>
      <c r="AH166" s="380">
        <v>16.998951659871871</v>
      </c>
      <c r="AI166" s="380">
        <v>196.49070460444102</v>
      </c>
      <c r="AJ166" s="261"/>
      <c r="AK166" s="380">
        <v>2.9458640776699099</v>
      </c>
      <c r="AL166" s="152">
        <v>974.79466649999995</v>
      </c>
      <c r="AM166">
        <v>15.136731113922901</v>
      </c>
      <c r="AN166" s="261"/>
      <c r="AO166" s="261"/>
      <c r="AP166" t="s">
        <v>2629</v>
      </c>
      <c r="AQ166" s="380" t="s">
        <v>2630</v>
      </c>
      <c r="AR166"/>
      <c r="AS166" s="261"/>
      <c r="AT166" s="261"/>
    </row>
    <row r="167" spans="1:46">
      <c r="A167" s="152" t="s">
        <v>1941</v>
      </c>
      <c r="B167" s="380">
        <v>1</v>
      </c>
      <c r="C167" s="380" t="s">
        <v>1755</v>
      </c>
      <c r="D167" s="380" t="str">
        <f t="shared" si="10"/>
        <v>JoF3 - 1</v>
      </c>
      <c r="E167" s="152">
        <v>2</v>
      </c>
      <c r="F167" s="152" t="s">
        <v>592</v>
      </c>
      <c r="G167" s="152">
        <v>5</v>
      </c>
      <c r="H167" s="152">
        <v>10</v>
      </c>
      <c r="I167" s="380" t="str">
        <f t="shared" si="11"/>
        <v>JoF3 - 010 - E10</v>
      </c>
      <c r="J167" s="380" t="str">
        <f t="shared" si="12"/>
        <v>JoF3 - 1 - 2</v>
      </c>
      <c r="K167">
        <v>20.399999999999999</v>
      </c>
      <c r="L167">
        <v>42.1</v>
      </c>
      <c r="M167">
        <v>37.5</v>
      </c>
      <c r="N167" t="s">
        <v>1071</v>
      </c>
      <c r="O167" s="152">
        <v>0.72</v>
      </c>
      <c r="P167" s="261"/>
      <c r="Q167" s="261"/>
      <c r="R167" s="261"/>
      <c r="S167" s="434">
        <v>3.9649999999999999</v>
      </c>
      <c r="T167" s="434"/>
      <c r="U167" s="434">
        <v>0.26200000000000001</v>
      </c>
      <c r="V167" s="152">
        <v>86.875068569999996</v>
      </c>
      <c r="W167" s="380">
        <f t="shared" si="13"/>
        <v>0.814249445676276</v>
      </c>
      <c r="X167" s="380">
        <f t="shared" si="14"/>
        <v>0.76441241685144246</v>
      </c>
      <c r="Y167" s="380">
        <v>0.38054323725055483</v>
      </c>
      <c r="Z167" s="380"/>
      <c r="AA167" s="435">
        <v>0.3772172949002221</v>
      </c>
      <c r="AB167" s="380">
        <v>6.6518847006654409E-3</v>
      </c>
      <c r="AC167" s="261"/>
      <c r="AD167">
        <v>5.7</v>
      </c>
      <c r="AE167" s="152">
        <v>17.430184529999998</v>
      </c>
      <c r="AF167" s="380">
        <v>27.539901951360186</v>
      </c>
      <c r="AG167" s="380">
        <v>9.6496511506820788</v>
      </c>
      <c r="AH167" s="380">
        <v>20.678390944006466</v>
      </c>
      <c r="AI167" s="380">
        <v>159.24123711340206</v>
      </c>
      <c r="AJ167" s="261"/>
      <c r="AK167" s="380">
        <v>1.7188302124973731</v>
      </c>
      <c r="AL167" s="152">
        <v>822.24158954999996</v>
      </c>
      <c r="AM167">
        <v>14.669548868553299</v>
      </c>
      <c r="AN167" s="261"/>
      <c r="AO167" s="261"/>
      <c r="AP167" t="s">
        <v>2631</v>
      </c>
      <c r="AQ167" s="380" t="s">
        <v>2632</v>
      </c>
      <c r="AR167"/>
      <c r="AS167" s="261"/>
      <c r="AT167" s="261"/>
    </row>
    <row r="168" spans="1:46">
      <c r="A168" s="152" t="s">
        <v>1941</v>
      </c>
      <c r="B168" s="380">
        <v>1</v>
      </c>
      <c r="C168" s="380" t="s">
        <v>1755</v>
      </c>
      <c r="D168" s="380" t="str">
        <f t="shared" si="10"/>
        <v>JoF3 - 1</v>
      </c>
      <c r="E168" s="152">
        <v>3</v>
      </c>
      <c r="F168" s="152" t="s">
        <v>592</v>
      </c>
      <c r="G168" s="152">
        <v>10</v>
      </c>
      <c r="H168" s="152">
        <v>43</v>
      </c>
      <c r="I168" s="380" t="str">
        <f t="shared" si="11"/>
        <v>JoF3 - 010 - E10</v>
      </c>
      <c r="J168" s="380" t="str">
        <f t="shared" si="12"/>
        <v>JoF3 - 1 - 3</v>
      </c>
      <c r="K168">
        <v>19.5</v>
      </c>
      <c r="L168">
        <v>42.5</v>
      </c>
      <c r="M168">
        <v>38</v>
      </c>
      <c r="N168" t="s">
        <v>979</v>
      </c>
      <c r="O168" s="152">
        <v>1.33</v>
      </c>
      <c r="P168" s="261"/>
      <c r="Q168" s="261"/>
      <c r="R168" s="261"/>
      <c r="S168" s="434">
        <v>2.7130000000000001</v>
      </c>
      <c r="T168" s="434"/>
      <c r="U168" s="434">
        <v>0.19500000000000001</v>
      </c>
      <c r="V168" s="152">
        <v>69.641502099999997</v>
      </c>
      <c r="W168" s="380">
        <f t="shared" si="13"/>
        <v>0.59313873473918022</v>
      </c>
      <c r="X168" s="380">
        <f t="shared" si="14"/>
        <v>0.73640399556049052</v>
      </c>
      <c r="Y168" s="380">
        <v>0.26637069922308609</v>
      </c>
      <c r="Z168" s="380"/>
      <c r="AA168" s="435">
        <v>0.40788013318535088</v>
      </c>
      <c r="AB168" s="380">
        <v>6.2153163152053527E-2</v>
      </c>
      <c r="AC168" s="261"/>
      <c r="AD168">
        <v>5.9</v>
      </c>
      <c r="AE168" s="152">
        <v>14.577070170000001</v>
      </c>
      <c r="AF168" s="380">
        <v>15.759999999999998</v>
      </c>
      <c r="AG168" s="380">
        <v>6.2490297029702964</v>
      </c>
      <c r="AH168" s="380">
        <v>18.890300862613085</v>
      </c>
      <c r="AI168" s="380">
        <v>109.71057425742572</v>
      </c>
      <c r="AJ168" s="261"/>
      <c r="AK168" s="380">
        <v>6.1484104321340212</v>
      </c>
      <c r="AL168" s="152">
        <v>448.16266300000001</v>
      </c>
      <c r="AM168">
        <v>8.5999986071856096</v>
      </c>
      <c r="AN168" s="261"/>
      <c r="AO168" s="261"/>
      <c r="AP168" t="s">
        <v>2633</v>
      </c>
      <c r="AQ168" s="380" t="s">
        <v>2634</v>
      </c>
      <c r="AR168"/>
      <c r="AS168" s="261"/>
      <c r="AT168" s="261"/>
    </row>
    <row r="169" spans="1:46">
      <c r="A169" s="152" t="s">
        <v>1941</v>
      </c>
      <c r="B169" s="380">
        <v>1</v>
      </c>
      <c r="C169" s="380" t="s">
        <v>1755</v>
      </c>
      <c r="D169" s="380" t="str">
        <f t="shared" si="10"/>
        <v>JoF3 - 1</v>
      </c>
      <c r="E169" s="152">
        <v>4</v>
      </c>
      <c r="F169" s="152" t="s">
        <v>580</v>
      </c>
      <c r="G169" s="152">
        <v>43</v>
      </c>
      <c r="H169" s="152">
        <v>65</v>
      </c>
      <c r="I169" s="380" t="str">
        <f t="shared" si="11"/>
        <v>JoF3 - 010 - E10</v>
      </c>
      <c r="J169" s="380" t="str">
        <f t="shared" si="12"/>
        <v>JoF3 - 1 - 4</v>
      </c>
      <c r="K169">
        <v>19.3</v>
      </c>
      <c r="L169">
        <v>38.9</v>
      </c>
      <c r="M169">
        <v>41.8</v>
      </c>
      <c r="N169" t="s">
        <v>1464</v>
      </c>
      <c r="O169" s="152">
        <v>1.28</v>
      </c>
      <c r="P169" s="261"/>
      <c r="Q169" s="261"/>
      <c r="R169" s="261"/>
      <c r="S169" s="434">
        <v>1.284</v>
      </c>
      <c r="T169" s="434"/>
      <c r="U169" s="434">
        <v>0.107</v>
      </c>
      <c r="V169" s="152">
        <v>19.3560126</v>
      </c>
      <c r="W169" s="380">
        <f t="shared" si="13"/>
        <v>0.12912437534703033</v>
      </c>
      <c r="X169" s="380">
        <f t="shared" si="14"/>
        <v>0.49611327040532882</v>
      </c>
      <c r="Y169" s="380">
        <v>4.2754025541366474E-2</v>
      </c>
      <c r="Z169" s="380"/>
      <c r="AA169" s="435">
        <v>0.22515269294836079</v>
      </c>
      <c r="AB169" s="380">
        <v>0.2282065519156016</v>
      </c>
      <c r="AC169" s="261"/>
      <c r="AD169">
        <v>5.9</v>
      </c>
      <c r="AE169" s="152">
        <v>6.6932718290000004</v>
      </c>
      <c r="AF169" s="380">
        <v>15.020062006200618</v>
      </c>
      <c r="AG169" s="380">
        <v>6.160000000000001</v>
      </c>
      <c r="AH169" s="380">
        <v>29.444783505154636</v>
      </c>
      <c r="AI169" s="380">
        <v>82.839128712871258</v>
      </c>
      <c r="AJ169" s="261"/>
      <c r="AK169" s="380">
        <v>0.80235640648012208</v>
      </c>
      <c r="AL169" s="152">
        <v>213.88575965000001</v>
      </c>
      <c r="AM169">
        <v>3.43426140906685</v>
      </c>
      <c r="AN169" s="261"/>
      <c r="AO169" s="261"/>
      <c r="AP169" t="s">
        <v>2635</v>
      </c>
      <c r="AQ169" s="380" t="s">
        <v>2636</v>
      </c>
      <c r="AR169"/>
      <c r="AS169" s="261"/>
      <c r="AT169" s="261"/>
    </row>
    <row r="170" spans="1:46">
      <c r="A170" s="152" t="s">
        <v>1941</v>
      </c>
      <c r="B170" s="380">
        <v>1</v>
      </c>
      <c r="C170" s="380" t="s">
        <v>1755</v>
      </c>
      <c r="D170" s="380" t="str">
        <f t="shared" si="10"/>
        <v>JoF3 - 1</v>
      </c>
      <c r="E170" s="152">
        <v>5</v>
      </c>
      <c r="F170" s="152" t="s">
        <v>580</v>
      </c>
      <c r="G170" s="152">
        <v>65</v>
      </c>
      <c r="H170" s="152">
        <v>100</v>
      </c>
      <c r="I170" s="380" t="str">
        <f t="shared" si="11"/>
        <v>JoF3 - 010 - E10</v>
      </c>
      <c r="J170" s="380" t="str">
        <f t="shared" si="12"/>
        <v>JoF3 - 1 - 5</v>
      </c>
      <c r="K170">
        <v>19.5</v>
      </c>
      <c r="L170">
        <v>37.700000000000003</v>
      </c>
      <c r="M170">
        <v>42.8</v>
      </c>
      <c r="N170" t="s">
        <v>1464</v>
      </c>
      <c r="O170" s="152">
        <v>1.44</v>
      </c>
      <c r="P170" s="261"/>
      <c r="Q170" s="261"/>
      <c r="R170" s="261"/>
      <c r="S170" s="434">
        <v>0.46100000000000002</v>
      </c>
      <c r="T170" s="434"/>
      <c r="U170" s="434">
        <v>0.06</v>
      </c>
      <c r="V170" s="152">
        <v>2.4071979969999999</v>
      </c>
      <c r="W170" s="380">
        <f t="shared" si="13"/>
        <v>5.5838611111113476E-2</v>
      </c>
      <c r="X170" s="380">
        <f t="shared" si="14"/>
        <v>0.53305555555555706</v>
      </c>
      <c r="Y170" s="380">
        <v>9.166666666667803E-3</v>
      </c>
      <c r="Z170" s="380"/>
      <c r="AA170" s="435">
        <v>0.11194444444444526</v>
      </c>
      <c r="AB170" s="380">
        <v>0.411944444444444</v>
      </c>
      <c r="AC170" s="261"/>
      <c r="AD170">
        <v>5.9</v>
      </c>
      <c r="AE170" s="152">
        <v>2.1434435669999998</v>
      </c>
      <c r="AF170" s="380">
        <v>3.3111919191919199</v>
      </c>
      <c r="AG170" s="380">
        <v>2.2902178217821776</v>
      </c>
      <c r="AH170" s="380">
        <v>19.039999999999996</v>
      </c>
      <c r="AI170" s="380">
        <v>77.369980198019789</v>
      </c>
      <c r="AJ170" s="261"/>
      <c r="AK170" s="380">
        <v>3.4059405940593948</v>
      </c>
      <c r="AL170" s="152">
        <v>58.8266555975</v>
      </c>
      <c r="AM170">
        <v>0.65917341204888202</v>
      </c>
      <c r="AN170" s="261"/>
      <c r="AO170" s="261"/>
      <c r="AP170" t="s">
        <v>2637</v>
      </c>
      <c r="AQ170" s="380" t="s">
        <v>2638</v>
      </c>
      <c r="AR170"/>
      <c r="AS170" s="261"/>
      <c r="AT170" s="261"/>
    </row>
    <row r="171" spans="1:46">
      <c r="A171" s="152" t="s">
        <v>1941</v>
      </c>
      <c r="B171" s="380">
        <v>2</v>
      </c>
      <c r="C171" s="380" t="s">
        <v>1755</v>
      </c>
      <c r="D171" s="380" t="str">
        <f t="shared" si="10"/>
        <v>JoF3 - 2</v>
      </c>
      <c r="E171" s="152">
        <v>1</v>
      </c>
      <c r="F171" s="152" t="s">
        <v>592</v>
      </c>
      <c r="G171" s="152">
        <v>0</v>
      </c>
      <c r="H171" s="152">
        <v>5</v>
      </c>
      <c r="I171" s="380" t="str">
        <f t="shared" si="11"/>
        <v>JoF3 - 010 - E10</v>
      </c>
      <c r="J171" s="380" t="str">
        <f t="shared" si="12"/>
        <v>JoF3 - 2 - 1</v>
      </c>
      <c r="K171" s="261"/>
      <c r="L171" s="261"/>
      <c r="M171" s="261"/>
      <c r="N171" s="261"/>
      <c r="O171" s="152">
        <v>0.66</v>
      </c>
      <c r="P171" s="261"/>
      <c r="Q171" s="261"/>
      <c r="R171" s="261"/>
      <c r="S171" s="434">
        <v>5.6070000000000002</v>
      </c>
      <c r="T171" s="434"/>
      <c r="U171" s="434">
        <v>0.318</v>
      </c>
      <c r="V171" s="152">
        <v>89.492960850000003</v>
      </c>
      <c r="W171" s="380">
        <f t="shared" si="13"/>
        <v>0.71607559755419659</v>
      </c>
      <c r="X171" s="380">
        <f t="shared" si="14"/>
        <v>0.66342412451361887</v>
      </c>
      <c r="Y171" s="380">
        <v>0.33713173985547518</v>
      </c>
      <c r="Z171" s="380"/>
      <c r="AA171" s="435">
        <v>0.28182323513062779</v>
      </c>
      <c r="AB171" s="380">
        <v>4.4469149527515919E-2</v>
      </c>
      <c r="AC171" s="261"/>
      <c r="AD171" s="261"/>
      <c r="AE171" s="152">
        <v>33.458699549999999</v>
      </c>
      <c r="AF171" s="380">
        <v>43.601484536082495</v>
      </c>
      <c r="AG171" s="380">
        <v>19.987871437234684</v>
      </c>
      <c r="AH171" s="380">
        <v>10.728404040404037</v>
      </c>
      <c r="AI171" s="380">
        <v>154.73131313131313</v>
      </c>
      <c r="AJ171" s="261"/>
      <c r="AK171" s="380">
        <v>41.716571428571427</v>
      </c>
      <c r="AL171" s="152">
        <v>1040.0483340000001</v>
      </c>
      <c r="AM171">
        <v>16.668299976627768</v>
      </c>
      <c r="AN171" s="261"/>
      <c r="AO171" s="261"/>
      <c r="AP171" s="284"/>
      <c r="AQ171" s="380" t="s">
        <v>2639</v>
      </c>
      <c r="AR171"/>
      <c r="AS171" s="261"/>
      <c r="AT171" s="261"/>
    </row>
    <row r="172" spans="1:46">
      <c r="A172" s="152" t="s">
        <v>1941</v>
      </c>
      <c r="B172" s="380">
        <v>2</v>
      </c>
      <c r="C172" s="380" t="s">
        <v>1755</v>
      </c>
      <c r="D172" s="380" t="str">
        <f t="shared" si="10"/>
        <v>JoF3 - 2</v>
      </c>
      <c r="E172" s="152">
        <v>2</v>
      </c>
      <c r="F172" s="152" t="s">
        <v>592</v>
      </c>
      <c r="G172" s="152">
        <v>5</v>
      </c>
      <c r="H172" s="152">
        <v>10</v>
      </c>
      <c r="I172" s="380" t="str">
        <f t="shared" si="11"/>
        <v>JoF3 - 010 - E10</v>
      </c>
      <c r="J172" s="380" t="str">
        <f t="shared" si="12"/>
        <v>JoF3 - 2 - 2</v>
      </c>
      <c r="K172" s="261"/>
      <c r="L172" s="261"/>
      <c r="M172" s="261"/>
      <c r="N172" s="261"/>
      <c r="O172" s="152">
        <v>0.72</v>
      </c>
      <c r="P172" s="261"/>
      <c r="Q172" s="261"/>
      <c r="R172" s="261"/>
      <c r="S172" s="434">
        <v>5.1890000000000001</v>
      </c>
      <c r="T172" s="434"/>
      <c r="U172" s="434">
        <v>0.307</v>
      </c>
      <c r="V172" s="152">
        <v>88.196559539999996</v>
      </c>
      <c r="W172" s="380">
        <f t="shared" si="13"/>
        <v>0.79927325742849509</v>
      </c>
      <c r="X172" s="380">
        <f t="shared" si="14"/>
        <v>0.66703693418494969</v>
      </c>
      <c r="Y172" s="380">
        <v>0.38017217439600265</v>
      </c>
      <c r="Z172" s="380"/>
      <c r="AA172" s="435">
        <v>0.27270202721466241</v>
      </c>
      <c r="AB172" s="380">
        <v>1.4162732574284669E-2</v>
      </c>
      <c r="AC172" s="261"/>
      <c r="AD172" s="261"/>
      <c r="AE172" s="152">
        <v>28.254808109999999</v>
      </c>
      <c r="AF172" s="380">
        <v>21.333333333333329</v>
      </c>
      <c r="AG172" s="380">
        <v>8.2625846089763613</v>
      </c>
      <c r="AH172" s="380">
        <v>30.643485148514852</v>
      </c>
      <c r="AI172" s="380">
        <v>160.31020408163266</v>
      </c>
      <c r="AJ172" s="261"/>
      <c r="AK172" s="380">
        <v>11.393444650587504</v>
      </c>
      <c r="AL172" s="152">
        <v>797.50755194999999</v>
      </c>
      <c r="AM172">
        <v>14.220188289219699</v>
      </c>
      <c r="AN172" s="261"/>
      <c r="AO172" s="261"/>
      <c r="AP172" s="284"/>
      <c r="AQ172" s="380" t="s">
        <v>2640</v>
      </c>
      <c r="AR172"/>
      <c r="AS172" s="261"/>
      <c r="AT172" s="261"/>
    </row>
    <row r="173" spans="1:46">
      <c r="A173" s="152" t="s">
        <v>1941</v>
      </c>
      <c r="B173" s="380">
        <v>2</v>
      </c>
      <c r="C173" s="380" t="s">
        <v>1755</v>
      </c>
      <c r="D173" s="380" t="str">
        <f t="shared" si="10"/>
        <v>JoF3 - 2</v>
      </c>
      <c r="E173" s="152">
        <v>3</v>
      </c>
      <c r="F173" s="152" t="s">
        <v>592</v>
      </c>
      <c r="G173" s="152">
        <v>10</v>
      </c>
      <c r="H173" s="152">
        <v>43</v>
      </c>
      <c r="I173" s="380" t="str">
        <f t="shared" si="11"/>
        <v>JoF3 - 010 - E10</v>
      </c>
      <c r="J173" s="380" t="str">
        <f t="shared" si="12"/>
        <v>JoF3 - 2 - 3</v>
      </c>
      <c r="K173" s="261"/>
      <c r="L173" s="261"/>
      <c r="M173" s="261"/>
      <c r="N173" s="261"/>
      <c r="O173" s="152">
        <v>1.33</v>
      </c>
      <c r="P173" s="261"/>
      <c r="Q173" s="261"/>
      <c r="R173" s="261"/>
      <c r="S173" s="434">
        <v>4.6929999999999996</v>
      </c>
      <c r="T173" s="434"/>
      <c r="U173" s="434">
        <v>0.29499999999999998</v>
      </c>
      <c r="V173" s="152">
        <v>90.947296350000002</v>
      </c>
      <c r="W173" s="380">
        <f t="shared" si="13"/>
        <v>0.96595865704772554</v>
      </c>
      <c r="X173" s="380">
        <f t="shared" si="14"/>
        <v>0.79300776914539439</v>
      </c>
      <c r="Y173" s="380">
        <v>0.4608768035516097</v>
      </c>
      <c r="Z173" s="380"/>
      <c r="AA173" s="435">
        <v>0.305771365149833</v>
      </c>
      <c r="AB173" s="380">
        <v>2.635960044395164E-2</v>
      </c>
      <c r="AC173" s="261"/>
      <c r="AD173" s="261"/>
      <c r="AE173" s="152">
        <v>20.296416090000001</v>
      </c>
      <c r="AF173" s="380">
        <v>15.039999999999992</v>
      </c>
      <c r="AG173" s="380">
        <v>5.387294117647059</v>
      </c>
      <c r="AH173" s="380">
        <v>26.187607843137254</v>
      </c>
      <c r="AI173" s="380">
        <v>110.63952475247523</v>
      </c>
      <c r="AJ173" s="261"/>
      <c r="AK173" s="380">
        <v>8.0371348539415806</v>
      </c>
      <c r="AL173" s="152">
        <v>700.08108430000004</v>
      </c>
      <c r="AM173">
        <v>11.336897319840901</v>
      </c>
      <c r="AN173" s="261"/>
      <c r="AO173" s="261"/>
      <c r="AP173" s="284"/>
      <c r="AQ173" s="380" t="s">
        <v>2641</v>
      </c>
      <c r="AR173"/>
      <c r="AS173" s="261"/>
      <c r="AT173" s="261"/>
    </row>
    <row r="174" spans="1:46">
      <c r="A174" s="152" t="s">
        <v>1941</v>
      </c>
      <c r="B174" s="380">
        <v>2</v>
      </c>
      <c r="C174" s="380" t="s">
        <v>1755</v>
      </c>
      <c r="D174" s="380" t="str">
        <f t="shared" si="10"/>
        <v>JoF3 - 2</v>
      </c>
      <c r="E174" s="152">
        <v>4</v>
      </c>
      <c r="F174" s="152" t="s">
        <v>580</v>
      </c>
      <c r="G174" s="152">
        <v>43</v>
      </c>
      <c r="H174" s="152">
        <v>65</v>
      </c>
      <c r="I174" s="380" t="str">
        <f t="shared" si="11"/>
        <v>JoF3 - 010 - E10</v>
      </c>
      <c r="J174" s="380" t="str">
        <f t="shared" si="12"/>
        <v>JoF3 - 2 - 4</v>
      </c>
      <c r="K174" s="261"/>
      <c r="L174" s="261"/>
      <c r="M174" s="261"/>
      <c r="N174" s="261"/>
      <c r="O174" s="152">
        <v>1.28</v>
      </c>
      <c r="P174" s="261"/>
      <c r="Q174" s="261"/>
      <c r="R174" s="261"/>
      <c r="S174" s="434">
        <v>1.679</v>
      </c>
      <c r="T174" s="434"/>
      <c r="U174" s="434">
        <v>0.107</v>
      </c>
      <c r="V174" s="152">
        <v>64.700840229999997</v>
      </c>
      <c r="W174" s="380">
        <f t="shared" si="13"/>
        <v>0.44108879023307673</v>
      </c>
      <c r="X174" s="380">
        <f t="shared" si="14"/>
        <v>0.75943396226415116</v>
      </c>
      <c r="Y174" s="380">
        <v>0.18423973362930199</v>
      </c>
      <c r="Z174" s="380"/>
      <c r="AA174" s="435">
        <v>0.48418423973362901</v>
      </c>
      <c r="AB174" s="380">
        <v>9.1009988901220112E-2</v>
      </c>
      <c r="AC174" s="261"/>
      <c r="AD174" s="261"/>
      <c r="AE174" s="152">
        <v>4.7819065189999996</v>
      </c>
      <c r="AF174" s="380">
        <v>9.2194819481948187</v>
      </c>
      <c r="AG174" s="380">
        <v>5.2618989898989899</v>
      </c>
      <c r="AH174" s="380">
        <v>29.782178217821787</v>
      </c>
      <c r="AI174" s="380">
        <v>111.44</v>
      </c>
      <c r="AJ174" s="261"/>
      <c r="AK174" s="380">
        <v>10.196002524721223</v>
      </c>
      <c r="AL174" s="152">
        <v>168.84183024999999</v>
      </c>
      <c r="AM174">
        <v>4.2145957862099701</v>
      </c>
      <c r="AN174" s="261"/>
      <c r="AO174" s="261"/>
      <c r="AP174" s="284"/>
      <c r="AQ174" s="380" t="s">
        <v>2642</v>
      </c>
      <c r="AR174"/>
      <c r="AS174" s="261"/>
      <c r="AT174" s="261"/>
    </row>
    <row r="175" spans="1:46">
      <c r="A175" s="152" t="s">
        <v>1941</v>
      </c>
      <c r="B175" s="380">
        <v>2</v>
      </c>
      <c r="C175" s="380" t="s">
        <v>1755</v>
      </c>
      <c r="D175" s="380" t="str">
        <f t="shared" si="10"/>
        <v>JoF3 - 2</v>
      </c>
      <c r="E175" s="152">
        <v>5</v>
      </c>
      <c r="F175" s="152" t="s">
        <v>580</v>
      </c>
      <c r="G175" s="152">
        <v>65</v>
      </c>
      <c r="H175" s="152">
        <v>100</v>
      </c>
      <c r="I175" s="380" t="str">
        <f t="shared" si="11"/>
        <v>JoF3 - 010 - E10</v>
      </c>
      <c r="J175" s="380" t="str">
        <f t="shared" si="12"/>
        <v>JoF3 - 2 - 5</v>
      </c>
      <c r="K175" s="261"/>
      <c r="L175" s="261"/>
      <c r="M175" s="261"/>
      <c r="N175" s="261"/>
      <c r="O175" s="152">
        <v>1.44</v>
      </c>
      <c r="P175" s="261"/>
      <c r="Q175" s="261"/>
      <c r="R175" s="261"/>
      <c r="S175" s="434">
        <v>0.60399999999999998</v>
      </c>
      <c r="T175" s="434"/>
      <c r="U175" s="434">
        <v>5.7000000000000002E-2</v>
      </c>
      <c r="V175" s="152">
        <v>48.337564190000002</v>
      </c>
      <c r="W175" s="380">
        <f t="shared" si="13"/>
        <v>0.25803526798111687</v>
      </c>
      <c r="X175" s="380">
        <f t="shared" si="14"/>
        <v>0.75701194112746595</v>
      </c>
      <c r="Y175" s="380">
        <v>8.8308803110247344E-2</v>
      </c>
      <c r="Z175" s="380"/>
      <c r="AA175" s="435">
        <v>0.52846431546792638</v>
      </c>
      <c r="AB175" s="380">
        <v>0.14023882254929218</v>
      </c>
      <c r="AC175" s="261"/>
      <c r="AD175" s="261"/>
      <c r="AE175" s="152">
        <v>1.171047363</v>
      </c>
      <c r="AF175" s="380">
        <v>11.343049504950494</v>
      </c>
      <c r="AG175" s="380">
        <v>5.4399999999999995</v>
      </c>
      <c r="AH175" s="380">
        <v>62.653465346534659</v>
      </c>
      <c r="AI175" s="380">
        <v>176.70839215686271</v>
      </c>
      <c r="AJ175" s="261"/>
      <c r="AK175" s="380">
        <v>1.4994285714285667</v>
      </c>
      <c r="AL175" s="152">
        <v>85.48496652</v>
      </c>
      <c r="AM175">
        <v>0.68463293495730304</v>
      </c>
      <c r="AN175" s="261"/>
      <c r="AO175" s="261"/>
      <c r="AP175" s="284"/>
      <c r="AQ175" s="380" t="s">
        <v>2643</v>
      </c>
      <c r="AR175"/>
      <c r="AS175" s="261"/>
      <c r="AT175" s="261"/>
    </row>
    <row r="176" spans="1:46">
      <c r="A176" s="152" t="s">
        <v>1941</v>
      </c>
      <c r="B176" s="380">
        <v>3</v>
      </c>
      <c r="C176" s="380" t="s">
        <v>1755</v>
      </c>
      <c r="D176" s="380" t="str">
        <f t="shared" si="10"/>
        <v>JoF3 - 3</v>
      </c>
      <c r="E176" s="152">
        <v>1</v>
      </c>
      <c r="F176" s="152" t="s">
        <v>592</v>
      </c>
      <c r="G176" s="152">
        <v>0</v>
      </c>
      <c r="H176" s="152">
        <v>5</v>
      </c>
      <c r="I176" s="380" t="str">
        <f t="shared" si="11"/>
        <v>JoF3 - 010 - E10</v>
      </c>
      <c r="J176" s="380" t="str">
        <f t="shared" si="12"/>
        <v>JoF3 - 3 - 1</v>
      </c>
      <c r="K176" s="261"/>
      <c r="L176" s="261"/>
      <c r="M176" s="261"/>
      <c r="N176" s="261"/>
      <c r="O176" s="152">
        <v>0.66</v>
      </c>
      <c r="P176" s="261"/>
      <c r="Q176" s="261"/>
      <c r="R176" s="261"/>
      <c r="S176" s="434">
        <v>5.9429999999999996</v>
      </c>
      <c r="T176" s="434"/>
      <c r="U176" s="434">
        <v>0.35599999999999998</v>
      </c>
      <c r="V176" s="152">
        <v>89.150893260000004</v>
      </c>
      <c r="W176" s="380">
        <f t="shared" si="13"/>
        <v>0.84967462520821513</v>
      </c>
      <c r="X176" s="380">
        <f t="shared" si="14"/>
        <v>0.71210438645197038</v>
      </c>
      <c r="Y176" s="380">
        <v>0.40394225430316361</v>
      </c>
      <c r="Z176" s="380"/>
      <c r="AA176" s="435">
        <v>0.29261521377012822</v>
      </c>
      <c r="AB176" s="380">
        <v>1.5546918378678574E-2</v>
      </c>
      <c r="AC176" s="261"/>
      <c r="AD176" s="261"/>
      <c r="AE176" s="152">
        <v>34.350036459999998</v>
      </c>
      <c r="AF176" s="380">
        <v>44.666784348337757</v>
      </c>
      <c r="AG176" s="380">
        <v>15.794938775510202</v>
      </c>
      <c r="AH176" s="380">
        <v>67.725575757575754</v>
      </c>
      <c r="AI176" s="380">
        <v>194.9543529411765</v>
      </c>
      <c r="AJ176" s="261"/>
      <c r="AK176" s="380">
        <v>6.8719545550178793</v>
      </c>
      <c r="AL176" s="152">
        <v>921.33881174999999</v>
      </c>
      <c r="AM176">
        <v>16.668299976627768</v>
      </c>
      <c r="AN176" s="261"/>
      <c r="AO176" s="261"/>
      <c r="AP176" s="284"/>
      <c r="AQ176" s="380" t="s">
        <v>2644</v>
      </c>
      <c r="AR176"/>
      <c r="AS176" s="261"/>
      <c r="AT176" s="261"/>
    </row>
    <row r="177" spans="1:46">
      <c r="A177" s="152" t="s">
        <v>1941</v>
      </c>
      <c r="B177" s="380">
        <v>3</v>
      </c>
      <c r="C177" s="380" t="s">
        <v>1755</v>
      </c>
      <c r="D177" s="380" t="str">
        <f t="shared" si="10"/>
        <v>JoF3 - 3</v>
      </c>
      <c r="E177" s="152">
        <v>2</v>
      </c>
      <c r="F177" s="152" t="s">
        <v>592</v>
      </c>
      <c r="G177" s="152">
        <v>5</v>
      </c>
      <c r="H177" s="152">
        <v>10</v>
      </c>
      <c r="I177" s="380" t="str">
        <f t="shared" si="11"/>
        <v>JoF3 - 010 - E10</v>
      </c>
      <c r="J177" s="380" t="str">
        <f t="shared" si="12"/>
        <v>JoF3 - 3 - 2</v>
      </c>
      <c r="K177" s="261"/>
      <c r="L177" s="261"/>
      <c r="M177" s="261"/>
      <c r="N177" s="261"/>
      <c r="O177" s="152">
        <v>0.72</v>
      </c>
      <c r="P177" s="261"/>
      <c r="Q177" s="261"/>
      <c r="R177" s="261"/>
      <c r="S177" s="434">
        <v>5.64</v>
      </c>
      <c r="T177" s="434"/>
      <c r="U177" s="434">
        <v>0.34599999999999997</v>
      </c>
      <c r="V177" s="152">
        <v>89.710807889999998</v>
      </c>
      <c r="W177" s="380">
        <f t="shared" si="13"/>
        <v>1.1508241178105034</v>
      </c>
      <c r="X177" s="380">
        <f t="shared" si="14"/>
        <v>0.75409836065573899</v>
      </c>
      <c r="Y177" s="380">
        <v>0.56237843845512669</v>
      </c>
      <c r="Z177" s="380"/>
      <c r="AA177" s="435">
        <v>0.18282856348985785</v>
      </c>
      <c r="AB177" s="380">
        <v>8.8913587107543757E-3</v>
      </c>
      <c r="AC177" s="261"/>
      <c r="AD177" s="261"/>
      <c r="AE177" s="152">
        <v>29.44128186</v>
      </c>
      <c r="AF177" s="380">
        <v>36.107563025210091</v>
      </c>
      <c r="AG177" s="380">
        <v>9.2375404530744341</v>
      </c>
      <c r="AH177" s="380">
        <v>58.417882352941163</v>
      </c>
      <c r="AI177" s="380">
        <v>141.39797979797976</v>
      </c>
      <c r="AJ177" s="261"/>
      <c r="AK177" s="380">
        <v>10.391752577319586</v>
      </c>
      <c r="AL177" s="152">
        <v>781.90223004999996</v>
      </c>
      <c r="AM177">
        <v>15.561905146493499</v>
      </c>
      <c r="AN177" s="261"/>
      <c r="AO177" s="261"/>
      <c r="AP177" s="284"/>
      <c r="AQ177" s="380" t="s">
        <v>2645</v>
      </c>
      <c r="AR177"/>
      <c r="AS177" s="261"/>
      <c r="AT177" s="261"/>
    </row>
    <row r="178" spans="1:46">
      <c r="A178" s="152" t="s">
        <v>1941</v>
      </c>
      <c r="B178" s="380">
        <v>3</v>
      </c>
      <c r="C178" s="380" t="s">
        <v>1755</v>
      </c>
      <c r="D178" s="380" t="str">
        <f t="shared" si="10"/>
        <v>JoF3 - 3</v>
      </c>
      <c r="E178" s="152">
        <v>3</v>
      </c>
      <c r="F178" s="152" t="s">
        <v>592</v>
      </c>
      <c r="G178" s="152">
        <v>10</v>
      </c>
      <c r="H178" s="152">
        <v>43</v>
      </c>
      <c r="I178" s="380" t="str">
        <f t="shared" si="11"/>
        <v>JoF3 - 010 - E10</v>
      </c>
      <c r="J178" s="380" t="str">
        <f t="shared" si="12"/>
        <v>JoF3 - 3 - 3</v>
      </c>
      <c r="K178" s="261"/>
      <c r="L178" s="261"/>
      <c r="M178" s="261"/>
      <c r="N178" s="261"/>
      <c r="O178" s="152">
        <v>1.33</v>
      </c>
      <c r="P178" s="261"/>
      <c r="Q178" s="261"/>
      <c r="R178" s="261"/>
      <c r="S178" s="434">
        <v>3.5779999999999998</v>
      </c>
      <c r="T178" s="434"/>
      <c r="U178" s="434">
        <v>0.22500000000000001</v>
      </c>
      <c r="V178" s="152">
        <v>77.904490449999997</v>
      </c>
      <c r="W178" s="380">
        <f t="shared" si="13"/>
        <v>0.5133603778827478</v>
      </c>
      <c r="X178" s="380">
        <f t="shared" si="14"/>
        <v>0.74242845234787502</v>
      </c>
      <c r="Y178" s="380">
        <v>0.22256182272853703</v>
      </c>
      <c r="Z178" s="380"/>
      <c r="AA178" s="435">
        <v>0.46762989719366443</v>
      </c>
      <c r="AB178" s="380">
        <v>5.2236732425673671E-2</v>
      </c>
      <c r="AC178" s="261"/>
      <c r="AD178" s="261"/>
      <c r="AE178" s="152">
        <v>16.3188961</v>
      </c>
      <c r="AF178" s="380">
        <v>12.372848484848483</v>
      </c>
      <c r="AG178" s="380">
        <v>5.9868235294117644</v>
      </c>
      <c r="AH178" s="380">
        <v>32.650020202020201</v>
      </c>
      <c r="AI178" s="380">
        <v>118.18027722772274</v>
      </c>
      <c r="AJ178" s="261"/>
      <c r="AK178" s="380">
        <v>2.4485863019291543</v>
      </c>
      <c r="AL178" s="152">
        <v>469.26681789999998</v>
      </c>
      <c r="AM178">
        <v>8.3250357597746607</v>
      </c>
      <c r="AN178" s="261"/>
      <c r="AO178" s="261"/>
      <c r="AP178" s="284"/>
      <c r="AQ178" s="380" t="s">
        <v>2646</v>
      </c>
      <c r="AR178"/>
      <c r="AS178" s="261"/>
      <c r="AT178" s="261"/>
    </row>
    <row r="179" spans="1:46">
      <c r="A179" s="152" t="s">
        <v>1941</v>
      </c>
      <c r="B179" s="380">
        <v>3</v>
      </c>
      <c r="C179" s="380" t="s">
        <v>1755</v>
      </c>
      <c r="D179" s="380" t="str">
        <f t="shared" si="10"/>
        <v>JoF3 - 3</v>
      </c>
      <c r="E179" s="152">
        <v>4</v>
      </c>
      <c r="F179" s="152" t="s">
        <v>580</v>
      </c>
      <c r="G179" s="152">
        <v>43</v>
      </c>
      <c r="H179" s="152">
        <v>65</v>
      </c>
      <c r="I179" s="380" t="str">
        <f t="shared" si="11"/>
        <v>JoF3 - 010 - E10</v>
      </c>
      <c r="J179" s="380" t="str">
        <f t="shared" si="12"/>
        <v>JoF3 - 3 - 4</v>
      </c>
      <c r="K179" s="261"/>
      <c r="L179" s="261"/>
      <c r="M179" s="261"/>
      <c r="N179" s="261"/>
      <c r="O179" s="152">
        <v>1.28</v>
      </c>
      <c r="P179" s="261"/>
      <c r="Q179" s="261"/>
      <c r="R179" s="261"/>
      <c r="S179" s="434">
        <v>1.653</v>
      </c>
      <c r="T179" s="434"/>
      <c r="U179" s="434">
        <v>0.11899999999999999</v>
      </c>
      <c r="V179" s="152">
        <v>77.058890230000003</v>
      </c>
      <c r="W179" s="380">
        <f t="shared" si="13"/>
        <v>0.45199666574048208</v>
      </c>
      <c r="X179" s="380">
        <f t="shared" si="14"/>
        <v>0.76576826896360095</v>
      </c>
      <c r="Y179" s="380">
        <v>0.18838566268407814</v>
      </c>
      <c r="Z179" s="380"/>
      <c r="AA179" s="435">
        <v>0.51292025562656396</v>
      </c>
      <c r="AB179" s="380">
        <v>6.4462350652958966E-2</v>
      </c>
      <c r="AC179" s="261"/>
      <c r="AD179" s="261"/>
      <c r="AE179" s="152">
        <v>5.592169535</v>
      </c>
      <c r="AF179" s="380">
        <v>15.603960396039597</v>
      </c>
      <c r="AG179" s="380">
        <v>9.1036831683168309</v>
      </c>
      <c r="AH179" s="380">
        <v>28.035311780602548</v>
      </c>
      <c r="AI179" s="380">
        <v>137.75937254901959</v>
      </c>
      <c r="AJ179" s="261"/>
      <c r="AK179" s="380">
        <v>2.0295392383757687</v>
      </c>
      <c r="AL179" s="152">
        <v>222.27162515000001</v>
      </c>
      <c r="AM179">
        <v>13.5022297432022</v>
      </c>
      <c r="AN179" s="261"/>
      <c r="AO179" s="261"/>
      <c r="AP179" s="284"/>
      <c r="AQ179" s="380" t="s">
        <v>2647</v>
      </c>
      <c r="AR179"/>
      <c r="AS179" s="261"/>
      <c r="AT179" s="261"/>
    </row>
    <row r="180" spans="1:46">
      <c r="A180" s="152" t="s">
        <v>1941</v>
      </c>
      <c r="B180" s="380">
        <v>3</v>
      </c>
      <c r="C180" s="380" t="s">
        <v>1755</v>
      </c>
      <c r="D180" s="380" t="str">
        <f t="shared" si="10"/>
        <v>JoF3 - 3</v>
      </c>
      <c r="E180" s="152">
        <v>5</v>
      </c>
      <c r="F180" s="152" t="s">
        <v>580</v>
      </c>
      <c r="G180" s="152">
        <v>65</v>
      </c>
      <c r="H180" s="152">
        <v>100</v>
      </c>
      <c r="I180" s="380" t="str">
        <f t="shared" si="11"/>
        <v>JoF3 - 010 - E10</v>
      </c>
      <c r="J180" s="380" t="str">
        <f t="shared" si="12"/>
        <v>JoF3 - 3 - 5</v>
      </c>
      <c r="K180" s="261"/>
      <c r="L180" s="261"/>
      <c r="M180" s="261"/>
      <c r="N180" s="261"/>
      <c r="O180" s="152">
        <v>1.44</v>
      </c>
      <c r="P180" s="261"/>
      <c r="Q180" s="261"/>
      <c r="R180" s="261"/>
      <c r="S180" s="434">
        <v>0.51900000000000002</v>
      </c>
      <c r="T180" s="434"/>
      <c r="U180" s="434">
        <v>5.5E-2</v>
      </c>
      <c r="V180" s="152">
        <v>57.866556039999999</v>
      </c>
      <c r="W180" s="380">
        <f t="shared" si="13"/>
        <v>0.42836489863926719</v>
      </c>
      <c r="X180" s="380">
        <f t="shared" si="14"/>
        <v>0.82004998611496727</v>
      </c>
      <c r="Y180" s="380">
        <v>0.17161899472368805</v>
      </c>
      <c r="Z180" s="380"/>
      <c r="AA180" s="435">
        <v>0.58344904193279623</v>
      </c>
      <c r="AB180" s="380">
        <v>6.4981949458483068E-2</v>
      </c>
      <c r="AC180" s="261"/>
      <c r="AD180" s="261"/>
      <c r="AE180" s="152">
        <v>1.4959481489999999</v>
      </c>
      <c r="AF180" s="380">
        <v>4.8189090909090915</v>
      </c>
      <c r="AG180" s="380">
        <v>2.7363137254901959</v>
      </c>
      <c r="AH180" s="380">
        <v>44.624482033830425</v>
      </c>
      <c r="AI180" s="380">
        <v>173.79584546689961</v>
      </c>
      <c r="AJ180" s="261"/>
      <c r="AK180" s="380">
        <v>2.3584646464646539</v>
      </c>
      <c r="AL180" s="152">
        <v>103.472872525</v>
      </c>
      <c r="AM180">
        <v>3.2420420111082602</v>
      </c>
      <c r="AN180" s="261"/>
      <c r="AO180" s="261"/>
      <c r="AP180" s="284"/>
      <c r="AQ180" s="380" t="s">
        <v>2648</v>
      </c>
      <c r="AR180"/>
      <c r="AS180" s="261"/>
      <c r="AT180" s="261"/>
    </row>
    <row r="181" spans="1:46">
      <c r="A181" s="152" t="s">
        <v>1942</v>
      </c>
      <c r="B181" s="380">
        <v>1</v>
      </c>
      <c r="C181" s="380" t="s">
        <v>1760</v>
      </c>
      <c r="D181" s="380" t="str">
        <f t="shared" si="10"/>
        <v>JoV2 - 1</v>
      </c>
      <c r="E181" s="152">
        <v>1</v>
      </c>
      <c r="F181" s="152" t="s">
        <v>591</v>
      </c>
      <c r="G181" s="152">
        <v>0</v>
      </c>
      <c r="H181" s="152">
        <v>5</v>
      </c>
      <c r="I181" s="380" t="str">
        <f t="shared" si="11"/>
        <v>JoV2 - 011 - E10</v>
      </c>
      <c r="J181" s="380" t="str">
        <f t="shared" si="12"/>
        <v>JoV2 - 1 - 1</v>
      </c>
      <c r="K181">
        <v>13.8</v>
      </c>
      <c r="L181">
        <v>62.2</v>
      </c>
      <c r="M181">
        <v>24</v>
      </c>
      <c r="N181" t="s">
        <v>974</v>
      </c>
      <c r="O181" s="152">
        <v>0.68</v>
      </c>
      <c r="P181" s="261"/>
      <c r="Q181" s="261"/>
      <c r="R181" s="261"/>
      <c r="S181" s="434">
        <v>3.5750000000000002</v>
      </c>
      <c r="T181" s="434"/>
      <c r="U181" s="434">
        <v>0.23400000000000001</v>
      </c>
      <c r="V181" s="152">
        <v>68.308374830000005</v>
      </c>
      <c r="W181" s="380">
        <f t="shared" si="13"/>
        <v>0.79726346474181253</v>
      </c>
      <c r="X181" s="380">
        <f t="shared" si="14"/>
        <v>0.70905052748473274</v>
      </c>
      <c r="Y181" s="380">
        <v>0.38034425319267195</v>
      </c>
      <c r="Z181" s="380"/>
      <c r="AA181" s="435">
        <v>0.22015546918378695</v>
      </c>
      <c r="AB181" s="380">
        <v>0.10855080510827386</v>
      </c>
      <c r="AC181" s="261"/>
      <c r="AD181">
        <v>6.2</v>
      </c>
      <c r="AE181" s="152">
        <v>44.321271400000001</v>
      </c>
      <c r="AF181" s="380">
        <v>156.36310204081633</v>
      </c>
      <c r="AG181" s="380">
        <v>8.6397757982183965E-2</v>
      </c>
      <c r="AH181" s="380">
        <v>22.14335353535354</v>
      </c>
      <c r="AI181" s="380">
        <v>286.70897207367796</v>
      </c>
      <c r="AJ181" s="261"/>
      <c r="AK181" s="380">
        <v>-3.6897959183683327E-2</v>
      </c>
      <c r="AL181" s="152">
        <v>722.72661719999996</v>
      </c>
      <c r="AM181">
        <v>12.812276672384</v>
      </c>
      <c r="AN181" s="261"/>
      <c r="AO181" s="261"/>
      <c r="AP181" t="s">
        <v>2649</v>
      </c>
      <c r="AQ181" s="380" t="s">
        <v>2650</v>
      </c>
      <c r="AR181"/>
      <c r="AS181" s="261"/>
      <c r="AT181" s="261"/>
    </row>
    <row r="182" spans="1:46">
      <c r="A182" s="152" t="s">
        <v>1942</v>
      </c>
      <c r="B182" s="380">
        <v>1</v>
      </c>
      <c r="C182" s="380" t="s">
        <v>1760</v>
      </c>
      <c r="D182" s="380" t="str">
        <f t="shared" si="10"/>
        <v>JoV2 - 1</v>
      </c>
      <c r="E182" s="152">
        <v>2</v>
      </c>
      <c r="F182" s="152" t="s">
        <v>591</v>
      </c>
      <c r="G182" s="152">
        <v>5</v>
      </c>
      <c r="H182" s="152">
        <v>10</v>
      </c>
      <c r="I182" s="380" t="str">
        <f t="shared" si="11"/>
        <v>JoV2 - 011 - E10</v>
      </c>
      <c r="J182" s="380" t="str">
        <f t="shared" si="12"/>
        <v>JoV2 - 1 - 2</v>
      </c>
      <c r="K182">
        <v>14.1</v>
      </c>
      <c r="L182">
        <v>62</v>
      </c>
      <c r="M182">
        <v>23.9</v>
      </c>
      <c r="N182" t="s">
        <v>974</v>
      </c>
      <c r="O182" s="152">
        <v>1.34</v>
      </c>
      <c r="P182" s="261"/>
      <c r="Q182" s="261"/>
      <c r="R182" s="261"/>
      <c r="S182" s="434">
        <v>2.3940000000000001</v>
      </c>
      <c r="T182" s="434"/>
      <c r="U182" s="434">
        <v>0.183</v>
      </c>
      <c r="V182" s="152">
        <v>48.141999040000002</v>
      </c>
      <c r="W182" s="380">
        <f t="shared" si="13"/>
        <v>0.29296277777777846</v>
      </c>
      <c r="X182" s="380">
        <f t="shared" si="14"/>
        <v>0.61305555555555691</v>
      </c>
      <c r="Y182" s="380">
        <v>0.11944444444444476</v>
      </c>
      <c r="Z182" s="380"/>
      <c r="AA182" s="435">
        <v>0.32083333333333364</v>
      </c>
      <c r="AB182" s="380">
        <v>0.17277777777777853</v>
      </c>
      <c r="AC182" s="261"/>
      <c r="AD182">
        <v>5.9</v>
      </c>
      <c r="AE182" s="152">
        <v>18.901740870000001</v>
      </c>
      <c r="AF182" s="380">
        <v>355.90127114402964</v>
      </c>
      <c r="AG182" s="380">
        <v>27.348285293498844</v>
      </c>
      <c r="AH182" s="380">
        <v>34.823124865678054</v>
      </c>
      <c r="AI182" s="380">
        <v>218.56969696969693</v>
      </c>
      <c r="AJ182" s="261"/>
      <c r="AK182" s="380">
        <v>-0.11215841584158426</v>
      </c>
      <c r="AL182" s="152">
        <v>520.45866205000004</v>
      </c>
      <c r="AM182">
        <v>9.4630764337811097</v>
      </c>
      <c r="AN182" s="261"/>
      <c r="AO182" s="261"/>
      <c r="AP182" t="s">
        <v>2651</v>
      </c>
      <c r="AQ182" s="380" t="s">
        <v>2652</v>
      </c>
      <c r="AR182"/>
      <c r="AS182" s="261"/>
      <c r="AT182" s="261"/>
    </row>
    <row r="183" spans="1:46">
      <c r="A183" s="152" t="s">
        <v>1942</v>
      </c>
      <c r="B183" s="380">
        <v>1</v>
      </c>
      <c r="C183" s="380" t="s">
        <v>1760</v>
      </c>
      <c r="D183" s="380" t="str">
        <f t="shared" si="10"/>
        <v>JoV2 - 1</v>
      </c>
      <c r="E183" s="152">
        <v>3</v>
      </c>
      <c r="F183" s="152" t="s">
        <v>591</v>
      </c>
      <c r="G183" s="152">
        <v>10</v>
      </c>
      <c r="H183" s="152">
        <v>25</v>
      </c>
      <c r="I183" s="380" t="str">
        <f t="shared" si="11"/>
        <v>JoV2 - 011 - E10</v>
      </c>
      <c r="J183" s="380" t="str">
        <f t="shared" si="12"/>
        <v>JoV2 - 1 - 3</v>
      </c>
      <c r="K183">
        <v>14.5</v>
      </c>
      <c r="L183">
        <v>60.4</v>
      </c>
      <c r="M183">
        <v>25.1</v>
      </c>
      <c r="N183" t="s">
        <v>974</v>
      </c>
      <c r="O183" s="152">
        <v>1.37</v>
      </c>
      <c r="P183" s="261"/>
      <c r="Q183" s="261"/>
      <c r="R183" s="261"/>
      <c r="S183" s="434">
        <v>1.5</v>
      </c>
      <c r="T183" s="434"/>
      <c r="U183" s="434">
        <v>0.122</v>
      </c>
      <c r="V183" s="152">
        <v>33.828573519999999</v>
      </c>
      <c r="W183" s="380">
        <f t="shared" si="13"/>
        <v>0.22110383120488628</v>
      </c>
      <c r="X183" s="380">
        <f t="shared" si="14"/>
        <v>0.59217101610216649</v>
      </c>
      <c r="Y183" s="380">
        <v>8.3287062742920595E-2</v>
      </c>
      <c r="Z183" s="380"/>
      <c r="AA183" s="435">
        <v>0.31676846196557534</v>
      </c>
      <c r="AB183" s="380">
        <v>0.1921154913936706</v>
      </c>
      <c r="AC183" s="261"/>
      <c r="AD183">
        <v>5.8</v>
      </c>
      <c r="AE183" s="152">
        <v>8.4861332409999992</v>
      </c>
      <c r="AF183" s="380">
        <v>36.024079207920785</v>
      </c>
      <c r="AG183" s="380">
        <v>8.6450009706853042</v>
      </c>
      <c r="AH183" s="380">
        <v>17.010424242424239</v>
      </c>
      <c r="AI183" s="380">
        <v>136.20611764705882</v>
      </c>
      <c r="AJ183" s="261"/>
      <c r="AK183" s="380">
        <v>0.48000000000000398</v>
      </c>
      <c r="AL183" s="152">
        <v>266.03247820000001</v>
      </c>
      <c r="AM183">
        <v>8.0475269600728598</v>
      </c>
      <c r="AN183" s="261"/>
      <c r="AO183" s="261"/>
      <c r="AP183" t="s">
        <v>2653</v>
      </c>
      <c r="AQ183" s="380" t="s">
        <v>2654</v>
      </c>
      <c r="AR183"/>
      <c r="AS183" s="261"/>
      <c r="AT183" s="261"/>
    </row>
    <row r="184" spans="1:46">
      <c r="A184" s="152" t="s">
        <v>1942</v>
      </c>
      <c r="B184" s="380">
        <v>1</v>
      </c>
      <c r="C184" s="380" t="s">
        <v>1760</v>
      </c>
      <c r="D184" s="380" t="str">
        <f t="shared" si="10"/>
        <v>JoV2 - 1</v>
      </c>
      <c r="E184" s="152">
        <v>4</v>
      </c>
      <c r="F184" s="152" t="s">
        <v>580</v>
      </c>
      <c r="G184" s="152">
        <v>25</v>
      </c>
      <c r="H184" s="152">
        <v>49</v>
      </c>
      <c r="I184" s="380" t="str">
        <f t="shared" si="11"/>
        <v>JoV2 - 011 - E10</v>
      </c>
      <c r="J184" s="380" t="str">
        <f t="shared" si="12"/>
        <v>JoV2 - 1 - 4</v>
      </c>
      <c r="K184">
        <v>11.9</v>
      </c>
      <c r="L184">
        <v>57.5</v>
      </c>
      <c r="M184">
        <v>30.6</v>
      </c>
      <c r="N184" t="s">
        <v>979</v>
      </c>
      <c r="O184" s="152">
        <v>1.6</v>
      </c>
      <c r="P184" s="261"/>
      <c r="Q184" s="261"/>
      <c r="R184" s="261"/>
      <c r="S184" s="434">
        <v>0.67</v>
      </c>
      <c r="T184" s="434"/>
      <c r="U184" s="434">
        <v>6.3E-2</v>
      </c>
      <c r="V184" s="152">
        <v>13.997912550000001</v>
      </c>
      <c r="W184" s="380"/>
      <c r="X184" s="380">
        <f t="shared" si="14"/>
        <v>0.58583333333333265</v>
      </c>
      <c r="Y184" s="380">
        <v>1.9444444444442549E-3</v>
      </c>
      <c r="Z184" s="380"/>
      <c r="AA184" s="435">
        <v>0.35666666666666597</v>
      </c>
      <c r="AB184" s="380">
        <v>0.22722222222222241</v>
      </c>
      <c r="AC184" s="261"/>
      <c r="AD184">
        <v>6.1</v>
      </c>
      <c r="AE184" s="152">
        <v>2.4142195279999998</v>
      </c>
      <c r="AF184" s="380">
        <v>6.7267878787878743</v>
      </c>
      <c r="AG184" s="380">
        <v>3.7151683168316829</v>
      </c>
      <c r="AH184" s="380">
        <v>35.065002970885331</v>
      </c>
      <c r="AI184" s="380">
        <v>79.683168316831683</v>
      </c>
      <c r="AJ184" s="261"/>
      <c r="AK184" s="380">
        <v>5.5849539815926406</v>
      </c>
      <c r="AL184" s="152">
        <v>391.30786964999999</v>
      </c>
      <c r="AM184">
        <v>1.33130481683121</v>
      </c>
      <c r="AN184" s="261"/>
      <c r="AO184" s="261"/>
      <c r="AP184" t="s">
        <v>2655</v>
      </c>
      <c r="AQ184" s="380" t="s">
        <v>2656</v>
      </c>
      <c r="AR184" s="261"/>
      <c r="AS184" s="261"/>
      <c r="AT184" s="261"/>
    </row>
    <row r="185" spans="1:46">
      <c r="A185" s="152" t="s">
        <v>1942</v>
      </c>
      <c r="B185" s="380">
        <v>1</v>
      </c>
      <c r="C185" s="380" t="s">
        <v>1760</v>
      </c>
      <c r="D185" s="380" t="str">
        <f t="shared" si="10"/>
        <v>JoV2 - 1</v>
      </c>
      <c r="E185" s="152">
        <v>5</v>
      </c>
      <c r="F185" s="152" t="s">
        <v>580</v>
      </c>
      <c r="G185" s="152">
        <v>49</v>
      </c>
      <c r="H185" s="152">
        <v>84</v>
      </c>
      <c r="I185" s="380" t="str">
        <f t="shared" si="11"/>
        <v>JoV2 - 011 - E10</v>
      </c>
      <c r="J185" s="380" t="str">
        <f t="shared" si="12"/>
        <v>JoV2 - 1 - 5</v>
      </c>
      <c r="K185">
        <v>10.4</v>
      </c>
      <c r="L185">
        <v>54.8</v>
      </c>
      <c r="M185">
        <v>34.799999999999997</v>
      </c>
      <c r="N185" t="s">
        <v>979</v>
      </c>
      <c r="O185" s="152">
        <v>1.61</v>
      </c>
      <c r="S185" s="434">
        <v>0.42</v>
      </c>
      <c r="T185" s="434"/>
      <c r="U185" s="434">
        <v>4.4999999999999998E-2</v>
      </c>
      <c r="V185" s="152">
        <v>9.1871399359999995</v>
      </c>
      <c r="W185" s="380"/>
      <c r="X185" s="380">
        <f t="shared" si="14"/>
        <v>0.75993331480966986</v>
      </c>
      <c r="Y185" s="380">
        <v>2.1672686857459645E-2</v>
      </c>
      <c r="Z185" s="380"/>
      <c r="AA185" s="435">
        <v>0.53876076687968999</v>
      </c>
      <c r="AB185" s="380">
        <v>0.19949986107252032</v>
      </c>
      <c r="AD185">
        <v>6.1</v>
      </c>
      <c r="AE185" s="152">
        <v>1.6935712970000001</v>
      </c>
      <c r="AF185" s="380">
        <v>2.8514851485148522</v>
      </c>
      <c r="AG185" s="380">
        <v>2.435175282234106</v>
      </c>
      <c r="AH185" s="380">
        <v>162.5292975442604</v>
      </c>
      <c r="AI185" s="380">
        <v>73.742574257425716</v>
      </c>
      <c r="AK185" s="380">
        <v>-0.61453061224489147</v>
      </c>
      <c r="AL185" s="152">
        <v>74.024383549999996</v>
      </c>
      <c r="AM185">
        <v>0.90485780811515104</v>
      </c>
      <c r="AP185" t="s">
        <v>2657</v>
      </c>
      <c r="AQ185" s="380" t="s">
        <v>2658</v>
      </c>
    </row>
    <row r="186" spans="1:46">
      <c r="A186" s="152" t="s">
        <v>1942</v>
      </c>
      <c r="B186" s="380">
        <v>1</v>
      </c>
      <c r="C186" s="380" t="s">
        <v>1760</v>
      </c>
      <c r="D186" s="380" t="str">
        <f t="shared" si="10"/>
        <v>JoV2 - 1</v>
      </c>
      <c r="E186" s="152">
        <v>6</v>
      </c>
      <c r="F186" s="152" t="s">
        <v>2062</v>
      </c>
      <c r="G186" s="152">
        <v>84</v>
      </c>
      <c r="H186" s="152">
        <v>100</v>
      </c>
      <c r="I186" s="380" t="str">
        <f t="shared" si="11"/>
        <v>JoV2 - 011 - E10</v>
      </c>
      <c r="J186" s="380" t="str">
        <f t="shared" si="12"/>
        <v>JoV2 - 1 - 6</v>
      </c>
      <c r="K186">
        <v>18.5</v>
      </c>
      <c r="L186">
        <v>45.5</v>
      </c>
      <c r="M186">
        <v>36</v>
      </c>
      <c r="N186" t="s">
        <v>979</v>
      </c>
      <c r="O186" s="152">
        <v>1.32</v>
      </c>
      <c r="S186" s="434">
        <v>0.48699999999999999</v>
      </c>
      <c r="T186" s="434"/>
      <c r="U186" s="434">
        <v>5.0999999999999997E-2</v>
      </c>
      <c r="V186" s="152">
        <v>24.12801181</v>
      </c>
      <c r="W186" s="380"/>
      <c r="X186" s="380">
        <f t="shared" si="14"/>
        <v>0.50375104195609877</v>
      </c>
      <c r="Y186" s="380">
        <v>0.10586273964990281</v>
      </c>
      <c r="Z186" s="380"/>
      <c r="AA186" s="435">
        <v>0.19088635732147829</v>
      </c>
      <c r="AB186" s="380">
        <v>0.20700194498471766</v>
      </c>
      <c r="AD186">
        <v>6</v>
      </c>
      <c r="AE186" s="152">
        <v>1.9549399119999999</v>
      </c>
      <c r="AF186" s="380">
        <v>7.9999999999999982</v>
      </c>
      <c r="AG186" s="380">
        <v>4.4319999999999995</v>
      </c>
      <c r="AH186" s="380">
        <v>68.015996701710975</v>
      </c>
      <c r="AI186" s="380">
        <v>119.95823582358234</v>
      </c>
      <c r="AK186" s="380">
        <v>1.1995247524752486</v>
      </c>
      <c r="AL186" s="152">
        <v>97.901798220000003</v>
      </c>
      <c r="AM186">
        <v>1.4955187395905301</v>
      </c>
      <c r="AP186" t="s">
        <v>2659</v>
      </c>
      <c r="AQ186" s="380" t="s">
        <v>2660</v>
      </c>
    </row>
    <row r="187" spans="1:46">
      <c r="A187" s="152" t="s">
        <v>1942</v>
      </c>
      <c r="B187" s="380">
        <v>2</v>
      </c>
      <c r="C187" s="380" t="s">
        <v>1760</v>
      </c>
      <c r="D187" s="380" t="str">
        <f t="shared" si="10"/>
        <v>JoV2 - 2</v>
      </c>
      <c r="E187" s="152">
        <v>1</v>
      </c>
      <c r="F187" s="152" t="s">
        <v>591</v>
      </c>
      <c r="G187" s="152">
        <v>0</v>
      </c>
      <c r="H187" s="152">
        <v>5</v>
      </c>
      <c r="I187" s="380" t="str">
        <f t="shared" si="11"/>
        <v>JoV2 - 011 - E10</v>
      </c>
      <c r="J187" s="380" t="str">
        <f t="shared" si="12"/>
        <v>JoV2 - 2 - 1</v>
      </c>
      <c r="O187" s="152">
        <v>0.68</v>
      </c>
      <c r="S187" s="434">
        <v>2.2040000000000002</v>
      </c>
      <c r="T187" s="434"/>
      <c r="U187" s="434">
        <v>0.17699999999999999</v>
      </c>
      <c r="V187" s="152">
        <v>42.484993449999997</v>
      </c>
      <c r="W187" s="380"/>
      <c r="X187" s="380">
        <f t="shared" si="14"/>
        <v>0.59432387312187018</v>
      </c>
      <c r="Y187" s="380">
        <v>1.7250973845296263E-2</v>
      </c>
      <c r="Z187" s="380"/>
      <c r="AA187" s="435">
        <v>0.35336672231497068</v>
      </c>
      <c r="AB187" s="380">
        <v>0.22370617696160325</v>
      </c>
      <c r="AE187" s="152">
        <v>17.928713439999999</v>
      </c>
      <c r="AF187" s="380">
        <v>128.82222435835814</v>
      </c>
      <c r="AG187" s="380">
        <v>26.458291654408153</v>
      </c>
      <c r="AH187" s="380">
        <v>29.370886597938149</v>
      </c>
      <c r="AI187" s="380">
        <v>366.95445544554451</v>
      </c>
      <c r="AK187" s="380">
        <v>5.6334545454545406</v>
      </c>
      <c r="AL187" s="152">
        <v>589.14345509999998</v>
      </c>
      <c r="AM187">
        <v>9.4745332190898992</v>
      </c>
      <c r="AQ187" s="380" t="s">
        <v>2661</v>
      </c>
    </row>
    <row r="188" spans="1:46">
      <c r="A188" s="152" t="s">
        <v>1942</v>
      </c>
      <c r="B188" s="380">
        <v>2</v>
      </c>
      <c r="C188" s="380" t="s">
        <v>1760</v>
      </c>
      <c r="D188" s="380" t="str">
        <f t="shared" si="10"/>
        <v>JoV2 - 2</v>
      </c>
      <c r="E188" s="152">
        <v>2</v>
      </c>
      <c r="F188" s="152" t="s">
        <v>591</v>
      </c>
      <c r="G188" s="152">
        <v>5</v>
      </c>
      <c r="H188" s="152">
        <v>10</v>
      </c>
      <c r="I188" s="380" t="str">
        <f t="shared" si="11"/>
        <v>JoV2 - 011 - E10</v>
      </c>
      <c r="J188" s="380" t="str">
        <f t="shared" si="12"/>
        <v>JoV2 - 2 - 2</v>
      </c>
      <c r="O188" s="152">
        <v>1.34</v>
      </c>
      <c r="S188" s="434">
        <v>2.2090000000000001</v>
      </c>
      <c r="T188" s="434"/>
      <c r="U188" s="434">
        <v>0.16400000000000001</v>
      </c>
      <c r="V188" s="152">
        <v>45.217605519999999</v>
      </c>
      <c r="W188" s="380"/>
      <c r="X188" s="380">
        <f t="shared" si="14"/>
        <v>0.48833333333333606</v>
      </c>
      <c r="Y188" s="380">
        <v>8.0277777777778975E-2</v>
      </c>
      <c r="Z188" s="380"/>
      <c r="AA188" s="435">
        <v>0.29000000000000153</v>
      </c>
      <c r="AB188" s="380">
        <v>0.11805555555555555</v>
      </c>
      <c r="AE188" s="152">
        <v>13.78512325</v>
      </c>
      <c r="AF188" s="380">
        <v>358.62465306122442</v>
      </c>
      <c r="AG188" s="380">
        <v>40.155191863153021</v>
      </c>
      <c r="AH188" s="380">
        <v>26.592689784442371</v>
      </c>
      <c r="AI188" s="380">
        <v>212.73947639661927</v>
      </c>
      <c r="AK188" s="380">
        <v>-0.47851883021250075</v>
      </c>
      <c r="AL188" s="152">
        <v>538.75137199999995</v>
      </c>
      <c r="AM188">
        <v>8.2932113561391301</v>
      </c>
      <c r="AQ188" s="380" t="s">
        <v>2662</v>
      </c>
    </row>
    <row r="189" spans="1:46">
      <c r="A189" s="152" t="s">
        <v>1942</v>
      </c>
      <c r="B189" s="380">
        <v>2</v>
      </c>
      <c r="C189" s="380" t="s">
        <v>1760</v>
      </c>
      <c r="D189" s="380" t="str">
        <f t="shared" si="10"/>
        <v>JoV2 - 2</v>
      </c>
      <c r="E189" s="152">
        <v>3</v>
      </c>
      <c r="F189" s="152" t="s">
        <v>591</v>
      </c>
      <c r="G189" s="152">
        <v>10</v>
      </c>
      <c r="H189" s="152">
        <v>25</v>
      </c>
      <c r="I189" s="380" t="str">
        <f t="shared" si="11"/>
        <v>JoV2 - 011 - E10</v>
      </c>
      <c r="J189" s="380" t="str">
        <f t="shared" si="12"/>
        <v>JoV2 - 2 - 3</v>
      </c>
      <c r="O189" s="152">
        <v>1.37</v>
      </c>
      <c r="S189" s="434">
        <v>1.2989999999999999</v>
      </c>
      <c r="T189" s="434"/>
      <c r="U189" s="434">
        <v>0.106</v>
      </c>
      <c r="V189" s="152">
        <v>24.634264559999998</v>
      </c>
      <c r="W189" s="380"/>
      <c r="X189" s="380">
        <f t="shared" si="14"/>
        <v>0.72984991662034604</v>
      </c>
      <c r="Y189" s="380">
        <v>0.51306281267370868</v>
      </c>
      <c r="Z189" s="380"/>
      <c r="AA189" s="435">
        <v>0.11061700944969478</v>
      </c>
      <c r="AB189" s="380">
        <v>0.10617009449694256</v>
      </c>
      <c r="AE189" s="152">
        <v>6.5955773850000003</v>
      </c>
      <c r="AF189" s="380">
        <v>15.6039603960396</v>
      </c>
      <c r="AG189" s="380">
        <v>5.6841354723707678</v>
      </c>
      <c r="AH189" s="380">
        <v>36.408163265306122</v>
      </c>
      <c r="AI189" s="380">
        <v>102.83160551349252</v>
      </c>
      <c r="AK189" s="380">
        <v>2.2309626881055422</v>
      </c>
      <c r="AL189" s="152">
        <v>279.6611456</v>
      </c>
      <c r="AM189">
        <v>8.7616665776540898</v>
      </c>
      <c r="AQ189" s="380" t="s">
        <v>2663</v>
      </c>
    </row>
    <row r="190" spans="1:46">
      <c r="A190" s="152" t="s">
        <v>1942</v>
      </c>
      <c r="B190" s="380">
        <v>2</v>
      </c>
      <c r="C190" s="380" t="s">
        <v>1760</v>
      </c>
      <c r="D190" s="380" t="str">
        <f t="shared" si="10"/>
        <v>JoV2 - 2</v>
      </c>
      <c r="E190" s="152">
        <v>4</v>
      </c>
      <c r="F190" s="152" t="s">
        <v>580</v>
      </c>
      <c r="G190" s="152">
        <v>25</v>
      </c>
      <c r="H190" s="152">
        <v>49</v>
      </c>
      <c r="I190" s="380" t="str">
        <f t="shared" si="11"/>
        <v>JoV2 - 011 - E10</v>
      </c>
      <c r="J190" s="380" t="str">
        <f t="shared" si="12"/>
        <v>JoV2 - 2 - 4</v>
      </c>
      <c r="O190" s="152">
        <v>1.6</v>
      </c>
      <c r="S190" s="434">
        <v>0.76100000000000001</v>
      </c>
      <c r="T190" s="434"/>
      <c r="U190" s="434">
        <v>6.5000000000000002E-2</v>
      </c>
      <c r="V190" s="152">
        <v>12.340565059999999</v>
      </c>
      <c r="W190" s="380"/>
      <c r="X190" s="380">
        <f t="shared" si="14"/>
        <v>0.46499999999999869</v>
      </c>
      <c r="Y190" s="380">
        <v>1.8333333333332449E-2</v>
      </c>
      <c r="Z190" s="380"/>
      <c r="AA190" s="435">
        <v>0.14583333333333334</v>
      </c>
      <c r="AB190" s="380">
        <v>0.3008333333333329</v>
      </c>
      <c r="AE190" s="152">
        <v>2.8290768389999998</v>
      </c>
      <c r="AF190" s="380">
        <v>7.8383838383838373</v>
      </c>
      <c r="AG190" s="380">
        <v>2.5346534653465342</v>
      </c>
      <c r="AH190" s="380">
        <v>28.121212121212125</v>
      </c>
      <c r="AI190" s="380">
        <v>63.101803921568624</v>
      </c>
      <c r="AK190" s="380">
        <v>9.4693877551020407</v>
      </c>
      <c r="AL190" s="152">
        <v>75.593146175000001</v>
      </c>
      <c r="AM190">
        <v>5.4302880050871103</v>
      </c>
      <c r="AQ190" s="380" t="s">
        <v>2664</v>
      </c>
    </row>
    <row r="191" spans="1:46">
      <c r="A191" s="152" t="s">
        <v>1942</v>
      </c>
      <c r="B191" s="380">
        <v>2</v>
      </c>
      <c r="C191" s="380" t="s">
        <v>1760</v>
      </c>
      <c r="D191" s="380" t="str">
        <f t="shared" si="10"/>
        <v>JoV2 - 2</v>
      </c>
      <c r="E191" s="152">
        <v>5</v>
      </c>
      <c r="F191" s="152" t="s">
        <v>580</v>
      </c>
      <c r="G191" s="152">
        <v>49</v>
      </c>
      <c r="H191" s="152">
        <v>84</v>
      </c>
      <c r="I191" s="380" t="str">
        <f t="shared" si="11"/>
        <v>JoV2 - 011 - E10</v>
      </c>
      <c r="J191" s="380" t="str">
        <f t="shared" si="12"/>
        <v>JoV2 - 2 - 5</v>
      </c>
      <c r="O191" s="152">
        <v>1.61</v>
      </c>
      <c r="S191" s="434">
        <v>0.64</v>
      </c>
      <c r="T191" s="434"/>
      <c r="U191" s="434">
        <v>5.8000000000000003E-2</v>
      </c>
      <c r="V191" s="152">
        <v>21.950104029999999</v>
      </c>
      <c r="W191" s="380"/>
      <c r="X191" s="380">
        <f t="shared" si="14"/>
        <v>0.62038322688142267</v>
      </c>
      <c r="Y191" s="380">
        <v>0.10191613440710959</v>
      </c>
      <c r="Z191" s="380"/>
      <c r="AA191" s="435">
        <v>0.23604554290474869</v>
      </c>
      <c r="AB191" s="380">
        <v>0.28242154956956445</v>
      </c>
      <c r="AE191" s="152">
        <v>2.6700258589999999</v>
      </c>
      <c r="AF191" s="380">
        <v>14.079999999999995</v>
      </c>
      <c r="AG191" s="380">
        <v>3.9595959595959593</v>
      </c>
      <c r="AH191" s="380">
        <v>13.760384153661469</v>
      </c>
      <c r="AI191" s="380">
        <v>72.158415841584159</v>
      </c>
      <c r="AK191" s="380">
        <v>10.026303854875295</v>
      </c>
      <c r="AL191" s="152">
        <v>88.955371124999999</v>
      </c>
      <c r="AM191">
        <v>2.30385859193292</v>
      </c>
      <c r="AQ191" s="380" t="s">
        <v>2665</v>
      </c>
    </row>
    <row r="192" spans="1:46">
      <c r="A192" s="152" t="s">
        <v>1942</v>
      </c>
      <c r="B192" s="380">
        <v>2</v>
      </c>
      <c r="C192" s="380" t="s">
        <v>1760</v>
      </c>
      <c r="D192" s="380" t="str">
        <f t="shared" si="10"/>
        <v>JoV2 - 2</v>
      </c>
      <c r="E192" s="152">
        <v>6</v>
      </c>
      <c r="F192" s="152" t="s">
        <v>2062</v>
      </c>
      <c r="G192" s="152">
        <v>84</v>
      </c>
      <c r="H192" s="152">
        <v>100</v>
      </c>
      <c r="I192" s="380" t="str">
        <f t="shared" si="11"/>
        <v>JoV2 - 011 - E10</v>
      </c>
      <c r="J192" s="380" t="str">
        <f t="shared" si="12"/>
        <v>JoV2 - 2 - 6</v>
      </c>
      <c r="O192" s="152">
        <v>1.32</v>
      </c>
      <c r="S192" s="434">
        <v>0.65500000000000003</v>
      </c>
      <c r="T192" s="434"/>
      <c r="U192" s="434">
        <v>5.5E-2</v>
      </c>
      <c r="V192" s="152">
        <v>27.339075189999999</v>
      </c>
      <c r="W192" s="380"/>
      <c r="X192" s="380">
        <f t="shared" si="14"/>
        <v>0.55564807105190384</v>
      </c>
      <c r="Y192" s="380">
        <v>0.13572023313905199</v>
      </c>
      <c r="Z192" s="380"/>
      <c r="AA192" s="435">
        <v>0.24063280599500458</v>
      </c>
      <c r="AB192" s="380">
        <v>0.17929503191784724</v>
      </c>
      <c r="AE192" s="152">
        <v>3.1589398549999999</v>
      </c>
      <c r="AF192" s="380">
        <v>14.079999999999997</v>
      </c>
      <c r="AG192" s="380">
        <v>4.7746262626262634</v>
      </c>
      <c r="AH192" s="380">
        <v>11.974568288854002</v>
      </c>
      <c r="AI192" s="380">
        <v>80.91122994652406</v>
      </c>
      <c r="AK192" s="380">
        <v>13.109563825530216</v>
      </c>
      <c r="AL192" s="152">
        <v>108.4732255</v>
      </c>
      <c r="AM192">
        <v>1.83667634656339</v>
      </c>
      <c r="AQ192" s="380" t="s">
        <v>2666</v>
      </c>
    </row>
    <row r="193" spans="1:43">
      <c r="A193" s="152" t="s">
        <v>1942</v>
      </c>
      <c r="B193" s="380">
        <v>3</v>
      </c>
      <c r="C193" s="380" t="s">
        <v>1760</v>
      </c>
      <c r="D193" s="380" t="str">
        <f t="shared" si="10"/>
        <v>JoV2 - 3</v>
      </c>
      <c r="E193" s="152">
        <v>1</v>
      </c>
      <c r="F193" s="152" t="s">
        <v>591</v>
      </c>
      <c r="G193" s="152">
        <v>0</v>
      </c>
      <c r="H193" s="152">
        <v>5</v>
      </c>
      <c r="I193" s="380" t="str">
        <f t="shared" si="11"/>
        <v>JoV2 - 011 - E10</v>
      </c>
      <c r="J193" s="380" t="str">
        <f t="shared" si="12"/>
        <v>JoV2 - 3 - 1</v>
      </c>
      <c r="O193" s="152">
        <v>0.68</v>
      </c>
      <c r="S193" s="434">
        <v>2.327</v>
      </c>
      <c r="T193" s="434"/>
      <c r="U193" s="434">
        <v>0.182</v>
      </c>
      <c r="V193" s="152">
        <v>44.372259759999999</v>
      </c>
      <c r="W193" s="380"/>
      <c r="X193" s="380">
        <f t="shared" si="14"/>
        <v>0.59150236045542937</v>
      </c>
      <c r="Y193" s="380">
        <v>0.17606220494307226</v>
      </c>
      <c r="Z193" s="380"/>
      <c r="AA193" s="435">
        <v>0.25631768953068484</v>
      </c>
      <c r="AB193" s="380">
        <v>0.15912246598167226</v>
      </c>
      <c r="AE193" s="152">
        <v>23.352854700000002</v>
      </c>
      <c r="AF193" s="380">
        <v>105.10127349909035</v>
      </c>
      <c r="AG193" s="380">
        <v>3.0388785817357249</v>
      </c>
      <c r="AH193" s="380">
        <v>2.9050921587004055</v>
      </c>
      <c r="AI193" s="380">
        <v>190.30941074689991</v>
      </c>
      <c r="AK193" s="380">
        <v>1.6908678622964288</v>
      </c>
      <c r="AL193" s="152">
        <v>549.26645240000005</v>
      </c>
      <c r="AM193">
        <v>8.0959000535988608</v>
      </c>
      <c r="AQ193" s="380" t="s">
        <v>2667</v>
      </c>
    </row>
    <row r="194" spans="1:43">
      <c r="A194" s="152" t="s">
        <v>1942</v>
      </c>
      <c r="B194" s="380">
        <v>3</v>
      </c>
      <c r="C194" s="380" t="s">
        <v>1760</v>
      </c>
      <c r="D194" s="380" t="str">
        <f t="shared" si="10"/>
        <v>JoV2 - 3</v>
      </c>
      <c r="E194" s="152">
        <v>2</v>
      </c>
      <c r="F194" s="152" t="s">
        <v>591</v>
      </c>
      <c r="G194" s="152">
        <v>5</v>
      </c>
      <c r="H194" s="152">
        <v>10</v>
      </c>
      <c r="I194" s="380" t="str">
        <f t="shared" si="11"/>
        <v>JoV2 - 011 - E10</v>
      </c>
      <c r="J194" s="380" t="str">
        <f t="shared" si="12"/>
        <v>JoV2 - 3 - 2</v>
      </c>
      <c r="O194" s="152">
        <v>1.34</v>
      </c>
      <c r="S194" s="434">
        <v>1.919</v>
      </c>
      <c r="T194" s="434"/>
      <c r="U194" s="434">
        <v>0.15</v>
      </c>
      <c r="V194" s="152">
        <v>46.330341439999998</v>
      </c>
      <c r="W194" s="380"/>
      <c r="X194" s="380">
        <f t="shared" si="14"/>
        <v>0.55604883462818988</v>
      </c>
      <c r="Y194" s="380">
        <v>0.20671476137624831</v>
      </c>
      <c r="Z194" s="380"/>
      <c r="AA194" s="435">
        <v>0.16786903440621564</v>
      </c>
      <c r="AB194" s="380">
        <v>0.18146503884572596</v>
      </c>
      <c r="AE194" s="152">
        <v>9.9465925049999999</v>
      </c>
      <c r="AF194" s="380">
        <v>300.05656565656562</v>
      </c>
      <c r="AG194" s="380">
        <v>32.224231907726853</v>
      </c>
      <c r="AH194" s="380">
        <v>19.404862745098036</v>
      </c>
      <c r="AI194" s="380">
        <v>230.14591273560339</v>
      </c>
      <c r="AK194" s="380">
        <v>30.925261755187492</v>
      </c>
      <c r="AL194" s="152">
        <v>595.26377645000002</v>
      </c>
      <c r="AM194">
        <v>6.6497991524005098</v>
      </c>
      <c r="AQ194" s="380" t="s">
        <v>2668</v>
      </c>
    </row>
    <row r="195" spans="1:43">
      <c r="A195" s="152" t="s">
        <v>1942</v>
      </c>
      <c r="B195" s="380">
        <v>3</v>
      </c>
      <c r="C195" s="380" t="s">
        <v>1760</v>
      </c>
      <c r="D195" s="380" t="str">
        <f t="shared" si="10"/>
        <v>JoV2 - 3</v>
      </c>
      <c r="E195" s="152">
        <v>3</v>
      </c>
      <c r="F195" s="152" t="s">
        <v>591</v>
      </c>
      <c r="G195" s="152">
        <v>10</v>
      </c>
      <c r="H195" s="152">
        <v>25</v>
      </c>
      <c r="I195" s="380" t="str">
        <f t="shared" si="11"/>
        <v>JoV2 - 011 - E10</v>
      </c>
      <c r="J195" s="380" t="str">
        <f t="shared" si="12"/>
        <v>JoV2 - 3 - 3</v>
      </c>
      <c r="O195" s="152">
        <v>1.37</v>
      </c>
      <c r="S195" s="434">
        <v>1.232</v>
      </c>
      <c r="T195" s="434"/>
      <c r="U195" s="434">
        <v>9.9000000000000005E-2</v>
      </c>
      <c r="V195" s="152">
        <v>36.169071449999997</v>
      </c>
      <c r="W195" s="380"/>
      <c r="X195" s="380">
        <f t="shared" si="14"/>
        <v>0.53901693973896059</v>
      </c>
      <c r="Y195" s="380">
        <v>5.2485420716467272E-2</v>
      </c>
      <c r="Z195" s="380"/>
      <c r="AA195" s="435">
        <v>0.18911413496251048</v>
      </c>
      <c r="AB195" s="380">
        <v>0.2974173840599828</v>
      </c>
      <c r="AE195" s="152">
        <v>9.7862117990000002</v>
      </c>
      <c r="AF195" s="380">
        <v>37.44</v>
      </c>
      <c r="AG195" s="380">
        <v>11.233763376337635</v>
      </c>
      <c r="AH195" s="380">
        <v>38.341985337824454</v>
      </c>
      <c r="AI195" s="380">
        <v>124.39999999999999</v>
      </c>
      <c r="AK195" s="380">
        <v>10.866254780817897</v>
      </c>
      <c r="AL195" s="152">
        <v>368.48035195</v>
      </c>
      <c r="AM195">
        <v>6.6918073651994003</v>
      </c>
      <c r="AQ195" s="380" t="s">
        <v>2669</v>
      </c>
    </row>
    <row r="196" spans="1:43">
      <c r="A196" s="152" t="s">
        <v>1943</v>
      </c>
      <c r="B196" s="380">
        <v>1</v>
      </c>
      <c r="C196" s="380" t="s">
        <v>1761</v>
      </c>
      <c r="D196" s="380" t="str">
        <f t="shared" si="10"/>
        <v>JoXT2 - 1</v>
      </c>
      <c r="E196" s="152">
        <v>1</v>
      </c>
      <c r="F196" s="152" t="s">
        <v>591</v>
      </c>
      <c r="G196" s="152">
        <v>0</v>
      </c>
      <c r="H196" s="152">
        <v>5</v>
      </c>
      <c r="I196" s="380" t="str">
        <f t="shared" si="11"/>
        <v>JoXT2 - 012 - E10</v>
      </c>
      <c r="J196" s="380" t="str">
        <f t="shared" si="12"/>
        <v>JoXT2 - 1 - 1</v>
      </c>
      <c r="K196">
        <v>14.2</v>
      </c>
      <c r="L196">
        <v>48.2</v>
      </c>
      <c r="M196">
        <v>37.6</v>
      </c>
      <c r="N196" t="s">
        <v>979</v>
      </c>
      <c r="O196" s="152">
        <v>1.29</v>
      </c>
      <c r="S196" s="434">
        <v>2.5630000000000002</v>
      </c>
      <c r="T196" s="434"/>
      <c r="U196" s="434">
        <v>0.216</v>
      </c>
      <c r="V196" s="152">
        <v>25.303736480000001</v>
      </c>
      <c r="W196" s="380"/>
      <c r="X196" s="380">
        <f t="shared" si="14"/>
        <v>0.50958599611002986</v>
      </c>
      <c r="Y196" s="380">
        <v>2.1950541817170426E-2</v>
      </c>
      <c r="Z196" s="380"/>
      <c r="AA196" s="435">
        <v>0.30369547096415689</v>
      </c>
      <c r="AB196" s="380">
        <v>0.18393998332870254</v>
      </c>
      <c r="AD196">
        <v>5</v>
      </c>
      <c r="AE196" s="152">
        <v>4.3079020080000001</v>
      </c>
      <c r="AF196" s="380">
        <v>18.14575733544806</v>
      </c>
      <c r="AG196" s="380">
        <v>5.9591836734693882</v>
      </c>
      <c r="AH196" s="380">
        <v>10.451167683568265</v>
      </c>
      <c r="AI196" s="380">
        <v>468.99594347784284</v>
      </c>
      <c r="AK196" s="380">
        <v>4.8940606060605987</v>
      </c>
      <c r="AL196" s="152">
        <v>315.29116169999998</v>
      </c>
      <c r="AM196">
        <v>6.8280158127594603</v>
      </c>
      <c r="AP196" t="s">
        <v>2670</v>
      </c>
      <c r="AQ196" s="380" t="s">
        <v>2671</v>
      </c>
    </row>
    <row r="197" spans="1:43">
      <c r="A197" s="152" t="s">
        <v>1943</v>
      </c>
      <c r="B197" s="380">
        <v>1</v>
      </c>
      <c r="C197" s="380" t="s">
        <v>1761</v>
      </c>
      <c r="D197" s="380" t="str">
        <f t="shared" si="10"/>
        <v>JoXT2 - 1</v>
      </c>
      <c r="E197" s="152">
        <v>2</v>
      </c>
      <c r="F197" s="152" t="s">
        <v>591</v>
      </c>
      <c r="G197" s="152">
        <v>5</v>
      </c>
      <c r="H197" s="152">
        <v>10</v>
      </c>
      <c r="I197" s="380" t="str">
        <f t="shared" si="11"/>
        <v>JoXT2 - 012 - E10</v>
      </c>
      <c r="J197" s="380" t="str">
        <f t="shared" si="12"/>
        <v>JoXT2 - 1 - 2</v>
      </c>
      <c r="K197">
        <v>14.2</v>
      </c>
      <c r="L197">
        <v>48</v>
      </c>
      <c r="M197">
        <v>37.799999999999997</v>
      </c>
      <c r="N197" t="s">
        <v>979</v>
      </c>
      <c r="O197" s="152">
        <v>1.25</v>
      </c>
      <c r="S197" s="434">
        <v>2.4470000000000001</v>
      </c>
      <c r="T197" s="434"/>
      <c r="U197" s="434">
        <v>0.2</v>
      </c>
      <c r="V197" s="152">
        <v>34.890376830000001</v>
      </c>
      <c r="W197" s="380"/>
      <c r="X197" s="380">
        <f t="shared" si="14"/>
        <v>0.63386155129274435</v>
      </c>
      <c r="Y197" s="380">
        <v>3.6697247706421833E-2</v>
      </c>
      <c r="Z197" s="380"/>
      <c r="AA197" s="435">
        <v>0.33583541840422532</v>
      </c>
      <c r="AB197" s="380">
        <v>0.26132888518209713</v>
      </c>
      <c r="AD197">
        <v>5.2</v>
      </c>
      <c r="AE197" s="152">
        <v>4.8065480450000004</v>
      </c>
      <c r="AF197" s="380">
        <v>17.188288659793812</v>
      </c>
      <c r="AG197" s="380">
        <v>18.827102040816325</v>
      </c>
      <c r="AH197" s="380">
        <v>6.720000000000006</v>
      </c>
      <c r="AI197" s="380">
        <v>105.68080808080808</v>
      </c>
      <c r="AK197" s="380">
        <v>1.2510992275698172</v>
      </c>
      <c r="AL197" s="152">
        <v>372.42425400000002</v>
      </c>
      <c r="AM197">
        <v>6.37610928113497</v>
      </c>
      <c r="AP197" t="s">
        <v>2672</v>
      </c>
      <c r="AQ197" s="380" t="s">
        <v>2673</v>
      </c>
    </row>
    <row r="198" spans="1:43">
      <c r="A198" s="152" t="s">
        <v>1943</v>
      </c>
      <c r="B198" s="380">
        <v>1</v>
      </c>
      <c r="C198" s="380" t="s">
        <v>1761</v>
      </c>
      <c r="D198" s="380" t="str">
        <f t="shared" si="10"/>
        <v>JoXT2 - 1</v>
      </c>
      <c r="E198" s="152">
        <v>3</v>
      </c>
      <c r="F198" s="152" t="s">
        <v>591</v>
      </c>
      <c r="G198" s="152">
        <v>10</v>
      </c>
      <c r="H198" s="152">
        <v>24</v>
      </c>
      <c r="I198" s="380" t="str">
        <f t="shared" si="11"/>
        <v>JoXT2 - 012 - E10</v>
      </c>
      <c r="J198" s="380" t="str">
        <f t="shared" si="12"/>
        <v>JoXT2 - 1 - 3</v>
      </c>
      <c r="K198">
        <v>14.3</v>
      </c>
      <c r="L198">
        <v>47.3</v>
      </c>
      <c r="M198">
        <v>38.4</v>
      </c>
      <c r="N198" t="s">
        <v>979</v>
      </c>
      <c r="O198" s="152">
        <v>1.31</v>
      </c>
      <c r="S198" s="434">
        <v>2.4660000000000002</v>
      </c>
      <c r="T198" s="434"/>
      <c r="U198" s="434">
        <v>0.20499999999999999</v>
      </c>
      <c r="V198" s="152">
        <v>10.016020060000001</v>
      </c>
      <c r="W198" s="380"/>
      <c r="X198" s="380">
        <f t="shared" si="14"/>
        <v>0.69100499722376263</v>
      </c>
      <c r="Y198" s="380">
        <v>0.20377568017767836</v>
      </c>
      <c r="Z198" s="380"/>
      <c r="AA198" s="435">
        <v>0.30594114380899445</v>
      </c>
      <c r="AB198" s="380">
        <v>0.18128817323708973</v>
      </c>
      <c r="AD198">
        <v>5.3</v>
      </c>
      <c r="AE198" s="152">
        <v>4.4871059539999996</v>
      </c>
      <c r="AF198" s="380">
        <v>19.839999999999996</v>
      </c>
      <c r="AG198" s="380">
        <v>5.2549019607843146</v>
      </c>
      <c r="AH198" s="380">
        <v>1.6900432900432847</v>
      </c>
      <c r="AI198" s="380">
        <v>93.118891089108899</v>
      </c>
      <c r="AK198" s="380">
        <v>3.3243711340206232</v>
      </c>
      <c r="AL198" s="152">
        <v>391.02155125000002</v>
      </c>
      <c r="AM198">
        <v>5.8809215605661702</v>
      </c>
      <c r="AP198" t="s">
        <v>2674</v>
      </c>
      <c r="AQ198" s="380" t="s">
        <v>2675</v>
      </c>
    </row>
    <row r="199" spans="1:43">
      <c r="A199" s="152" t="s">
        <v>1943</v>
      </c>
      <c r="B199" s="380">
        <v>1</v>
      </c>
      <c r="C199" s="380" t="s">
        <v>1761</v>
      </c>
      <c r="D199" s="380" t="str">
        <f t="shared" si="10"/>
        <v>JoXT2 - 1</v>
      </c>
      <c r="E199" s="152">
        <v>4</v>
      </c>
      <c r="F199" s="152" t="s">
        <v>580</v>
      </c>
      <c r="G199" s="152">
        <v>24</v>
      </c>
      <c r="H199" s="152">
        <v>57</v>
      </c>
      <c r="I199" s="380" t="str">
        <f t="shared" si="11"/>
        <v>JoXT2 - 012 - E10</v>
      </c>
      <c r="J199" s="380" t="str">
        <f t="shared" si="12"/>
        <v>JoXT2 - 1 - 4</v>
      </c>
      <c r="K199">
        <v>13.1</v>
      </c>
      <c r="L199">
        <v>43.5</v>
      </c>
      <c r="M199">
        <v>43.4</v>
      </c>
      <c r="N199" t="s">
        <v>1351</v>
      </c>
      <c r="O199" s="152">
        <v>1.33</v>
      </c>
      <c r="S199" s="434">
        <v>2.0449999999999999</v>
      </c>
      <c r="T199" s="434"/>
      <c r="U199" s="434">
        <v>0.184</v>
      </c>
      <c r="V199" s="152">
        <v>58.407537679999997</v>
      </c>
      <c r="W199" s="380"/>
      <c r="X199" s="380">
        <f t="shared" si="14"/>
        <v>0.70341571785615065</v>
      </c>
      <c r="Y199" s="380">
        <v>5.8872535406831565E-2</v>
      </c>
      <c r="Z199" s="380"/>
      <c r="AA199" s="435">
        <v>0.43071369064148823</v>
      </c>
      <c r="AB199" s="380">
        <v>0.21382949180783084</v>
      </c>
      <c r="AD199">
        <v>5.2</v>
      </c>
      <c r="AE199" s="152">
        <v>4.5788224990000002</v>
      </c>
      <c r="AF199" s="380">
        <v>16.079999999999998</v>
      </c>
      <c r="AG199" s="380">
        <v>3.9603960396039604</v>
      </c>
      <c r="AH199" s="380">
        <v>-2.3174424658960717</v>
      </c>
      <c r="AI199" s="380">
        <v>70.892049204920482</v>
      </c>
      <c r="AK199" s="380">
        <v>-0.52735353535354079</v>
      </c>
      <c r="AL199" s="152">
        <v>94.913399670000004</v>
      </c>
      <c r="AM199">
        <v>3.92563020119939</v>
      </c>
      <c r="AP199" t="s">
        <v>2676</v>
      </c>
      <c r="AQ199" s="380" t="s">
        <v>2677</v>
      </c>
    </row>
    <row r="200" spans="1:43">
      <c r="A200" s="152" t="s">
        <v>1943</v>
      </c>
      <c r="B200" s="380">
        <v>1</v>
      </c>
      <c r="C200" s="380" t="s">
        <v>1761</v>
      </c>
      <c r="D200" s="380" t="str">
        <f t="shared" si="10"/>
        <v>JoXT2 - 1</v>
      </c>
      <c r="E200" s="152">
        <v>5</v>
      </c>
      <c r="F200" s="152" t="s">
        <v>580</v>
      </c>
      <c r="G200" s="152">
        <v>57</v>
      </c>
      <c r="H200" s="152">
        <v>75</v>
      </c>
      <c r="I200" s="380" t="str">
        <f t="shared" si="11"/>
        <v>JoXT2 - 012 - E10</v>
      </c>
      <c r="J200" s="380" t="str">
        <f t="shared" si="12"/>
        <v>JoXT2 - 1 - 5</v>
      </c>
      <c r="K200">
        <v>12.9</v>
      </c>
      <c r="L200">
        <v>41.8</v>
      </c>
      <c r="M200">
        <v>45.3</v>
      </c>
      <c r="N200" t="s">
        <v>1351</v>
      </c>
      <c r="O200" s="152">
        <v>1.4</v>
      </c>
      <c r="S200" s="434">
        <v>1.22</v>
      </c>
      <c r="T200" s="434"/>
      <c r="U200" s="434">
        <v>0.11799999999999999</v>
      </c>
      <c r="V200" s="152">
        <v>35.299615780000003</v>
      </c>
      <c r="W200" s="380"/>
      <c r="X200" s="380">
        <f t="shared" si="14"/>
        <v>0.85063853414769519</v>
      </c>
      <c r="Y200" s="380">
        <v>2.1932259855636325E-2</v>
      </c>
      <c r="Z200" s="380"/>
      <c r="AA200" s="435">
        <v>0.65574680732926161</v>
      </c>
      <c r="AB200" s="380">
        <v>0.17295946696279735</v>
      </c>
      <c r="AD200">
        <v>5.5</v>
      </c>
      <c r="AE200" s="152">
        <v>2.6315125419999998</v>
      </c>
      <c r="AF200" s="380">
        <v>7.5200000000000014</v>
      </c>
      <c r="AG200" s="380">
        <v>2.1780154486036833</v>
      </c>
      <c r="AH200" s="380">
        <v>35.447704770477053</v>
      </c>
      <c r="AI200" s="380">
        <v>80.927452745274522</v>
      </c>
      <c r="AK200" s="380">
        <v>10.189355742296897</v>
      </c>
      <c r="AL200" s="152">
        <v>138.73971005000001</v>
      </c>
      <c r="AM200">
        <v>2.0887256233567602</v>
      </c>
      <c r="AP200" t="s">
        <v>2678</v>
      </c>
      <c r="AQ200" s="380" t="s">
        <v>2679</v>
      </c>
    </row>
    <row r="201" spans="1:43">
      <c r="A201" s="152" t="s">
        <v>1943</v>
      </c>
      <c r="B201" s="380">
        <v>1</v>
      </c>
      <c r="C201" s="380" t="s">
        <v>1761</v>
      </c>
      <c r="D201" s="380" t="str">
        <f t="shared" si="10"/>
        <v>JoXT2 - 1</v>
      </c>
      <c r="E201" s="152">
        <v>6</v>
      </c>
      <c r="F201" s="152" t="s">
        <v>580</v>
      </c>
      <c r="G201" s="152">
        <v>75</v>
      </c>
      <c r="H201" s="152">
        <v>100</v>
      </c>
      <c r="I201" s="380" t="str">
        <f t="shared" si="11"/>
        <v>JoXT2 - 012 - E10</v>
      </c>
      <c r="J201" s="380" t="str">
        <f t="shared" si="12"/>
        <v>JoXT2 - 1 - 6</v>
      </c>
      <c r="K201">
        <v>14.1</v>
      </c>
      <c r="L201">
        <v>37.9</v>
      </c>
      <c r="M201">
        <v>48</v>
      </c>
      <c r="N201" t="s">
        <v>1464</v>
      </c>
      <c r="O201" s="152">
        <v>1.4</v>
      </c>
      <c r="S201" s="434">
        <v>0.64</v>
      </c>
      <c r="T201" s="434"/>
      <c r="U201" s="434">
        <v>9.1999999999999998E-2</v>
      </c>
      <c r="V201" s="152">
        <v>26.792771720000001</v>
      </c>
      <c r="W201" s="380"/>
      <c r="X201" s="380">
        <f t="shared" si="14"/>
        <v>0.72876179900055515</v>
      </c>
      <c r="Y201" s="380">
        <v>1.3048306496391651E-2</v>
      </c>
      <c r="Z201" s="380"/>
      <c r="AA201" s="435">
        <v>0.56774014436424169</v>
      </c>
      <c r="AB201" s="380">
        <v>0.1479733481399218</v>
      </c>
      <c r="AD201">
        <v>5.6</v>
      </c>
      <c r="AE201" s="152">
        <v>1.0754965110000001</v>
      </c>
      <c r="AF201" s="380">
        <v>3.2799999999999994</v>
      </c>
      <c r="AG201" s="380">
        <v>1.4472156862745096</v>
      </c>
      <c r="AH201" s="380">
        <v>14.178490790255502</v>
      </c>
      <c r="AI201" s="380">
        <v>133.67999999999998</v>
      </c>
      <c r="AK201" s="380">
        <v>3.2700622639583585</v>
      </c>
      <c r="AL201" s="152">
        <v>245.28407095</v>
      </c>
      <c r="AM201">
        <v>1.30839124621364</v>
      </c>
      <c r="AP201" t="s">
        <v>2680</v>
      </c>
      <c r="AQ201" s="380" t="s">
        <v>2681</v>
      </c>
    </row>
    <row r="202" spans="1:43">
      <c r="A202" s="152" t="s">
        <v>1943</v>
      </c>
      <c r="B202" s="380">
        <v>2</v>
      </c>
      <c r="C202" s="380" t="s">
        <v>1761</v>
      </c>
      <c r="D202" s="380" t="str">
        <f t="shared" ref="D202:D265" si="15">_xlfn.CONCAT(C202, " - ",B202)</f>
        <v>JoXT2 - 2</v>
      </c>
      <c r="E202" s="152">
        <v>1</v>
      </c>
      <c r="F202" s="152" t="s">
        <v>591</v>
      </c>
      <c r="G202" s="152">
        <v>0</v>
      </c>
      <c r="H202" s="152">
        <v>5</v>
      </c>
      <c r="I202" s="380" t="str">
        <f t="shared" ref="I202:I265" si="16">_xlfn.CONCAT(C202," - ",RIGHT(A202,3)," - ","E10")</f>
        <v>JoXT2 - 012 - E10</v>
      </c>
      <c r="J202" s="380" t="str">
        <f t="shared" ref="J202:J265" si="17">_xlfn.CONCAT(D202, " - ", E202)</f>
        <v>JoXT2 - 2 - 1</v>
      </c>
      <c r="O202" s="152">
        <v>1.29</v>
      </c>
      <c r="S202" s="434">
        <v>2.3730000000000002</v>
      </c>
      <c r="T202" s="434"/>
      <c r="U202" s="434">
        <v>0.20799999999999999</v>
      </c>
      <c r="V202" s="152">
        <v>19.884623139999999</v>
      </c>
      <c r="W202" s="380"/>
      <c r="X202" s="380">
        <f t="shared" ref="X202:X265" si="18">SUM(Y202,AA202,AB202)</f>
        <v>0.57891816920943151</v>
      </c>
      <c r="Y202" s="380">
        <v>4.6601941747573011E-2</v>
      </c>
      <c r="Z202" s="380"/>
      <c r="AA202" s="435">
        <v>0.34341192787794722</v>
      </c>
      <c r="AB202" s="380">
        <v>0.18890429958391131</v>
      </c>
      <c r="AE202" s="152">
        <v>3.3772248920000001</v>
      </c>
      <c r="AF202" s="380">
        <v>18.21782178217822</v>
      </c>
      <c r="AG202" s="380">
        <v>5.2800950683303611</v>
      </c>
      <c r="AH202" s="380">
        <v>32.703533980582527</v>
      </c>
      <c r="AI202" s="380">
        <v>99.103999999999985</v>
      </c>
      <c r="AK202" s="380">
        <v>0.20557575757575819</v>
      </c>
      <c r="AL202" s="152">
        <v>339.23988450000002</v>
      </c>
      <c r="AM202">
        <v>5.4315609812325301</v>
      </c>
      <c r="AQ202" s="380" t="s">
        <v>2682</v>
      </c>
    </row>
    <row r="203" spans="1:43">
      <c r="A203" s="152" t="s">
        <v>1943</v>
      </c>
      <c r="B203" s="380">
        <v>2</v>
      </c>
      <c r="C203" s="380" t="s">
        <v>1761</v>
      </c>
      <c r="D203" s="380" t="str">
        <f t="shared" si="15"/>
        <v>JoXT2 - 2</v>
      </c>
      <c r="E203" s="152">
        <v>2</v>
      </c>
      <c r="F203" s="152" t="s">
        <v>591</v>
      </c>
      <c r="G203" s="152">
        <v>5</v>
      </c>
      <c r="H203" s="152">
        <v>10</v>
      </c>
      <c r="I203" s="380" t="str">
        <f t="shared" si="16"/>
        <v>JoXT2 - 012 - E10</v>
      </c>
      <c r="J203" s="380" t="str">
        <f t="shared" si="17"/>
        <v>JoXT2 - 2 - 2</v>
      </c>
      <c r="O203" s="152">
        <v>1.25</v>
      </c>
      <c r="S203" s="434">
        <v>2.2229999999999999</v>
      </c>
      <c r="T203" s="434"/>
      <c r="U203" s="434">
        <v>0.19800000000000001</v>
      </c>
      <c r="V203" s="152">
        <v>27.8807221</v>
      </c>
      <c r="W203" s="380"/>
      <c r="X203" s="380">
        <f t="shared" si="18"/>
        <v>0.68231046931407935</v>
      </c>
      <c r="Y203" s="380">
        <v>5.3318522632602498E-2</v>
      </c>
      <c r="Z203" s="380"/>
      <c r="AA203" s="435">
        <v>0.40016662038322603</v>
      </c>
      <c r="AB203" s="380">
        <v>0.22882532629825075</v>
      </c>
      <c r="AE203" s="152">
        <v>3.6951572690000001</v>
      </c>
      <c r="AF203" s="380">
        <v>18.998455139631609</v>
      </c>
      <c r="AG203" s="380">
        <v>21.834186525448661</v>
      </c>
      <c r="AH203" s="380">
        <v>6.7988116458704724</v>
      </c>
      <c r="AI203" s="380">
        <v>124.64138290117668</v>
      </c>
      <c r="AK203" s="380">
        <v>-0.6976449101220723</v>
      </c>
      <c r="AL203" s="152">
        <v>380.10810974999998</v>
      </c>
      <c r="AM203">
        <v>4.6550455325256701</v>
      </c>
      <c r="AQ203" s="380" t="s">
        <v>2683</v>
      </c>
    </row>
    <row r="204" spans="1:43">
      <c r="A204" s="152" t="s">
        <v>1943</v>
      </c>
      <c r="B204" s="380">
        <v>2</v>
      </c>
      <c r="C204" s="380" t="s">
        <v>1761</v>
      </c>
      <c r="D204" s="380" t="str">
        <f t="shared" si="15"/>
        <v>JoXT2 - 2</v>
      </c>
      <c r="E204" s="152">
        <v>3</v>
      </c>
      <c r="F204" s="152" t="s">
        <v>591</v>
      </c>
      <c r="G204" s="152">
        <v>10</v>
      </c>
      <c r="H204" s="152">
        <v>24</v>
      </c>
      <c r="I204" s="380" t="str">
        <f t="shared" si="16"/>
        <v>JoXT2 - 012 - E10</v>
      </c>
      <c r="J204" s="380" t="str">
        <f t="shared" si="17"/>
        <v>JoXT2 - 2 - 3</v>
      </c>
      <c r="O204" s="152">
        <v>1.31</v>
      </c>
      <c r="S204" s="434">
        <v>2.2440000000000002</v>
      </c>
      <c r="T204" s="434"/>
      <c r="U204" s="434">
        <v>0.191</v>
      </c>
      <c r="V204" s="152">
        <v>37.59126715</v>
      </c>
      <c r="W204" s="380"/>
      <c r="X204" s="380">
        <f t="shared" si="18"/>
        <v>0.73466555648070975</v>
      </c>
      <c r="Y204" s="380">
        <v>8.6594504579517187E-2</v>
      </c>
      <c r="Z204" s="380"/>
      <c r="AA204" s="435">
        <v>0.46017207882320244</v>
      </c>
      <c r="AB204" s="380">
        <v>0.18789897307799006</v>
      </c>
      <c r="AE204" s="152">
        <v>5.4302571610000001</v>
      </c>
      <c r="AF204" s="380">
        <v>16.799999999999997</v>
      </c>
      <c r="AG204" s="380">
        <v>4.9024950495049504</v>
      </c>
      <c r="AH204" s="380">
        <v>-8.6689186565715346</v>
      </c>
      <c r="AI204" s="380">
        <v>118.1333333333333</v>
      </c>
      <c r="AK204" s="380">
        <v>5.9607843137254974</v>
      </c>
      <c r="AL204" s="152">
        <v>367.74684604999999</v>
      </c>
      <c r="AM204">
        <v>4.1573118596660201</v>
      </c>
      <c r="AQ204" s="380" t="s">
        <v>2684</v>
      </c>
    </row>
    <row r="205" spans="1:43">
      <c r="A205" s="152" t="s">
        <v>1943</v>
      </c>
      <c r="B205" s="380">
        <v>2</v>
      </c>
      <c r="C205" s="380" t="s">
        <v>1761</v>
      </c>
      <c r="D205" s="380" t="str">
        <f t="shared" si="15"/>
        <v>JoXT2 - 2</v>
      </c>
      <c r="E205" s="152">
        <v>4</v>
      </c>
      <c r="F205" s="152" t="s">
        <v>580</v>
      </c>
      <c r="G205" s="152">
        <v>24</v>
      </c>
      <c r="H205" s="152">
        <v>57</v>
      </c>
      <c r="I205" s="380" t="str">
        <f t="shared" si="16"/>
        <v>JoXT2 - 012 - E10</v>
      </c>
      <c r="J205" s="380" t="str">
        <f t="shared" si="17"/>
        <v>JoXT2 - 2 - 4</v>
      </c>
      <c r="O205" s="152">
        <v>1.33</v>
      </c>
      <c r="S205" s="434">
        <v>1.8049999999999999</v>
      </c>
      <c r="T205" s="434"/>
      <c r="U205" s="434">
        <v>0.16200000000000001</v>
      </c>
      <c r="V205" s="152">
        <v>36.075601519999999</v>
      </c>
      <c r="W205" s="380"/>
      <c r="X205" s="380">
        <f t="shared" si="18"/>
        <v>0.68694444444444491</v>
      </c>
      <c r="Y205" s="380">
        <v>3.0833333333333712E-2</v>
      </c>
      <c r="Z205" s="380"/>
      <c r="AA205" s="435">
        <v>0.4647222222222227</v>
      </c>
      <c r="AB205" s="380">
        <v>0.1913888888888885</v>
      </c>
      <c r="AE205" s="152">
        <v>4.2894002789999996</v>
      </c>
      <c r="AF205" s="380">
        <v>9.6161616161616124</v>
      </c>
      <c r="AG205" s="380">
        <v>2.8454653465346533</v>
      </c>
      <c r="AH205" s="380">
        <v>1.031245283018869</v>
      </c>
      <c r="AI205" s="380">
        <v>69.465346534653449</v>
      </c>
      <c r="AK205" s="380">
        <v>0.67258903561425143</v>
      </c>
      <c r="AL205" s="152">
        <v>259.07426394999999</v>
      </c>
      <c r="AM205">
        <v>3.4813615264474298</v>
      </c>
      <c r="AQ205" s="380" t="s">
        <v>2685</v>
      </c>
    </row>
    <row r="206" spans="1:43">
      <c r="A206" s="152" t="s">
        <v>1943</v>
      </c>
      <c r="B206" s="380">
        <v>2</v>
      </c>
      <c r="C206" s="380" t="s">
        <v>1761</v>
      </c>
      <c r="D206" s="380" t="str">
        <f t="shared" si="15"/>
        <v>JoXT2 - 2</v>
      </c>
      <c r="E206" s="152">
        <v>5</v>
      </c>
      <c r="F206" s="152" t="s">
        <v>580</v>
      </c>
      <c r="G206" s="152">
        <v>57</v>
      </c>
      <c r="H206" s="152">
        <v>75</v>
      </c>
      <c r="I206" s="380" t="str">
        <f t="shared" si="16"/>
        <v>JoXT2 - 012 - E10</v>
      </c>
      <c r="J206" s="380" t="str">
        <f t="shared" si="17"/>
        <v>JoXT2 - 2 - 5</v>
      </c>
      <c r="O206" s="152">
        <v>1.4</v>
      </c>
      <c r="S206" s="434">
        <v>1.548</v>
      </c>
      <c r="T206" s="434"/>
      <c r="U206" s="434">
        <v>0.111</v>
      </c>
      <c r="V206" s="152">
        <v>34.680976999999999</v>
      </c>
      <c r="W206" s="380"/>
      <c r="X206" s="380">
        <f t="shared" si="18"/>
        <v>0.78249999999999886</v>
      </c>
      <c r="Y206" s="380">
        <v>3.2777777777777968E-2</v>
      </c>
      <c r="Z206" s="380"/>
      <c r="AA206" s="435">
        <v>0.59527777777777635</v>
      </c>
      <c r="AB206" s="380">
        <v>0.1544444444444445</v>
      </c>
      <c r="AE206" s="152">
        <v>2.2293329179999999</v>
      </c>
      <c r="AF206" s="380">
        <v>7.3663366336633658</v>
      </c>
      <c r="AG206" s="380">
        <v>0.66070607060706044</v>
      </c>
      <c r="AH206" s="380">
        <v>6.1683960396039623</v>
      </c>
      <c r="AI206" s="380">
        <v>64.921411764705866</v>
      </c>
      <c r="AK206" s="380">
        <v>5.039999999999992</v>
      </c>
      <c r="AL206" s="152">
        <v>192.03623465000001</v>
      </c>
      <c r="AM206">
        <v>2.2962207350604</v>
      </c>
      <c r="AQ206" s="380" t="s">
        <v>2686</v>
      </c>
    </row>
    <row r="207" spans="1:43">
      <c r="A207" s="152" t="s">
        <v>1943</v>
      </c>
      <c r="B207" s="380">
        <v>2</v>
      </c>
      <c r="C207" s="380" t="s">
        <v>1761</v>
      </c>
      <c r="D207" s="380" t="str">
        <f t="shared" si="15"/>
        <v>JoXT2 - 2</v>
      </c>
      <c r="E207" s="152">
        <v>6</v>
      </c>
      <c r="F207" s="152" t="s">
        <v>580</v>
      </c>
      <c r="G207" s="152">
        <v>75</v>
      </c>
      <c r="H207" s="152">
        <v>100</v>
      </c>
      <c r="I207" s="380" t="str">
        <f t="shared" si="16"/>
        <v>JoXT2 - 012 - E10</v>
      </c>
      <c r="J207" s="380" t="str">
        <f t="shared" si="17"/>
        <v>JoXT2 - 2 - 6</v>
      </c>
      <c r="O207" s="152">
        <v>1.4</v>
      </c>
      <c r="S207" s="434">
        <v>0.68200000000000005</v>
      </c>
      <c r="T207" s="434"/>
      <c r="U207" s="434">
        <v>8.7999999999999995E-2</v>
      </c>
      <c r="V207" s="152">
        <v>24.162247359999999</v>
      </c>
      <c r="W207" s="380"/>
      <c r="X207" s="380">
        <f t="shared" si="18"/>
        <v>0.72083333333333299</v>
      </c>
      <c r="Y207" s="380">
        <v>1.888888888888908E-2</v>
      </c>
      <c r="Z207" s="380"/>
      <c r="AA207" s="435">
        <v>0.51055555555555543</v>
      </c>
      <c r="AB207" s="380">
        <v>0.1913888888888885</v>
      </c>
      <c r="AE207" s="152">
        <v>1.6675733479999999</v>
      </c>
      <c r="AF207" s="380">
        <v>4.8484848484848495</v>
      </c>
      <c r="AG207" s="380">
        <v>1.7254901960784312</v>
      </c>
      <c r="AH207" s="380">
        <v>9.7425742574257406</v>
      </c>
      <c r="AI207" s="380">
        <v>113.80050475635798</v>
      </c>
      <c r="AK207" s="380">
        <v>5.6860086008600916</v>
      </c>
      <c r="AL207" s="152">
        <v>70.170704244999996</v>
      </c>
      <c r="AM207">
        <v>1.5960838550787999</v>
      </c>
      <c r="AQ207" s="380" t="s">
        <v>2687</v>
      </c>
    </row>
    <row r="208" spans="1:43">
      <c r="A208" s="152" t="s">
        <v>1943</v>
      </c>
      <c r="B208" s="380">
        <v>3</v>
      </c>
      <c r="C208" s="380" t="s">
        <v>1761</v>
      </c>
      <c r="D208" s="380" t="str">
        <f t="shared" si="15"/>
        <v>JoXT2 - 3</v>
      </c>
      <c r="E208" s="152">
        <v>1</v>
      </c>
      <c r="F208" s="152" t="s">
        <v>591</v>
      </c>
      <c r="G208" s="152">
        <v>0</v>
      </c>
      <c r="H208" s="152">
        <v>5</v>
      </c>
      <c r="I208" s="380" t="str">
        <f t="shared" si="16"/>
        <v>JoXT2 - 012 - E10</v>
      </c>
      <c r="J208" s="380" t="str">
        <f t="shared" si="17"/>
        <v>JoXT2 - 3 - 1</v>
      </c>
      <c r="O208" s="152">
        <v>1.29</v>
      </c>
      <c r="S208" s="434">
        <v>2.5249999999999999</v>
      </c>
      <c r="T208" s="434"/>
      <c r="U208" s="434">
        <v>0.19800000000000001</v>
      </c>
      <c r="V208" s="152">
        <v>34.680656259999999</v>
      </c>
      <c r="W208" s="380"/>
      <c r="X208" s="380">
        <f t="shared" si="18"/>
        <v>0.57706192724243355</v>
      </c>
      <c r="Y208" s="380">
        <v>4.2765898361566801E-2</v>
      </c>
      <c r="Z208" s="380"/>
      <c r="AA208" s="435">
        <v>0.35212440988614296</v>
      </c>
      <c r="AB208" s="380">
        <v>0.18217161899472376</v>
      </c>
      <c r="AE208" s="152">
        <v>4.8889026299999996</v>
      </c>
      <c r="AF208" s="380">
        <v>14.949647058823533</v>
      </c>
      <c r="AG208" s="380">
        <v>35.107337780473017</v>
      </c>
      <c r="AH208" s="380">
        <v>32.314105263157899</v>
      </c>
      <c r="AI208" s="380">
        <v>119.99695412145438</v>
      </c>
      <c r="AK208" s="380">
        <v>3.3504950495049499</v>
      </c>
      <c r="AL208" s="152">
        <v>363.81211300000001</v>
      </c>
      <c r="AM208">
        <v>6.3162794023001796</v>
      </c>
      <c r="AQ208" s="380" t="s">
        <v>2688</v>
      </c>
    </row>
    <row r="209" spans="1:43">
      <c r="A209" s="152" t="s">
        <v>1943</v>
      </c>
      <c r="B209" s="380">
        <v>3</v>
      </c>
      <c r="C209" s="380" t="s">
        <v>1761</v>
      </c>
      <c r="D209" s="380" t="str">
        <f t="shared" si="15"/>
        <v>JoXT2 - 3</v>
      </c>
      <c r="E209" s="152">
        <v>2</v>
      </c>
      <c r="F209" s="152" t="s">
        <v>591</v>
      </c>
      <c r="G209" s="152">
        <v>5</v>
      </c>
      <c r="H209" s="152">
        <v>10</v>
      </c>
      <c r="I209" s="380" t="str">
        <f t="shared" si="16"/>
        <v>JoXT2 - 012 - E10</v>
      </c>
      <c r="J209" s="380" t="str">
        <f t="shared" si="17"/>
        <v>JoXT2 - 3 - 2</v>
      </c>
      <c r="O209" s="152">
        <v>1.25</v>
      </c>
      <c r="S209" s="434">
        <v>2.4279999999999999</v>
      </c>
      <c r="T209" s="434"/>
      <c r="U209" s="434">
        <v>0.19500000000000001</v>
      </c>
      <c r="V209" s="152">
        <v>40.892242410000001</v>
      </c>
      <c r="W209" s="380"/>
      <c r="X209" s="380">
        <f t="shared" si="18"/>
        <v>0.59800111049417204</v>
      </c>
      <c r="Y209" s="380">
        <v>4.5807884508607274E-2</v>
      </c>
      <c r="Z209" s="380"/>
      <c r="AA209" s="435">
        <v>0.34342032204330936</v>
      </c>
      <c r="AB209" s="380">
        <v>0.20877290394225537</v>
      </c>
      <c r="AE209" s="152">
        <v>3.9945165280000001</v>
      </c>
      <c r="AF209" s="380">
        <v>21.408122853101631</v>
      </c>
      <c r="AG209" s="380">
        <v>6.2267240516464799</v>
      </c>
      <c r="AH209" s="380">
        <v>20.663803079337054</v>
      </c>
      <c r="AI209" s="380">
        <v>123.41178506200134</v>
      </c>
      <c r="AK209" s="380">
        <v>-0.92684536082474267</v>
      </c>
      <c r="AL209" s="152">
        <v>407.0711364</v>
      </c>
      <c r="AM209">
        <v>6.2068034537939702</v>
      </c>
      <c r="AQ209" s="380" t="s">
        <v>2689</v>
      </c>
    </row>
    <row r="210" spans="1:43">
      <c r="A210" s="152" t="s">
        <v>1943</v>
      </c>
      <c r="B210" s="380">
        <v>3</v>
      </c>
      <c r="C210" s="380" t="s">
        <v>1761</v>
      </c>
      <c r="D210" s="380" t="str">
        <f t="shared" si="15"/>
        <v>JoXT2 - 3</v>
      </c>
      <c r="E210" s="152">
        <v>3</v>
      </c>
      <c r="F210" s="152" t="s">
        <v>591</v>
      </c>
      <c r="G210" s="152">
        <v>10</v>
      </c>
      <c r="H210" s="152">
        <v>24</v>
      </c>
      <c r="I210" s="380" t="str">
        <f t="shared" si="16"/>
        <v>JoXT2 - 012 - E10</v>
      </c>
      <c r="J210" s="380" t="str">
        <f t="shared" si="17"/>
        <v>JoXT2 - 3 - 3</v>
      </c>
      <c r="O210" s="152">
        <v>1.31</v>
      </c>
      <c r="S210" s="434">
        <v>2.117</v>
      </c>
      <c r="T210" s="434"/>
      <c r="U210" s="434">
        <v>0.13500000000000001</v>
      </c>
      <c r="V210" s="152">
        <v>29.8454464</v>
      </c>
      <c r="W210" s="380"/>
      <c r="X210" s="380">
        <f t="shared" si="18"/>
        <v>0.6562066092752028</v>
      </c>
      <c r="Y210" s="380">
        <v>4.4987503471258114E-2</v>
      </c>
      <c r="Z210" s="380"/>
      <c r="AA210" s="435">
        <v>0.36961955012496539</v>
      </c>
      <c r="AB210" s="380">
        <v>0.24159955567897934</v>
      </c>
      <c r="AE210" s="152">
        <v>2.4515786199999998</v>
      </c>
      <c r="AF210" s="380">
        <v>12.039603960396036</v>
      </c>
      <c r="AG210" s="380">
        <v>3.3600000000000008</v>
      </c>
      <c r="AH210" s="380">
        <v>25.868498686603353</v>
      </c>
      <c r="AI210" s="380">
        <v>119.21615841584156</v>
      </c>
      <c r="AK210" s="380">
        <v>9.9132371134020758</v>
      </c>
      <c r="AL210" s="152">
        <v>336.23127684999997</v>
      </c>
      <c r="AM210">
        <v>4.5799399399458203</v>
      </c>
      <c r="AQ210" s="380" t="s">
        <v>2690</v>
      </c>
    </row>
    <row r="211" spans="1:43">
      <c r="A211" s="152" t="s">
        <v>1943</v>
      </c>
      <c r="B211" s="380">
        <v>3</v>
      </c>
      <c r="C211" s="380" t="s">
        <v>1761</v>
      </c>
      <c r="D211" s="380" t="str">
        <f t="shared" si="15"/>
        <v>JoXT2 - 3</v>
      </c>
      <c r="E211" s="152">
        <v>4</v>
      </c>
      <c r="F211" s="152" t="s">
        <v>580</v>
      </c>
      <c r="G211" s="152">
        <v>24</v>
      </c>
      <c r="H211" s="152">
        <v>57</v>
      </c>
      <c r="I211" s="380" t="str">
        <f t="shared" si="16"/>
        <v>JoXT2 - 012 - E10</v>
      </c>
      <c r="J211" s="380" t="str">
        <f t="shared" si="17"/>
        <v>JoXT2 - 3 - 4</v>
      </c>
      <c r="O211" s="152">
        <v>1.33</v>
      </c>
      <c r="S211" s="434">
        <v>1.468</v>
      </c>
      <c r="T211" s="434"/>
      <c r="U211" s="434">
        <v>0.13200000000000001</v>
      </c>
      <c r="V211" s="152">
        <v>34.31295326</v>
      </c>
      <c r="W211" s="380"/>
      <c r="X211" s="380">
        <f t="shared" si="18"/>
        <v>0.77521533759377692</v>
      </c>
      <c r="Y211" s="380">
        <v>5.7238121700472412E-2</v>
      </c>
      <c r="Z211" s="380"/>
      <c r="AA211" s="435">
        <v>0.53459294248402356</v>
      </c>
      <c r="AB211" s="380">
        <v>0.18338427340928098</v>
      </c>
      <c r="AE211" s="152">
        <v>2.990321969</v>
      </c>
      <c r="AF211" s="380">
        <v>12.90106930693069</v>
      </c>
      <c r="AG211" s="380">
        <v>3.5583366336633668</v>
      </c>
      <c r="AH211" s="380">
        <v>20.53300330033003</v>
      </c>
      <c r="AI211" s="380">
        <v>91.344475247524741</v>
      </c>
      <c r="AK211" s="380">
        <v>5.1735020924772783</v>
      </c>
      <c r="AL211" s="152">
        <v>240.6923017</v>
      </c>
      <c r="AM211">
        <v>3.3973451008496398</v>
      </c>
      <c r="AQ211" s="380" t="s">
        <v>2691</v>
      </c>
    </row>
    <row r="212" spans="1:43">
      <c r="A212" s="152" t="s">
        <v>1943</v>
      </c>
      <c r="B212" s="380">
        <v>3</v>
      </c>
      <c r="C212" s="380" t="s">
        <v>1761</v>
      </c>
      <c r="D212" s="380" t="str">
        <f t="shared" si="15"/>
        <v>JoXT2 - 3</v>
      </c>
      <c r="E212" s="152">
        <v>5</v>
      </c>
      <c r="F212" s="152" t="s">
        <v>580</v>
      </c>
      <c r="G212" s="152">
        <v>57</v>
      </c>
      <c r="H212" s="152">
        <v>75</v>
      </c>
      <c r="I212" s="380" t="str">
        <f t="shared" si="16"/>
        <v>JoXT2 - 012 - E10</v>
      </c>
      <c r="J212" s="380" t="str">
        <f t="shared" si="17"/>
        <v>JoXT2 - 3 - 5</v>
      </c>
      <c r="O212" s="152">
        <v>1.4</v>
      </c>
      <c r="S212" s="434">
        <v>0.89200000000000002</v>
      </c>
      <c r="T212" s="434"/>
      <c r="U212" s="434">
        <v>9.5000000000000001E-2</v>
      </c>
      <c r="V212" s="152">
        <v>39.895043190000003</v>
      </c>
      <c r="W212" s="380"/>
      <c r="X212" s="380">
        <f t="shared" si="18"/>
        <v>0.76570316842690422</v>
      </c>
      <c r="Y212" s="380">
        <v>2.7793218454703374E-3</v>
      </c>
      <c r="Z212" s="380"/>
      <c r="AA212" s="435">
        <v>0.575041689827682</v>
      </c>
      <c r="AB212" s="380">
        <v>0.18788215675375186</v>
      </c>
      <c r="AE212" s="152">
        <v>1.589871896</v>
      </c>
      <c r="AF212" s="380">
        <v>1.5662574257425739</v>
      </c>
      <c r="AG212" s="380">
        <v>1.6450397980974567</v>
      </c>
      <c r="AH212" s="380">
        <v>1.0399999999999991</v>
      </c>
      <c r="AI212" s="380">
        <v>56.931960396039607</v>
      </c>
      <c r="AK212" s="380">
        <v>11.36</v>
      </c>
      <c r="AL212" s="152">
        <v>160.90262435</v>
      </c>
      <c r="AM212">
        <v>1.7055598035850099</v>
      </c>
      <c r="AQ212" s="380" t="s">
        <v>2692</v>
      </c>
    </row>
    <row r="213" spans="1:43">
      <c r="A213" s="152" t="s">
        <v>1943</v>
      </c>
      <c r="B213" s="380">
        <v>3</v>
      </c>
      <c r="C213" s="380" t="s">
        <v>1761</v>
      </c>
      <c r="D213" s="380" t="str">
        <f t="shared" si="15"/>
        <v>JoXT2 - 3</v>
      </c>
      <c r="E213" s="152">
        <v>6</v>
      </c>
      <c r="F213" s="152" t="s">
        <v>580</v>
      </c>
      <c r="G213" s="152">
        <v>75</v>
      </c>
      <c r="H213" s="152">
        <v>100</v>
      </c>
      <c r="I213" s="380" t="str">
        <f t="shared" si="16"/>
        <v>JoXT2 - 012 - E10</v>
      </c>
      <c r="J213" s="380" t="str">
        <f t="shared" si="17"/>
        <v>JoXT2 - 3 - 6</v>
      </c>
      <c r="O213" s="152">
        <v>1.4</v>
      </c>
      <c r="S213" s="434">
        <v>0.58899999999999997</v>
      </c>
      <c r="T213" s="434"/>
      <c r="U213" s="434">
        <v>6.9000000000000006E-2</v>
      </c>
      <c r="V213" s="152">
        <v>22.626608310000002</v>
      </c>
      <c r="W213" s="380"/>
      <c r="X213" s="380">
        <f t="shared" si="18"/>
        <v>0.81772714642956545</v>
      </c>
      <c r="Y213" s="380">
        <v>3.111975548763558E-2</v>
      </c>
      <c r="Z213" s="380"/>
      <c r="AA213" s="435">
        <v>0.62100583495415451</v>
      </c>
      <c r="AB213" s="380">
        <v>0.16560155598777537</v>
      </c>
      <c r="AE213" s="152">
        <v>0.69200585000000003</v>
      </c>
      <c r="AF213" s="380">
        <v>1.6947326732673265</v>
      </c>
      <c r="AG213" s="380">
        <v>1.4816399286987521</v>
      </c>
      <c r="AH213" s="380">
        <v>8.4081632653061185</v>
      </c>
      <c r="AI213" s="380">
        <v>60.587797979797969</v>
      </c>
      <c r="AK213" s="380">
        <v>9.6413820973934037</v>
      </c>
      <c r="AL213" s="152">
        <v>122.8933633</v>
      </c>
      <c r="AM213">
        <v>1.30457231777737</v>
      </c>
      <c r="AQ213" s="380" t="s">
        <v>2693</v>
      </c>
    </row>
    <row r="214" spans="1:43">
      <c r="A214" s="152" t="s">
        <v>1944</v>
      </c>
      <c r="B214" s="380">
        <v>1</v>
      </c>
      <c r="C214" s="380" t="s">
        <v>1764</v>
      </c>
      <c r="D214" s="380" t="str">
        <f t="shared" si="15"/>
        <v>JoXT3 - 1</v>
      </c>
      <c r="E214" s="152">
        <v>1</v>
      </c>
      <c r="F214" s="152" t="s">
        <v>591</v>
      </c>
      <c r="G214" s="152">
        <v>0</v>
      </c>
      <c r="H214" s="152">
        <v>5</v>
      </c>
      <c r="I214" s="380" t="str">
        <f t="shared" si="16"/>
        <v>JoXT3 - 013 - E10</v>
      </c>
      <c r="J214" s="380" t="str">
        <f t="shared" si="17"/>
        <v>JoXT3 - 1 - 1</v>
      </c>
      <c r="K214">
        <v>22.8</v>
      </c>
      <c r="L214">
        <v>39.6</v>
      </c>
      <c r="M214">
        <v>37.6</v>
      </c>
      <c r="N214" t="s">
        <v>1071</v>
      </c>
      <c r="O214" s="152">
        <v>1.2</v>
      </c>
      <c r="S214" s="434">
        <v>2.6629999999999998</v>
      </c>
      <c r="T214" s="434"/>
      <c r="U214" s="434">
        <v>0.20899999999999999</v>
      </c>
      <c r="V214" s="152">
        <v>57.867217449999998</v>
      </c>
      <c r="W214" s="380"/>
      <c r="X214" s="380">
        <f t="shared" si="18"/>
        <v>0.57567342404887267</v>
      </c>
      <c r="Y214" s="380">
        <v>6.9147459039154466E-2</v>
      </c>
      <c r="Z214" s="380"/>
      <c r="AA214" s="435">
        <v>0.40821993890585917</v>
      </c>
      <c r="AB214" s="380">
        <v>9.8306026103859037E-2</v>
      </c>
      <c r="AD214">
        <v>5.6</v>
      </c>
      <c r="AE214" s="152">
        <v>5.6668303460000002</v>
      </c>
      <c r="AF214" s="380">
        <v>30.678254240518399</v>
      </c>
      <c r="AG214" s="380">
        <v>5.1468392993145455</v>
      </c>
      <c r="AH214" s="380">
        <v>9.7254901960784288</v>
      </c>
      <c r="AI214" s="380">
        <v>240.73061386138613</v>
      </c>
      <c r="AK214" s="380">
        <v>4.6597121567826889</v>
      </c>
      <c r="AL214" s="152">
        <v>499.99785229999998</v>
      </c>
      <c r="AM214">
        <v>5.65687775897206</v>
      </c>
      <c r="AP214" t="s">
        <v>2694</v>
      </c>
      <c r="AQ214" s="380" t="s">
        <v>2695</v>
      </c>
    </row>
    <row r="215" spans="1:43">
      <c r="A215" s="152" t="s">
        <v>1944</v>
      </c>
      <c r="B215" s="380">
        <v>1</v>
      </c>
      <c r="C215" s="380" t="s">
        <v>1764</v>
      </c>
      <c r="D215" s="380" t="str">
        <f t="shared" si="15"/>
        <v>JoXT3 - 1</v>
      </c>
      <c r="E215" s="152">
        <v>2</v>
      </c>
      <c r="F215" s="152" t="s">
        <v>591</v>
      </c>
      <c r="G215" s="152">
        <v>5</v>
      </c>
      <c r="H215" s="152">
        <v>10</v>
      </c>
      <c r="I215" s="380" t="str">
        <f t="shared" si="16"/>
        <v>JoXT3 - 013 - E10</v>
      </c>
      <c r="J215" s="380" t="str">
        <f t="shared" si="17"/>
        <v>JoXT3 - 1 - 2</v>
      </c>
      <c r="K215">
        <v>20.8</v>
      </c>
      <c r="L215">
        <v>39.5</v>
      </c>
      <c r="M215">
        <v>39.700000000000003</v>
      </c>
      <c r="N215" t="s">
        <v>1071</v>
      </c>
      <c r="O215" s="152">
        <v>1.43</v>
      </c>
      <c r="S215" s="434">
        <v>2.573</v>
      </c>
      <c r="T215" s="434"/>
      <c r="U215" s="434">
        <v>0.19800000000000001</v>
      </c>
      <c r="V215" s="152">
        <v>58.834479049999999</v>
      </c>
      <c r="W215" s="380"/>
      <c r="X215" s="380">
        <f t="shared" si="18"/>
        <v>0.5898860794665205</v>
      </c>
      <c r="Y215" s="380">
        <v>0.11475409836065718</v>
      </c>
      <c r="Z215" s="380"/>
      <c r="AA215" s="435">
        <v>0.3298138371769937</v>
      </c>
      <c r="AB215" s="380">
        <v>0.14531814392886963</v>
      </c>
      <c r="AD215">
        <v>5.6</v>
      </c>
      <c r="AE215" s="152">
        <v>4.4142597109999997</v>
      </c>
      <c r="AF215" s="380">
        <v>43.102040816326536</v>
      </c>
      <c r="AG215" s="380">
        <v>8.3146666666666658</v>
      </c>
      <c r="AH215" s="380">
        <v>10.347381443298964</v>
      </c>
      <c r="AI215" s="380">
        <v>126.6006600660066</v>
      </c>
      <c r="AK215" s="380">
        <v>-0.15533980582524975</v>
      </c>
      <c r="AL215" s="152">
        <v>557.60583804999999</v>
      </c>
      <c r="AM215">
        <v>5.7956321588229596</v>
      </c>
      <c r="AP215" t="s">
        <v>2696</v>
      </c>
      <c r="AQ215" s="380" t="s">
        <v>2697</v>
      </c>
    </row>
    <row r="216" spans="1:43">
      <c r="A216" s="152" t="s">
        <v>1944</v>
      </c>
      <c r="B216" s="380">
        <v>1</v>
      </c>
      <c r="C216" s="380" t="s">
        <v>1764</v>
      </c>
      <c r="D216" s="380" t="str">
        <f t="shared" si="15"/>
        <v>JoXT3 - 1</v>
      </c>
      <c r="E216" s="152">
        <v>3</v>
      </c>
      <c r="F216" s="152" t="s">
        <v>591</v>
      </c>
      <c r="G216" s="152">
        <v>10</v>
      </c>
      <c r="H216" s="152">
        <v>28</v>
      </c>
      <c r="I216" s="380" t="str">
        <f t="shared" si="16"/>
        <v>JoXT3 - 013 - E10</v>
      </c>
      <c r="J216" s="380" t="str">
        <f t="shared" si="17"/>
        <v>JoXT3 - 1 - 3</v>
      </c>
      <c r="K216">
        <v>21.1</v>
      </c>
      <c r="L216">
        <v>38</v>
      </c>
      <c r="M216">
        <v>40.9</v>
      </c>
      <c r="N216" t="s">
        <v>1464</v>
      </c>
      <c r="O216" s="152">
        <v>1.42</v>
      </c>
      <c r="S216" s="434">
        <v>2.1949999999999998</v>
      </c>
      <c r="T216" s="434"/>
      <c r="U216" s="434">
        <v>0.17599999999999999</v>
      </c>
      <c r="V216" s="152">
        <v>44.248455319999998</v>
      </c>
      <c r="W216" s="380"/>
      <c r="X216" s="380">
        <f t="shared" si="18"/>
        <v>0.38655928908636533</v>
      </c>
      <c r="Y216" s="380">
        <v>7.4701471813385115E-2</v>
      </c>
      <c r="Z216" s="380"/>
      <c r="AA216" s="435">
        <v>0.25465148569841756</v>
      </c>
      <c r="AB216" s="380">
        <v>5.7206331574562688E-2</v>
      </c>
      <c r="AD216">
        <v>5.6</v>
      </c>
      <c r="AE216" s="152">
        <v>6.440331831</v>
      </c>
      <c r="AF216" s="380">
        <v>34.64</v>
      </c>
      <c r="AG216" s="380">
        <v>6.0098217821782169</v>
      </c>
      <c r="AH216" s="380">
        <v>14.626262626262623</v>
      </c>
      <c r="AI216" s="380">
        <v>102.71806060606059</v>
      </c>
      <c r="AK216" s="380">
        <v>5.714285714285694</v>
      </c>
      <c r="AL216" s="152">
        <v>364.20788264999999</v>
      </c>
      <c r="AM216">
        <v>5.1795117044391503</v>
      </c>
      <c r="AP216" t="s">
        <v>2698</v>
      </c>
      <c r="AQ216" s="380" t="s">
        <v>2699</v>
      </c>
    </row>
    <row r="217" spans="1:43">
      <c r="A217" s="152" t="s">
        <v>1944</v>
      </c>
      <c r="B217" s="380">
        <v>1</v>
      </c>
      <c r="C217" s="380" t="s">
        <v>1764</v>
      </c>
      <c r="D217" s="380" t="str">
        <f t="shared" si="15"/>
        <v>JoXT3 - 1</v>
      </c>
      <c r="E217" s="152">
        <v>4</v>
      </c>
      <c r="F217" s="152" t="s">
        <v>2055</v>
      </c>
      <c r="G217" s="152">
        <v>28</v>
      </c>
      <c r="H217" s="152">
        <v>60</v>
      </c>
      <c r="I217" s="380" t="str">
        <f t="shared" si="16"/>
        <v>JoXT3 - 013 - E10</v>
      </c>
      <c r="J217" s="380" t="str">
        <f t="shared" si="17"/>
        <v>JoXT3 - 1 - 4</v>
      </c>
      <c r="K217">
        <v>19.2</v>
      </c>
      <c r="L217">
        <v>35.9</v>
      </c>
      <c r="M217">
        <v>44.9</v>
      </c>
      <c r="N217" t="s">
        <v>1464</v>
      </c>
      <c r="O217" s="152">
        <v>1.26</v>
      </c>
      <c r="S217" s="434">
        <v>1.1970000000000001</v>
      </c>
      <c r="T217" s="434"/>
      <c r="U217" s="434">
        <v>0.105</v>
      </c>
      <c r="V217" s="152">
        <v>48.854903350000001</v>
      </c>
      <c r="W217" s="380"/>
      <c r="X217" s="380">
        <f t="shared" si="18"/>
        <v>0.42654818106081843</v>
      </c>
      <c r="Y217" s="380">
        <v>2.2493751735629057E-2</v>
      </c>
      <c r="Z217" s="380"/>
      <c r="AA217" s="435">
        <v>0.32685365176340014</v>
      </c>
      <c r="AB217" s="380">
        <v>7.7200777561789211E-2</v>
      </c>
      <c r="AD217">
        <v>5.8</v>
      </c>
      <c r="AE217" s="152">
        <v>2.513630424</v>
      </c>
      <c r="AF217" s="380">
        <v>12.317252525252522</v>
      </c>
      <c r="AG217" s="380">
        <v>2.7766258978839056</v>
      </c>
      <c r="AH217" s="380">
        <v>20.847524752475241</v>
      </c>
      <c r="AI217" s="380">
        <v>91.152955295529523</v>
      </c>
      <c r="AK217" s="380">
        <v>16.150394178289872</v>
      </c>
      <c r="AL217" s="152">
        <v>107.681726185</v>
      </c>
      <c r="AM217">
        <v>1.99579836474102</v>
      </c>
      <c r="AP217" t="s">
        <v>2700</v>
      </c>
      <c r="AQ217" s="380" t="s">
        <v>2701</v>
      </c>
    </row>
    <row r="218" spans="1:43">
      <c r="A218" s="152" t="s">
        <v>1944</v>
      </c>
      <c r="B218" s="380">
        <v>1</v>
      </c>
      <c r="C218" s="380" t="s">
        <v>1764</v>
      </c>
      <c r="D218" s="380" t="str">
        <f t="shared" si="15"/>
        <v>JoXT3 - 1</v>
      </c>
      <c r="E218" s="152">
        <v>5</v>
      </c>
      <c r="F218" s="152" t="s">
        <v>2065</v>
      </c>
      <c r="G218" s="152">
        <v>60</v>
      </c>
      <c r="H218" s="152">
        <v>100</v>
      </c>
      <c r="I218" s="380" t="str">
        <f t="shared" si="16"/>
        <v>JoXT3 - 013 - E10</v>
      </c>
      <c r="J218" s="380" t="str">
        <f t="shared" si="17"/>
        <v>JoXT3 - 1 - 5</v>
      </c>
      <c r="K218">
        <v>36.6</v>
      </c>
      <c r="L218">
        <v>25.7</v>
      </c>
      <c r="M218">
        <v>37.700000000000003</v>
      </c>
      <c r="N218" t="s">
        <v>1071</v>
      </c>
      <c r="O218" s="152">
        <v>1.21</v>
      </c>
      <c r="S218" s="434">
        <v>0.69299999999999995</v>
      </c>
      <c r="T218" s="434"/>
      <c r="U218" s="434">
        <v>6.0999999999999999E-2</v>
      </c>
      <c r="V218" s="152">
        <v>57.754865049999999</v>
      </c>
      <c r="W218" s="380"/>
      <c r="X218" s="380">
        <f t="shared" si="18"/>
        <v>0.45555555555555494</v>
      </c>
      <c r="Y218" s="380">
        <v>2.4444444444444317E-2</v>
      </c>
      <c r="Z218" s="380"/>
      <c r="AA218" s="435">
        <v>0.34722222222222221</v>
      </c>
      <c r="AB218" s="380">
        <v>8.3888888888888388E-2</v>
      </c>
      <c r="AD218">
        <v>5.6</v>
      </c>
      <c r="AE218" s="152">
        <v>1.703029809</v>
      </c>
      <c r="AF218" s="380">
        <v>4.6529900990099033</v>
      </c>
      <c r="AG218" s="380">
        <v>0.13232382061735581</v>
      </c>
      <c r="AH218" s="380">
        <v>1.8775510204081662</v>
      </c>
      <c r="AI218" s="380">
        <v>1093.321449792038</v>
      </c>
      <c r="AK218" s="380">
        <v>4.9818775510203963</v>
      </c>
      <c r="AL218" s="152">
        <v>177.97008825</v>
      </c>
      <c r="AM218">
        <v>1.11235291981879</v>
      </c>
      <c r="AP218" t="s">
        <v>2702</v>
      </c>
      <c r="AQ218" s="380" t="s">
        <v>2703</v>
      </c>
    </row>
    <row r="219" spans="1:43">
      <c r="A219" s="152" t="s">
        <v>1944</v>
      </c>
      <c r="B219" s="380">
        <v>2</v>
      </c>
      <c r="C219" s="380" t="s">
        <v>1764</v>
      </c>
      <c r="D219" s="380" t="str">
        <f t="shared" si="15"/>
        <v>JoXT3 - 2</v>
      </c>
      <c r="E219" s="152">
        <v>1</v>
      </c>
      <c r="F219" s="152" t="s">
        <v>591</v>
      </c>
      <c r="G219" s="152">
        <v>0</v>
      </c>
      <c r="H219" s="152">
        <v>5</v>
      </c>
      <c r="I219" s="380" t="str">
        <f t="shared" si="16"/>
        <v>JoXT3 - 013 - E10</v>
      </c>
      <c r="J219" s="380" t="str">
        <f t="shared" si="17"/>
        <v>JoXT3 - 2 - 1</v>
      </c>
      <c r="O219" s="152">
        <v>1.2</v>
      </c>
      <c r="S219" s="434">
        <v>2.702</v>
      </c>
      <c r="T219" s="434"/>
      <c r="U219" s="434">
        <v>0.216</v>
      </c>
      <c r="V219" s="152">
        <v>53.197047130000001</v>
      </c>
      <c r="W219" s="380"/>
      <c r="X219" s="380">
        <f t="shared" si="18"/>
        <v>0.42154956956401018</v>
      </c>
      <c r="Y219" s="380">
        <v>3.4157178561511195E-2</v>
      </c>
      <c r="Z219" s="380"/>
      <c r="AA219" s="435">
        <v>0.28908636489863998</v>
      </c>
      <c r="AB219" s="380">
        <v>9.8306026103859037E-2</v>
      </c>
      <c r="AE219" s="152">
        <v>5.9151250449999999</v>
      </c>
      <c r="AF219" s="380">
        <v>28.513632653061229</v>
      </c>
      <c r="AG219" s="380">
        <v>6.6072265038534681</v>
      </c>
      <c r="AH219" s="380">
        <v>4.6024554455445568</v>
      </c>
      <c r="AI219" s="380">
        <v>161.42400000000001</v>
      </c>
      <c r="AK219" s="380">
        <v>0.54368932038834572</v>
      </c>
      <c r="AL219" s="152">
        <v>462.89916779999999</v>
      </c>
      <c r="AM219">
        <v>4.3457123291883404</v>
      </c>
      <c r="AQ219" s="380" t="s">
        <v>2704</v>
      </c>
    </row>
    <row r="220" spans="1:43">
      <c r="A220" s="152" t="s">
        <v>1944</v>
      </c>
      <c r="B220" s="380">
        <v>2</v>
      </c>
      <c r="C220" s="380" t="s">
        <v>1764</v>
      </c>
      <c r="D220" s="380" t="str">
        <f t="shared" si="15"/>
        <v>JoXT3 - 2</v>
      </c>
      <c r="E220" s="152">
        <v>2</v>
      </c>
      <c r="F220" s="152" t="s">
        <v>591</v>
      </c>
      <c r="G220" s="152">
        <v>5</v>
      </c>
      <c r="H220" s="152">
        <v>10</v>
      </c>
      <c r="I220" s="380" t="str">
        <f t="shared" si="16"/>
        <v>JoXT3 - 013 - E10</v>
      </c>
      <c r="J220" s="380" t="str">
        <f t="shared" si="17"/>
        <v>JoXT3 - 2 - 2</v>
      </c>
      <c r="O220" s="152">
        <v>1.43</v>
      </c>
      <c r="S220" s="434">
        <v>2.7549999999999999</v>
      </c>
      <c r="T220" s="434"/>
      <c r="U220" s="434">
        <v>0.20499999999999999</v>
      </c>
      <c r="V220" s="152">
        <v>46.807226010000001</v>
      </c>
      <c r="W220" s="380"/>
      <c r="X220" s="380">
        <f t="shared" si="18"/>
        <v>0.45512642400666914</v>
      </c>
      <c r="Y220" s="380">
        <v>6.3628785773825053E-2</v>
      </c>
      <c r="Z220" s="380"/>
      <c r="AA220" s="435">
        <v>0.35982217282578616</v>
      </c>
      <c r="AB220" s="380">
        <v>3.1675465407057922E-2</v>
      </c>
      <c r="AE220" s="152">
        <v>5.5383258709999996</v>
      </c>
      <c r="AF220" s="380">
        <v>40.705777777777776</v>
      </c>
      <c r="AG220" s="380">
        <v>24.99882804606991</v>
      </c>
      <c r="AH220" s="380">
        <v>49.057865786578652</v>
      </c>
      <c r="AI220" s="380">
        <v>181.98501261890894</v>
      </c>
      <c r="AK220" s="380">
        <v>5.5851985198519856</v>
      </c>
      <c r="AL220" s="152">
        <v>482.36452405</v>
      </c>
      <c r="AM220">
        <v>5.6772453772988003</v>
      </c>
      <c r="AQ220" s="380" t="s">
        <v>2705</v>
      </c>
    </row>
    <row r="221" spans="1:43">
      <c r="A221" s="152" t="s">
        <v>1944</v>
      </c>
      <c r="B221" s="380">
        <v>2</v>
      </c>
      <c r="C221" s="380" t="s">
        <v>1764</v>
      </c>
      <c r="D221" s="380" t="str">
        <f t="shared" si="15"/>
        <v>JoXT3 - 2</v>
      </c>
      <c r="E221" s="152">
        <v>3</v>
      </c>
      <c r="F221" s="152" t="s">
        <v>591</v>
      </c>
      <c r="G221" s="152">
        <v>10</v>
      </c>
      <c r="H221" s="152">
        <v>28</v>
      </c>
      <c r="I221" s="380" t="str">
        <f t="shared" si="16"/>
        <v>JoXT3 - 013 - E10</v>
      </c>
      <c r="J221" s="380" t="str">
        <f t="shared" si="17"/>
        <v>JoXT3 - 2 - 3</v>
      </c>
      <c r="O221" s="152">
        <v>1.42</v>
      </c>
      <c r="S221" s="434">
        <v>2.2149999999999999</v>
      </c>
      <c r="T221" s="434"/>
      <c r="U221" s="434">
        <v>0.17399999999999999</v>
      </c>
      <c r="V221" s="152">
        <v>59.947044259999998</v>
      </c>
      <c r="W221" s="380"/>
      <c r="X221" s="380">
        <f t="shared" si="18"/>
        <v>0.48638888888888704</v>
      </c>
      <c r="Y221" s="380">
        <v>5.7777777777777338E-2</v>
      </c>
      <c r="Z221" s="380"/>
      <c r="AA221" s="435">
        <v>0.34694444444444311</v>
      </c>
      <c r="AB221" s="380">
        <v>8.166666666666661E-2</v>
      </c>
      <c r="AE221" s="152">
        <v>6.9534189480000004</v>
      </c>
      <c r="AF221" s="380">
        <v>20.959999999999997</v>
      </c>
      <c r="AG221" s="380">
        <v>3.5294117647058827</v>
      </c>
      <c r="AH221" s="380">
        <v>52.554144826247324</v>
      </c>
      <c r="AI221" s="380">
        <v>41.414274509803917</v>
      </c>
      <c r="AK221" s="380">
        <v>-34.812191807416042</v>
      </c>
      <c r="AL221" s="152">
        <v>366.90882015</v>
      </c>
      <c r="AM221">
        <v>3.6430294969158998</v>
      </c>
      <c r="AQ221" s="380" t="s">
        <v>2706</v>
      </c>
    </row>
    <row r="222" spans="1:43">
      <c r="A222" s="152" t="s">
        <v>1944</v>
      </c>
      <c r="B222" s="380">
        <v>2</v>
      </c>
      <c r="C222" s="380" t="s">
        <v>1764</v>
      </c>
      <c r="D222" s="380" t="str">
        <f t="shared" si="15"/>
        <v>JoXT3 - 2</v>
      </c>
      <c r="E222" s="152">
        <v>4</v>
      </c>
      <c r="F222" s="152" t="s">
        <v>2055</v>
      </c>
      <c r="G222" s="152">
        <v>28</v>
      </c>
      <c r="H222" s="152">
        <v>60</v>
      </c>
      <c r="I222" s="380" t="str">
        <f t="shared" si="16"/>
        <v>JoXT3 - 013 - E10</v>
      </c>
      <c r="J222" s="380" t="str">
        <f t="shared" si="17"/>
        <v>JoXT3 - 2 - 4</v>
      </c>
      <c r="O222" s="152">
        <v>1.26</v>
      </c>
      <c r="S222" s="434">
        <v>1.4390000000000001</v>
      </c>
      <c r="T222" s="434"/>
      <c r="U222" s="434">
        <v>0.11899999999999999</v>
      </c>
      <c r="V222" s="152">
        <v>46.424398160000003</v>
      </c>
      <c r="W222" s="380"/>
      <c r="X222" s="380">
        <f t="shared" si="18"/>
        <v>0.52333333333333265</v>
      </c>
      <c r="Y222" s="380">
        <v>3.3055555555555491E-2</v>
      </c>
      <c r="Z222" s="380"/>
      <c r="AA222" s="435">
        <v>0.42027777777777764</v>
      </c>
      <c r="AB222" s="380">
        <v>6.9999999999999493E-2</v>
      </c>
      <c r="AE222" s="152">
        <v>3.312321941</v>
      </c>
      <c r="AF222" s="380">
        <v>8.5103838383838379</v>
      </c>
      <c r="AG222" s="380">
        <v>1.818138613861386</v>
      </c>
      <c r="AH222" s="380">
        <v>25.875630252100841</v>
      </c>
      <c r="AI222" s="380">
        <v>58.71643164316432</v>
      </c>
      <c r="AK222" s="380">
        <v>14.997679071628625</v>
      </c>
      <c r="AL222" s="152">
        <v>176.24375810000001</v>
      </c>
      <c r="AM222">
        <v>1.5680783798795399</v>
      </c>
      <c r="AQ222" s="380" t="s">
        <v>2707</v>
      </c>
    </row>
    <row r="223" spans="1:43">
      <c r="A223" s="152" t="s">
        <v>1944</v>
      </c>
      <c r="B223" s="380">
        <v>2</v>
      </c>
      <c r="C223" s="380" t="s">
        <v>1764</v>
      </c>
      <c r="D223" s="380" t="str">
        <f t="shared" si="15"/>
        <v>JoXT3 - 2</v>
      </c>
      <c r="E223" s="152">
        <v>5</v>
      </c>
      <c r="F223" s="152" t="s">
        <v>2065</v>
      </c>
      <c r="G223" s="152">
        <v>60</v>
      </c>
      <c r="H223" s="152">
        <v>100</v>
      </c>
      <c r="I223" s="380" t="str">
        <f t="shared" si="16"/>
        <v>JoXT3 - 013 - E10</v>
      </c>
      <c r="J223" s="380" t="str">
        <f t="shared" si="17"/>
        <v>JoXT3 - 2 - 5</v>
      </c>
      <c r="O223" s="152">
        <v>1.21</v>
      </c>
      <c r="S223" s="434">
        <v>0.28599999999999998</v>
      </c>
      <c r="T223" s="434"/>
      <c r="U223" s="434">
        <v>4.2000000000000003E-2</v>
      </c>
      <c r="V223" s="152">
        <v>72.706781289999995</v>
      </c>
      <c r="W223" s="380"/>
      <c r="X223" s="380">
        <f t="shared" si="18"/>
        <v>0.5490141627325722</v>
      </c>
      <c r="Y223" s="380">
        <v>0.26464870869202922</v>
      </c>
      <c r="Z223" s="380"/>
      <c r="AA223" s="435">
        <v>0.27270202721466241</v>
      </c>
      <c r="AB223" s="380">
        <v>1.1663426825880563E-2</v>
      </c>
      <c r="AE223" s="152">
        <v>0.91722182500000005</v>
      </c>
      <c r="AF223" s="380">
        <v>8.0000000000000071E-2</v>
      </c>
      <c r="AG223" s="380">
        <v>3.6872251931075466</v>
      </c>
      <c r="AH223" s="380">
        <v>16.427607843137256</v>
      </c>
      <c r="AI223" s="380">
        <v>1417.372626674432</v>
      </c>
      <c r="AK223" s="380">
        <v>9.6966274509803867</v>
      </c>
      <c r="AL223" s="152">
        <v>65.901163775000001</v>
      </c>
      <c r="AM223">
        <v>-0.50050785642972695</v>
      </c>
      <c r="AQ223" s="380" t="s">
        <v>2708</v>
      </c>
    </row>
    <row r="224" spans="1:43">
      <c r="A224" s="152" t="s">
        <v>1944</v>
      </c>
      <c r="B224" s="380">
        <v>3</v>
      </c>
      <c r="C224" s="380" t="s">
        <v>1764</v>
      </c>
      <c r="D224" s="380" t="str">
        <f t="shared" si="15"/>
        <v>JoXT3 - 3</v>
      </c>
      <c r="E224" s="152">
        <v>1</v>
      </c>
      <c r="F224" s="152" t="s">
        <v>591</v>
      </c>
      <c r="G224" s="152">
        <v>0</v>
      </c>
      <c r="H224" s="152">
        <v>5</v>
      </c>
      <c r="I224" s="380" t="str">
        <f t="shared" si="16"/>
        <v>JoXT3 - 013 - E10</v>
      </c>
      <c r="J224" s="380" t="str">
        <f t="shared" si="17"/>
        <v>JoXT3 - 3 - 1</v>
      </c>
      <c r="O224" s="152">
        <v>1.2</v>
      </c>
      <c r="S224" s="434">
        <v>2.6760000000000002</v>
      </c>
      <c r="T224" s="434"/>
      <c r="U224" s="434">
        <v>0.21299999999999999</v>
      </c>
      <c r="V224" s="152">
        <v>54.1044567</v>
      </c>
      <c r="W224" s="380"/>
      <c r="X224" s="380">
        <f t="shared" si="18"/>
        <v>0.41400388996943527</v>
      </c>
      <c r="Y224" s="380">
        <v>8.6135037510420183E-3</v>
      </c>
      <c r="Z224" s="380"/>
      <c r="AA224" s="435">
        <v>0.33898305084745728</v>
      </c>
      <c r="AB224" s="380">
        <v>6.6407335370935988E-2</v>
      </c>
      <c r="AE224" s="152">
        <v>6.4648169119999999</v>
      </c>
      <c r="AF224" s="380">
        <v>34.124860253015598</v>
      </c>
      <c r="AG224" s="380">
        <v>5.6960064057651874</v>
      </c>
      <c r="AH224" s="380">
        <v>21.024448567305704</v>
      </c>
      <c r="AI224" s="380">
        <v>483.18922772277222</v>
      </c>
      <c r="AK224" s="380">
        <v>0.18149395680602254</v>
      </c>
      <c r="AL224" s="152">
        <v>505.290954</v>
      </c>
      <c r="AM224">
        <v>5.4570205041409503</v>
      </c>
      <c r="AQ224" s="380" t="s">
        <v>2709</v>
      </c>
    </row>
    <row r="225" spans="1:43">
      <c r="A225" s="152" t="s">
        <v>1944</v>
      </c>
      <c r="B225" s="380">
        <v>3</v>
      </c>
      <c r="C225" s="380" t="s">
        <v>1764</v>
      </c>
      <c r="D225" s="380" t="str">
        <f t="shared" si="15"/>
        <v>JoXT3 - 3</v>
      </c>
      <c r="E225" s="152">
        <v>2</v>
      </c>
      <c r="F225" s="152" t="s">
        <v>591</v>
      </c>
      <c r="G225" s="152">
        <v>5</v>
      </c>
      <c r="H225" s="152">
        <v>10</v>
      </c>
      <c r="I225" s="380" t="str">
        <f t="shared" si="16"/>
        <v>JoXT3 - 013 - E10</v>
      </c>
      <c r="J225" s="380" t="str">
        <f t="shared" si="17"/>
        <v>JoXT3 - 3 - 2</v>
      </c>
      <c r="O225" s="152">
        <v>1.43</v>
      </c>
      <c r="S225" s="434">
        <v>2.7530000000000001</v>
      </c>
      <c r="T225" s="434"/>
      <c r="U225" s="434">
        <v>0.21199999999999999</v>
      </c>
      <c r="V225" s="152">
        <v>56.714116910000001</v>
      </c>
      <c r="W225" s="380"/>
      <c r="X225" s="380">
        <f t="shared" si="18"/>
        <v>0.46151708808002256</v>
      </c>
      <c r="Y225" s="380">
        <v>0.17310363989997271</v>
      </c>
      <c r="Z225" s="380"/>
      <c r="AA225" s="435">
        <v>0.25896082245068053</v>
      </c>
      <c r="AB225" s="380">
        <v>2.9452625729369332E-2</v>
      </c>
      <c r="AE225" s="152">
        <v>7.8091879659999996</v>
      </c>
      <c r="AF225" s="380">
        <v>20.339614167602321</v>
      </c>
      <c r="AG225" s="380">
        <v>4.692392156862744</v>
      </c>
      <c r="AH225" s="380">
        <v>52.781518151815185</v>
      </c>
      <c r="AI225" s="380">
        <v>156.49164916491651</v>
      </c>
      <c r="AK225" s="380">
        <v>29.345973729297548</v>
      </c>
      <c r="AL225" s="152">
        <v>501.76381090000001</v>
      </c>
      <c r="AM225">
        <v>5.8401863239127003</v>
      </c>
      <c r="AQ225" s="380" t="s">
        <v>2710</v>
      </c>
    </row>
    <row r="226" spans="1:43">
      <c r="A226" s="152" t="s">
        <v>1944</v>
      </c>
      <c r="B226" s="380">
        <v>3</v>
      </c>
      <c r="C226" s="380" t="s">
        <v>1764</v>
      </c>
      <c r="D226" s="380" t="str">
        <f t="shared" si="15"/>
        <v>JoXT3 - 3</v>
      </c>
      <c r="E226" s="152">
        <v>3</v>
      </c>
      <c r="F226" s="152" t="s">
        <v>591</v>
      </c>
      <c r="G226" s="152">
        <v>10</v>
      </c>
      <c r="H226" s="152">
        <v>28</v>
      </c>
      <c r="I226" s="380" t="str">
        <f t="shared" si="16"/>
        <v>JoXT3 - 013 - E10</v>
      </c>
      <c r="J226" s="380" t="str">
        <f t="shared" si="17"/>
        <v>JoXT3 - 3 - 3</v>
      </c>
      <c r="O226" s="152">
        <v>1.42</v>
      </c>
      <c r="S226" s="434">
        <v>2.4009999999999998</v>
      </c>
      <c r="T226" s="434"/>
      <c r="U226" s="434">
        <v>0.188</v>
      </c>
      <c r="V226" s="152">
        <v>51.925124359999998</v>
      </c>
      <c r="W226" s="380"/>
      <c r="X226" s="380">
        <f t="shared" si="18"/>
        <v>0.39877811718966993</v>
      </c>
      <c r="Y226" s="380">
        <v>5.5540127742243297E-4</v>
      </c>
      <c r="Z226" s="380"/>
      <c r="AA226" s="435">
        <v>0.36351013607331389</v>
      </c>
      <c r="AB226" s="380">
        <v>3.4712579838933631E-2</v>
      </c>
      <c r="AE226" s="152">
        <v>5.5834745669999997</v>
      </c>
      <c r="AF226" s="380">
        <v>35.339849184918492</v>
      </c>
      <c r="AG226" s="380">
        <v>3.3200808080808084</v>
      </c>
      <c r="AH226" s="380">
        <v>14.390076030412171</v>
      </c>
      <c r="AI226" s="380">
        <v>132.16985698569854</v>
      </c>
      <c r="AK226" s="380">
        <v>4.1197125898156912</v>
      </c>
      <c r="AL226" s="152">
        <v>391.73486630000002</v>
      </c>
      <c r="AM226">
        <v>3.78687580134849</v>
      </c>
      <c r="AQ226" s="380" t="s">
        <v>2711</v>
      </c>
    </row>
    <row r="227" spans="1:43">
      <c r="A227" s="152" t="s">
        <v>1944</v>
      </c>
      <c r="B227" s="380">
        <v>3</v>
      </c>
      <c r="C227" s="380" t="s">
        <v>1764</v>
      </c>
      <c r="D227" s="380" t="str">
        <f t="shared" si="15"/>
        <v>JoXT3 - 3</v>
      </c>
      <c r="E227" s="152">
        <v>4</v>
      </c>
      <c r="F227" s="152" t="s">
        <v>2055</v>
      </c>
      <c r="G227" s="152">
        <v>28</v>
      </c>
      <c r="H227" s="152">
        <v>60</v>
      </c>
      <c r="I227" s="380" t="str">
        <f t="shared" si="16"/>
        <v>JoXT3 - 013 - E10</v>
      </c>
      <c r="J227" s="380" t="str">
        <f t="shared" si="17"/>
        <v>JoXT3 - 3 - 4</v>
      </c>
      <c r="O227" s="152">
        <v>1.26</v>
      </c>
      <c r="S227" s="434">
        <v>1.524</v>
      </c>
      <c r="T227" s="434"/>
      <c r="U227" s="434">
        <v>0.128</v>
      </c>
      <c r="V227" s="152">
        <v>49.66861325</v>
      </c>
      <c r="W227" s="380"/>
      <c r="X227" s="380">
        <f t="shared" si="18"/>
        <v>0.49791608780216612</v>
      </c>
      <c r="Y227" s="380">
        <v>1.9449847179770262E-3</v>
      </c>
      <c r="Z227" s="380"/>
      <c r="AA227" s="435">
        <v>0.47179772158932926</v>
      </c>
      <c r="AB227" s="380">
        <v>2.4173381494859807E-2</v>
      </c>
      <c r="AE227" s="152">
        <v>3.0862954980000001</v>
      </c>
      <c r="AF227" s="380">
        <v>15.782303030303032</v>
      </c>
      <c r="AG227" s="380">
        <v>2.3200000000000003</v>
      </c>
      <c r="AH227" s="380">
        <v>24.659774212715384</v>
      </c>
      <c r="AI227" s="380">
        <v>112.06243447874198</v>
      </c>
      <c r="AK227" s="380">
        <v>14.823529411764696</v>
      </c>
      <c r="AL227" s="152">
        <v>60.136317624999997</v>
      </c>
      <c r="AM227">
        <v>2.1854718104087598</v>
      </c>
      <c r="AQ227" s="380" t="s">
        <v>2712</v>
      </c>
    </row>
    <row r="228" spans="1:43">
      <c r="A228" s="152" t="s">
        <v>1944</v>
      </c>
      <c r="B228" s="380">
        <v>3</v>
      </c>
      <c r="C228" s="380" t="s">
        <v>1764</v>
      </c>
      <c r="D228" s="380" t="str">
        <f t="shared" si="15"/>
        <v>JoXT3 - 3</v>
      </c>
      <c r="E228" s="152">
        <v>5</v>
      </c>
      <c r="F228" s="152" t="s">
        <v>2065</v>
      </c>
      <c r="G228" s="152">
        <v>60</v>
      </c>
      <c r="H228" s="152">
        <v>100</v>
      </c>
      <c r="I228" s="380" t="str">
        <f t="shared" si="16"/>
        <v>JoXT3 - 013 - E10</v>
      </c>
      <c r="J228" s="380" t="str">
        <f t="shared" si="17"/>
        <v>JoXT3 - 3 - 5</v>
      </c>
      <c r="O228" s="152">
        <v>1.21</v>
      </c>
      <c r="S228" s="434">
        <v>0.64100000000000001</v>
      </c>
      <c r="T228" s="434"/>
      <c r="U228" s="434">
        <v>7.4999999999999997E-2</v>
      </c>
      <c r="V228" s="152">
        <v>63.217321599999998</v>
      </c>
      <c r="W228" s="380"/>
      <c r="X228" s="380">
        <f t="shared" si="18"/>
        <v>0.47388888888888736</v>
      </c>
      <c r="Y228" s="380">
        <v>9.7222222222228538E-3</v>
      </c>
      <c r="Z228" s="380"/>
      <c r="AA228" s="435">
        <v>0.44249999999999862</v>
      </c>
      <c r="AB228" s="380">
        <v>2.1666666666665908E-2</v>
      </c>
      <c r="AE228" s="152">
        <v>1.5863648720000001</v>
      </c>
      <c r="AF228" s="380">
        <v>5.6318384779654433</v>
      </c>
      <c r="AG228" s="380">
        <v>1.2778039215686272</v>
      </c>
      <c r="AH228" s="380">
        <v>25.46547831253713</v>
      </c>
      <c r="AI228" s="380">
        <v>951.49974762182103</v>
      </c>
      <c r="AK228" s="380">
        <v>2.7216494845361012</v>
      </c>
      <c r="AL228" s="152">
        <v>123.3841346</v>
      </c>
      <c r="AM228">
        <v>0.27091568769545099</v>
      </c>
      <c r="AQ228" s="380" t="s">
        <v>2713</v>
      </c>
    </row>
    <row r="229" spans="1:43">
      <c r="A229" s="152" t="s">
        <v>1945</v>
      </c>
      <c r="B229" s="380">
        <v>1</v>
      </c>
      <c r="C229" s="380" t="s">
        <v>1767</v>
      </c>
      <c r="D229" s="380" t="str">
        <f t="shared" si="15"/>
        <v>JoV3 - 1</v>
      </c>
      <c r="E229" s="152">
        <v>1</v>
      </c>
      <c r="F229" s="152" t="s">
        <v>591</v>
      </c>
      <c r="G229" s="152">
        <v>0</v>
      </c>
      <c r="H229" s="152">
        <v>5</v>
      </c>
      <c r="I229" s="380" t="str">
        <f t="shared" si="16"/>
        <v>JoV3 - 014 - E10</v>
      </c>
      <c r="J229" s="380" t="str">
        <f t="shared" si="17"/>
        <v>JoV3 - 1 - 1</v>
      </c>
      <c r="K229">
        <v>13.2</v>
      </c>
      <c r="L229">
        <v>50.6</v>
      </c>
      <c r="M229">
        <v>36.200000000000003</v>
      </c>
      <c r="N229" t="s">
        <v>979</v>
      </c>
      <c r="O229" s="152">
        <v>1.1100000000000001</v>
      </c>
      <c r="S229" s="434">
        <v>4.3140000000000001</v>
      </c>
      <c r="T229" s="434"/>
      <c r="U229" s="434">
        <v>0.28999999999999998</v>
      </c>
      <c r="V229" s="152">
        <v>88.972136180000007</v>
      </c>
      <c r="W229" s="380"/>
      <c r="X229" s="380">
        <f t="shared" si="18"/>
        <v>0.54583333333333428</v>
      </c>
      <c r="Y229" s="380">
        <v>0.36555555555555469</v>
      </c>
      <c r="Z229" s="380"/>
      <c r="AA229" s="435">
        <v>0.17555555555555694</v>
      </c>
      <c r="AB229" s="380">
        <v>4.7222222222226646E-3</v>
      </c>
      <c r="AD229">
        <v>6.3</v>
      </c>
      <c r="AE229" s="152">
        <v>57.022023580000003</v>
      </c>
      <c r="AF229" s="380">
        <v>156.92307692307691</v>
      </c>
      <c r="AG229" s="380">
        <v>68.798060606060602</v>
      </c>
      <c r="AH229" s="380">
        <v>5.224489795918366</v>
      </c>
      <c r="AI229" s="380">
        <v>424.54949494949489</v>
      </c>
      <c r="AK229" s="380">
        <v>-3.4041624570620428</v>
      </c>
      <c r="AL229" s="152">
        <v>814.69981815000006</v>
      </c>
      <c r="AM229">
        <v>11.9020987284079</v>
      </c>
      <c r="AP229" t="s">
        <v>2714</v>
      </c>
      <c r="AQ229" s="380" t="s">
        <v>2715</v>
      </c>
    </row>
    <row r="230" spans="1:43">
      <c r="A230" s="152" t="s">
        <v>1945</v>
      </c>
      <c r="B230" s="380">
        <v>1</v>
      </c>
      <c r="C230" s="380" t="s">
        <v>1767</v>
      </c>
      <c r="D230" s="380" t="str">
        <f t="shared" si="15"/>
        <v>JoV3 - 1</v>
      </c>
      <c r="E230" s="152">
        <v>2</v>
      </c>
      <c r="F230" s="152" t="s">
        <v>591</v>
      </c>
      <c r="G230" s="152">
        <v>5</v>
      </c>
      <c r="H230" s="152">
        <v>10</v>
      </c>
      <c r="I230" s="380" t="str">
        <f t="shared" si="16"/>
        <v>JoV3 - 014 - E10</v>
      </c>
      <c r="J230" s="380" t="str">
        <f t="shared" si="17"/>
        <v>JoV3 - 1 - 2</v>
      </c>
      <c r="K230">
        <v>12.8</v>
      </c>
      <c r="L230">
        <v>50.5</v>
      </c>
      <c r="M230">
        <v>36.700000000000003</v>
      </c>
      <c r="N230" t="s">
        <v>979</v>
      </c>
      <c r="O230" s="152">
        <v>1.28</v>
      </c>
      <c r="S230" s="434">
        <v>2.9350000000000001</v>
      </c>
      <c r="T230" s="434"/>
      <c r="U230" s="434">
        <v>0.23100000000000001</v>
      </c>
      <c r="V230" s="152">
        <v>85.869600370000001</v>
      </c>
      <c r="W230" s="380"/>
      <c r="X230" s="380">
        <f t="shared" si="18"/>
        <v>0.83365731741182958</v>
      </c>
      <c r="Y230" s="380">
        <v>0.43515690086087244</v>
      </c>
      <c r="Z230" s="380"/>
      <c r="AA230" s="435">
        <v>0.30935851152457616</v>
      </c>
      <c r="AB230" s="380">
        <v>8.9141905026381002E-2</v>
      </c>
      <c r="AD230">
        <v>6.2</v>
      </c>
      <c r="AE230" s="152">
        <v>19.329508969999999</v>
      </c>
      <c r="AF230" s="380">
        <v>282.2108235294117</v>
      </c>
      <c r="AG230" s="380">
        <v>37.185272459499259</v>
      </c>
      <c r="AH230" s="380">
        <v>17.749999999999989</v>
      </c>
      <c r="AI230" s="380">
        <v>266.84944288243258</v>
      </c>
      <c r="AK230" s="380">
        <v>-0.76040357890728671</v>
      </c>
      <c r="AL230" s="152">
        <v>633.18313569999998</v>
      </c>
      <c r="AM230">
        <v>7.0673353280986202</v>
      </c>
      <c r="AP230" t="s">
        <v>2716</v>
      </c>
      <c r="AQ230" s="380" t="s">
        <v>2717</v>
      </c>
    </row>
    <row r="231" spans="1:43">
      <c r="A231" s="152" t="s">
        <v>1945</v>
      </c>
      <c r="B231" s="380">
        <v>1</v>
      </c>
      <c r="C231" s="380" t="s">
        <v>1767</v>
      </c>
      <c r="D231" s="380" t="str">
        <f t="shared" si="15"/>
        <v>JoV3 - 1</v>
      </c>
      <c r="E231" s="152">
        <v>3</v>
      </c>
      <c r="F231" s="152" t="s">
        <v>2055</v>
      </c>
      <c r="G231" s="152">
        <v>10</v>
      </c>
      <c r="H231" s="152">
        <v>56</v>
      </c>
      <c r="I231" s="380" t="str">
        <f t="shared" si="16"/>
        <v>JoV3 - 014 - E10</v>
      </c>
      <c r="J231" s="380" t="str">
        <f t="shared" si="17"/>
        <v>JoV3 - 1 - 3</v>
      </c>
      <c r="K231">
        <v>11.9</v>
      </c>
      <c r="L231">
        <v>47.1</v>
      </c>
      <c r="M231">
        <v>41</v>
      </c>
      <c r="N231" t="s">
        <v>1351</v>
      </c>
      <c r="O231" s="152">
        <v>1.34</v>
      </c>
      <c r="S231" s="434">
        <v>1.8340000000000001</v>
      </c>
      <c r="T231" s="434"/>
      <c r="U231" s="434">
        <v>0.16600000000000001</v>
      </c>
      <c r="V231" s="152">
        <v>55.551601179999999</v>
      </c>
      <c r="W231" s="380"/>
      <c r="X231" s="380">
        <f t="shared" si="18"/>
        <v>0.73729519577895219</v>
      </c>
      <c r="Y231" s="380">
        <v>9.7195223549014165E-2</v>
      </c>
      <c r="Z231" s="380"/>
      <c r="AA231" s="435">
        <v>0.36045542904748734</v>
      </c>
      <c r="AB231" s="380">
        <v>0.27964454318245074</v>
      </c>
      <c r="AD231">
        <v>6</v>
      </c>
      <c r="AE231" s="152">
        <v>3.6580929680000001</v>
      </c>
      <c r="AF231" s="380">
        <v>13.566796679667968</v>
      </c>
      <c r="AG231" s="380">
        <v>5.0113939393939395</v>
      </c>
      <c r="AH231" s="380">
        <v>26.193646118241109</v>
      </c>
      <c r="AI231" s="380">
        <v>94.719999999999985</v>
      </c>
      <c r="AK231" s="380">
        <v>-2.2761492475778056</v>
      </c>
      <c r="AL231" s="152">
        <v>342.63026285000001</v>
      </c>
      <c r="AM231">
        <v>3.6150240217166401</v>
      </c>
      <c r="AP231" t="s">
        <v>2718</v>
      </c>
      <c r="AQ231" s="380" t="s">
        <v>2719</v>
      </c>
    </row>
    <row r="232" spans="1:43">
      <c r="A232" s="152" t="s">
        <v>1945</v>
      </c>
      <c r="B232" s="380">
        <v>1</v>
      </c>
      <c r="C232" s="380" t="s">
        <v>1767</v>
      </c>
      <c r="D232" s="380" t="str">
        <f t="shared" si="15"/>
        <v>JoV3 - 1</v>
      </c>
      <c r="E232" s="152">
        <v>4</v>
      </c>
      <c r="F232" s="152" t="s">
        <v>580</v>
      </c>
      <c r="G232" s="152">
        <v>56</v>
      </c>
      <c r="H232" s="152">
        <v>74</v>
      </c>
      <c r="I232" s="380" t="str">
        <f t="shared" si="16"/>
        <v>JoV3 - 014 - E10</v>
      </c>
      <c r="J232" s="380" t="str">
        <f t="shared" si="17"/>
        <v>JoV3 - 1 - 4</v>
      </c>
      <c r="K232">
        <v>12</v>
      </c>
      <c r="L232">
        <v>46.6</v>
      </c>
      <c r="M232">
        <v>41.4</v>
      </c>
      <c r="N232" t="s">
        <v>1351</v>
      </c>
      <c r="O232" s="152">
        <v>1.25</v>
      </c>
      <c r="S232" s="434">
        <v>1.3080000000000001</v>
      </c>
      <c r="T232" s="434"/>
      <c r="U232" s="434">
        <v>0.129</v>
      </c>
      <c r="V232" s="152">
        <v>32.086537159999999</v>
      </c>
      <c r="W232" s="380"/>
      <c r="X232" s="380">
        <f t="shared" si="18"/>
        <v>0.73666666666666547</v>
      </c>
      <c r="Y232" s="380">
        <v>4.9166666666666164E-2</v>
      </c>
      <c r="Z232" s="380"/>
      <c r="AA232" s="435">
        <v>0.3963888888888884</v>
      </c>
      <c r="AB232" s="380">
        <v>0.29111111111111082</v>
      </c>
      <c r="AD232">
        <v>6.2</v>
      </c>
      <c r="AE232" s="152">
        <v>3.6093462889999999</v>
      </c>
      <c r="AF232" s="380">
        <v>9.3385050505050522</v>
      </c>
      <c r="AG232" s="380">
        <v>2.6809080908090808</v>
      </c>
      <c r="AH232" s="380">
        <v>20.67582758275827</v>
      </c>
      <c r="AI232" s="380">
        <v>66.079999999999984</v>
      </c>
      <c r="AK232" s="380">
        <v>2.9992797118847392</v>
      </c>
      <c r="AL232" s="152">
        <v>237.29189980000001</v>
      </c>
      <c r="AM232">
        <v>2.2274800232076601</v>
      </c>
      <c r="AP232" t="s">
        <v>2720</v>
      </c>
      <c r="AQ232" s="380" t="s">
        <v>2721</v>
      </c>
    </row>
    <row r="233" spans="1:43">
      <c r="A233" s="152" t="s">
        <v>1945</v>
      </c>
      <c r="B233" s="380">
        <v>1</v>
      </c>
      <c r="C233" s="380" t="s">
        <v>1767</v>
      </c>
      <c r="D233" s="380" t="str">
        <f t="shared" si="15"/>
        <v>JoV3 - 1</v>
      </c>
      <c r="E233" s="152">
        <v>5</v>
      </c>
      <c r="F233" s="152" t="s">
        <v>580</v>
      </c>
      <c r="G233" s="152">
        <v>74</v>
      </c>
      <c r="H233" s="152">
        <v>100</v>
      </c>
      <c r="I233" s="380" t="str">
        <f t="shared" si="16"/>
        <v>JoV3 - 014 - E10</v>
      </c>
      <c r="J233" s="380" t="str">
        <f t="shared" si="17"/>
        <v>JoV3 - 1 - 5</v>
      </c>
      <c r="K233">
        <v>12.5</v>
      </c>
      <c r="L233">
        <v>43.8</v>
      </c>
      <c r="M233">
        <v>43.7</v>
      </c>
      <c r="N233" t="s">
        <v>1351</v>
      </c>
      <c r="O233" s="152">
        <v>1.4</v>
      </c>
      <c r="S233" s="434">
        <v>0.90800000000000003</v>
      </c>
      <c r="T233" s="434"/>
      <c r="U233" s="434">
        <v>0.10299999999999999</v>
      </c>
      <c r="V233" s="152">
        <v>32.320912409999998</v>
      </c>
      <c r="W233" s="380"/>
      <c r="X233" s="380">
        <f t="shared" si="18"/>
        <v>0.78999999999999837</v>
      </c>
      <c r="Y233" s="380">
        <v>0.11777777777777645</v>
      </c>
      <c r="Z233" s="380"/>
      <c r="AA233" s="435">
        <v>0.40361111111111037</v>
      </c>
      <c r="AB233" s="380">
        <v>0.26861111111111158</v>
      </c>
      <c r="AD233">
        <v>6.1</v>
      </c>
      <c r="AE233" s="152">
        <v>2.4004063109999998</v>
      </c>
      <c r="AF233" s="380">
        <v>6.8045252525252522</v>
      </c>
      <c r="AG233" s="380">
        <v>3.3271986022131625</v>
      </c>
      <c r="AH233" s="380">
        <v>13.150040816326527</v>
      </c>
      <c r="AI233" s="380">
        <v>74.750999805862932</v>
      </c>
      <c r="AK233" s="380">
        <v>5.6000000000000085</v>
      </c>
      <c r="AL233" s="152">
        <v>157.93087835</v>
      </c>
      <c r="AM233">
        <v>1.61263254496927</v>
      </c>
      <c r="AP233" t="s">
        <v>2722</v>
      </c>
      <c r="AQ233" s="380" t="s">
        <v>2723</v>
      </c>
    </row>
    <row r="234" spans="1:43">
      <c r="A234" s="152" t="s">
        <v>1945</v>
      </c>
      <c r="B234" s="380">
        <v>2</v>
      </c>
      <c r="C234" s="380" t="s">
        <v>1767</v>
      </c>
      <c r="D234" s="380" t="str">
        <f t="shared" si="15"/>
        <v>JoV3 - 2</v>
      </c>
      <c r="E234" s="152">
        <v>1</v>
      </c>
      <c r="F234" s="152" t="s">
        <v>591</v>
      </c>
      <c r="G234" s="152">
        <v>0</v>
      </c>
      <c r="H234" s="152">
        <v>5</v>
      </c>
      <c r="I234" s="380" t="str">
        <f t="shared" si="16"/>
        <v>JoV3 - 014 - E10</v>
      </c>
      <c r="J234" s="380" t="str">
        <f t="shared" si="17"/>
        <v>JoV3 - 2 - 1</v>
      </c>
      <c r="O234" s="152">
        <v>1.1100000000000001</v>
      </c>
      <c r="S234" s="434">
        <v>3.8540000000000001</v>
      </c>
      <c r="T234" s="434"/>
      <c r="U234" s="434">
        <v>0.26</v>
      </c>
      <c r="V234" s="152">
        <v>84.770610219999995</v>
      </c>
      <c r="W234" s="380"/>
      <c r="X234" s="380">
        <f t="shared" si="18"/>
        <v>0.82315380344253053</v>
      </c>
      <c r="Y234" s="380">
        <v>0.60105496946140968</v>
      </c>
      <c r="Z234" s="380"/>
      <c r="AA234" s="435">
        <v>0.1901721265963344</v>
      </c>
      <c r="AB234" s="380">
        <v>3.1926707384786382E-2</v>
      </c>
      <c r="AE234" s="152">
        <v>41.58159277</v>
      </c>
      <c r="AF234" s="380">
        <v>159.34020618556701</v>
      </c>
      <c r="AG234" s="380">
        <v>45.230885756364401</v>
      </c>
      <c r="AH234" s="380">
        <v>17.101870187018697</v>
      </c>
      <c r="AI234" s="380">
        <v>295.46666666666664</v>
      </c>
      <c r="AK234" s="380">
        <v>0.9771154435031093</v>
      </c>
      <c r="AL234" s="152">
        <v>160.44770510000001</v>
      </c>
      <c r="AM234">
        <v>10.044826532238501</v>
      </c>
      <c r="AQ234" s="380" t="s">
        <v>2724</v>
      </c>
    </row>
    <row r="235" spans="1:43">
      <c r="A235" s="152" t="s">
        <v>1945</v>
      </c>
      <c r="B235" s="380">
        <v>2</v>
      </c>
      <c r="C235" s="380" t="s">
        <v>1767</v>
      </c>
      <c r="D235" s="380" t="str">
        <f t="shared" si="15"/>
        <v>JoV3 - 2</v>
      </c>
      <c r="E235" s="152">
        <v>2</v>
      </c>
      <c r="F235" s="152" t="s">
        <v>591</v>
      </c>
      <c r="G235" s="152">
        <v>5</v>
      </c>
      <c r="H235" s="152">
        <v>10</v>
      </c>
      <c r="I235" s="380" t="str">
        <f t="shared" si="16"/>
        <v>JoV3 - 014 - E10</v>
      </c>
      <c r="J235" s="380" t="str">
        <f t="shared" si="17"/>
        <v>JoV3 - 2 - 2</v>
      </c>
      <c r="O235" s="152">
        <v>1.28</v>
      </c>
      <c r="S235" s="434">
        <v>2.601</v>
      </c>
      <c r="T235" s="434"/>
      <c r="U235" s="434">
        <v>0.21</v>
      </c>
      <c r="V235" s="152">
        <v>74.607829109999997</v>
      </c>
      <c r="W235" s="380"/>
      <c r="X235" s="380">
        <f t="shared" si="18"/>
        <v>0.81217004723534203</v>
      </c>
      <c r="Y235" s="380">
        <v>0.37649347040844711</v>
      </c>
      <c r="Z235" s="380"/>
      <c r="AA235" s="435">
        <v>0.33537093637121401</v>
      </c>
      <c r="AB235" s="380">
        <v>0.10030564045568093</v>
      </c>
      <c r="AE235" s="152">
        <v>13.45045695</v>
      </c>
      <c r="AF235" s="380">
        <v>217.0419591836735</v>
      </c>
      <c r="AG235" s="380">
        <v>23.947755102040809</v>
      </c>
      <c r="AH235" s="380">
        <v>87.272727272727252</v>
      </c>
      <c r="AI235" s="380">
        <v>409.60656427519456</v>
      </c>
      <c r="AK235" s="380">
        <v>15.081164587046942</v>
      </c>
      <c r="AL235" s="152">
        <v>524.70746755000005</v>
      </c>
      <c r="AM235">
        <v>6.34428487749945</v>
      </c>
      <c r="AQ235" s="380" t="s">
        <v>2725</v>
      </c>
    </row>
    <row r="236" spans="1:43">
      <c r="A236" s="152" t="s">
        <v>1945</v>
      </c>
      <c r="B236" s="380">
        <v>2</v>
      </c>
      <c r="C236" s="380" t="s">
        <v>1767</v>
      </c>
      <c r="D236" s="380" t="str">
        <f t="shared" si="15"/>
        <v>JoV3 - 2</v>
      </c>
      <c r="E236" s="152">
        <v>3</v>
      </c>
      <c r="F236" s="152" t="s">
        <v>2055</v>
      </c>
      <c r="G236" s="152">
        <v>10</v>
      </c>
      <c r="H236" s="152">
        <v>56</v>
      </c>
      <c r="I236" s="380" t="str">
        <f t="shared" si="16"/>
        <v>JoV3 - 014 - E10</v>
      </c>
      <c r="J236" s="380" t="str">
        <f t="shared" si="17"/>
        <v>JoV3 - 2 - 3</v>
      </c>
      <c r="O236" s="152">
        <v>1.34</v>
      </c>
      <c r="S236" s="434">
        <v>1.891</v>
      </c>
      <c r="T236" s="434"/>
      <c r="U236" s="434">
        <v>0.16600000000000001</v>
      </c>
      <c r="V236" s="152">
        <v>67.21852226</v>
      </c>
      <c r="W236" s="380"/>
      <c r="X236" s="380">
        <f t="shared" si="18"/>
        <v>0.85083333333333488</v>
      </c>
      <c r="Y236" s="380">
        <v>0.26611111111111069</v>
      </c>
      <c r="Z236" s="380"/>
      <c r="AA236" s="435">
        <v>0.51138888888888956</v>
      </c>
      <c r="AB236" s="380">
        <v>7.3333333333334527E-2</v>
      </c>
      <c r="AE236" s="152">
        <v>7.4354977309999999</v>
      </c>
      <c r="AF236" s="380">
        <v>15.920792079207917</v>
      </c>
      <c r="AG236" s="380">
        <v>7.76</v>
      </c>
      <c r="AH236" s="380">
        <v>73.360396039603955</v>
      </c>
      <c r="AI236" s="380">
        <v>91.875460487225183</v>
      </c>
      <c r="AK236" s="380">
        <v>16.950857142857132</v>
      </c>
      <c r="AL236" s="152">
        <v>372.53397265000001</v>
      </c>
      <c r="AM236">
        <v>4.8498108827750901</v>
      </c>
      <c r="AQ236" s="380" t="s">
        <v>2726</v>
      </c>
    </row>
    <row r="237" spans="1:43">
      <c r="A237" s="152" t="s">
        <v>1945</v>
      </c>
      <c r="B237" s="380">
        <v>2</v>
      </c>
      <c r="C237" s="380" t="s">
        <v>1767</v>
      </c>
      <c r="D237" s="380" t="str">
        <f t="shared" si="15"/>
        <v>JoV3 - 2</v>
      </c>
      <c r="E237" s="152">
        <v>4</v>
      </c>
      <c r="F237" s="152" t="s">
        <v>580</v>
      </c>
      <c r="G237" s="152">
        <v>56</v>
      </c>
      <c r="H237" s="152">
        <v>74</v>
      </c>
      <c r="I237" s="380" t="str">
        <f t="shared" si="16"/>
        <v>JoV3 - 014 - E10</v>
      </c>
      <c r="J237" s="380" t="str">
        <f t="shared" si="17"/>
        <v>JoV3 - 2 - 4</v>
      </c>
      <c r="O237" s="152">
        <v>1.25</v>
      </c>
      <c r="S237" s="434">
        <v>1.1140000000000001</v>
      </c>
      <c r="T237" s="434"/>
      <c r="U237" s="434">
        <v>0.106</v>
      </c>
      <c r="V237" s="152">
        <v>32.663360480000001</v>
      </c>
      <c r="W237" s="380"/>
      <c r="X237" s="380">
        <f t="shared" si="18"/>
        <v>0.8669444444444423</v>
      </c>
      <c r="Y237" s="380">
        <v>0.49361111111111061</v>
      </c>
      <c r="Z237" s="380"/>
      <c r="AA237" s="435">
        <v>0.22638888888888825</v>
      </c>
      <c r="AB237" s="380">
        <v>0.14694444444444343</v>
      </c>
      <c r="AE237" s="152">
        <v>2.4263417330000001</v>
      </c>
      <c r="AF237" s="380">
        <v>3.6435643564356432</v>
      </c>
      <c r="AG237" s="380">
        <v>2.2175111628809936</v>
      </c>
      <c r="AH237" s="380">
        <v>74.693877551020393</v>
      </c>
      <c r="AI237" s="380">
        <v>59.519999999999996</v>
      </c>
      <c r="AK237" s="380">
        <v>23.272727272727266</v>
      </c>
      <c r="AL237" s="152">
        <v>280.18679780000002</v>
      </c>
      <c r="AM237">
        <v>2.8652410720636201</v>
      </c>
      <c r="AQ237" s="380" t="s">
        <v>2727</v>
      </c>
    </row>
    <row r="238" spans="1:43">
      <c r="A238" s="152" t="s">
        <v>1945</v>
      </c>
      <c r="B238" s="380">
        <v>2</v>
      </c>
      <c r="C238" s="380" t="s">
        <v>1767</v>
      </c>
      <c r="D238" s="380" t="str">
        <f t="shared" si="15"/>
        <v>JoV3 - 2</v>
      </c>
      <c r="E238" s="152">
        <v>5</v>
      </c>
      <c r="F238" s="152" t="s">
        <v>580</v>
      </c>
      <c r="G238" s="152">
        <v>74</v>
      </c>
      <c r="H238" s="152">
        <v>100</v>
      </c>
      <c r="I238" s="380" t="str">
        <f t="shared" si="16"/>
        <v>JoV3 - 014 - E10</v>
      </c>
      <c r="J238" s="380" t="str">
        <f t="shared" si="17"/>
        <v>JoV3 - 2 - 5</v>
      </c>
      <c r="O238" s="152">
        <v>1.4</v>
      </c>
      <c r="S238" s="434">
        <v>1.03</v>
      </c>
      <c r="T238" s="434"/>
      <c r="U238" s="434">
        <v>0.104</v>
      </c>
      <c r="V238" s="152">
        <v>34.324417009999998</v>
      </c>
      <c r="W238" s="380"/>
      <c r="X238" s="380">
        <f t="shared" si="18"/>
        <v>0.78861111111110982</v>
      </c>
      <c r="Y238" s="380">
        <v>3.7222222222221525E-2</v>
      </c>
      <c r="Z238" s="380"/>
      <c r="AA238" s="435">
        <v>0.52361111111111169</v>
      </c>
      <c r="AB238" s="380">
        <v>0.22777777777777666</v>
      </c>
      <c r="AE238" s="152">
        <v>3.0991943439999998</v>
      </c>
      <c r="AF238" s="380">
        <v>6.9048504850485042</v>
      </c>
      <c r="AG238" s="380">
        <v>3.7600000000000002</v>
      </c>
      <c r="AH238" s="380">
        <v>57.192156862745094</v>
      </c>
      <c r="AI238" s="380">
        <v>73.647058823529406</v>
      </c>
      <c r="AK238" s="380">
        <v>6.7030495049504992</v>
      </c>
      <c r="AL238" s="152">
        <v>38.68603092</v>
      </c>
      <c r="AM238">
        <v>2.54572405956293</v>
      </c>
      <c r="AQ238" s="380" t="s">
        <v>2728</v>
      </c>
    </row>
    <row r="239" spans="1:43">
      <c r="A239" s="152" t="s">
        <v>1945</v>
      </c>
      <c r="B239" s="380">
        <v>3</v>
      </c>
      <c r="C239" s="380" t="s">
        <v>1767</v>
      </c>
      <c r="D239" s="380" t="str">
        <f t="shared" si="15"/>
        <v>JoV3 - 3</v>
      </c>
      <c r="E239" s="152">
        <v>1</v>
      </c>
      <c r="F239" s="152" t="s">
        <v>591</v>
      </c>
      <c r="G239" s="152">
        <v>0</v>
      </c>
      <c r="H239" s="152">
        <v>5</v>
      </c>
      <c r="I239" s="380" t="str">
        <f t="shared" si="16"/>
        <v>JoV3 - 014 - E10</v>
      </c>
      <c r="J239" s="380" t="str">
        <f t="shared" si="17"/>
        <v>JoV3 - 3 - 1</v>
      </c>
      <c r="O239" s="152">
        <v>1.1100000000000001</v>
      </c>
      <c r="S239" s="434">
        <v>4.3140000000000001</v>
      </c>
      <c r="T239" s="434"/>
      <c r="U239" s="434">
        <v>0.29399999999999998</v>
      </c>
      <c r="V239" s="152">
        <v>90.018775390000002</v>
      </c>
      <c r="W239" s="380"/>
      <c r="X239" s="380">
        <f t="shared" si="18"/>
        <v>0.78021672686857568</v>
      </c>
      <c r="Y239" s="380">
        <v>0.37093637121422679</v>
      </c>
      <c r="Z239" s="380"/>
      <c r="AA239" s="435">
        <v>0.35009724923589947</v>
      </c>
      <c r="AB239" s="380">
        <v>5.9183106418449441E-2</v>
      </c>
      <c r="AE239" s="152">
        <v>43.153929980000001</v>
      </c>
      <c r="AF239" s="380">
        <v>178.35924331898707</v>
      </c>
      <c r="AG239" s="380">
        <v>51.54286858172356</v>
      </c>
      <c r="AH239" s="380">
        <v>135.68776424034155</v>
      </c>
      <c r="AI239" s="380">
        <v>250.06815153245759</v>
      </c>
      <c r="AK239" s="380">
        <v>5.1912430991814205</v>
      </c>
      <c r="AL239" s="152">
        <v>794.30081600000005</v>
      </c>
      <c r="AM239">
        <v>12.1783345519643</v>
      </c>
      <c r="AQ239" s="380" t="s">
        <v>2729</v>
      </c>
    </row>
    <row r="240" spans="1:43">
      <c r="A240" s="152" t="s">
        <v>1945</v>
      </c>
      <c r="B240" s="380">
        <v>3</v>
      </c>
      <c r="C240" s="380" t="s">
        <v>1767</v>
      </c>
      <c r="D240" s="380" t="str">
        <f t="shared" si="15"/>
        <v>JoV3 - 3</v>
      </c>
      <c r="E240" s="152">
        <v>2</v>
      </c>
      <c r="F240" s="152" t="s">
        <v>591</v>
      </c>
      <c r="G240" s="152">
        <v>5</v>
      </c>
      <c r="H240" s="152">
        <v>10</v>
      </c>
      <c r="I240" s="380" t="str">
        <f t="shared" si="16"/>
        <v>JoV3 - 014 - E10</v>
      </c>
      <c r="J240" s="380" t="str">
        <f t="shared" si="17"/>
        <v>JoV3 - 3 - 2</v>
      </c>
      <c r="O240" s="152">
        <v>1.28</v>
      </c>
      <c r="S240" s="434">
        <v>2.8439999999999999</v>
      </c>
      <c r="T240" s="434"/>
      <c r="U240" s="434">
        <v>0.22</v>
      </c>
      <c r="V240" s="152">
        <v>81.013074779999997</v>
      </c>
      <c r="W240" s="380"/>
      <c r="X240" s="380">
        <f t="shared" si="18"/>
        <v>0.82055555555555615</v>
      </c>
      <c r="Y240" s="380">
        <v>0.26611111111111069</v>
      </c>
      <c r="Z240" s="380"/>
      <c r="AA240" s="435">
        <v>0.42166666666666686</v>
      </c>
      <c r="AB240" s="380">
        <v>0.13277777777777861</v>
      </c>
      <c r="AE240" s="152">
        <v>18.63045442</v>
      </c>
      <c r="AF240" s="380">
        <v>284.46628571428568</v>
      </c>
      <c r="AG240" s="380">
        <v>24.68589730757682</v>
      </c>
      <c r="AH240" s="380">
        <v>107.76250980392156</v>
      </c>
      <c r="AI240" s="380">
        <v>249.82337254901952</v>
      </c>
      <c r="AK240" s="380">
        <v>6.4158415841584144</v>
      </c>
      <c r="AL240" s="152">
        <v>601.85505594999995</v>
      </c>
      <c r="AM240">
        <v>8.2766626662486509</v>
      </c>
      <c r="AQ240" s="380" t="s">
        <v>2730</v>
      </c>
    </row>
    <row r="241" spans="1:43">
      <c r="A241" s="152" t="s">
        <v>1945</v>
      </c>
      <c r="B241" s="380">
        <v>3</v>
      </c>
      <c r="C241" s="380" t="s">
        <v>1767</v>
      </c>
      <c r="D241" s="380" t="str">
        <f t="shared" si="15"/>
        <v>JoV3 - 3</v>
      </c>
      <c r="E241" s="152">
        <v>3</v>
      </c>
      <c r="F241" s="152" t="s">
        <v>2055</v>
      </c>
      <c r="G241" s="152">
        <v>10</v>
      </c>
      <c r="H241" s="152">
        <v>56</v>
      </c>
      <c r="I241" s="380" t="str">
        <f t="shared" si="16"/>
        <v>JoV3 - 014 - E10</v>
      </c>
      <c r="J241" s="380" t="str">
        <f t="shared" si="17"/>
        <v>JoV3 - 3 - 3</v>
      </c>
      <c r="O241" s="152">
        <v>1.34</v>
      </c>
      <c r="S241" s="434">
        <v>1.9510000000000001</v>
      </c>
      <c r="T241" s="434"/>
      <c r="U241" s="434">
        <v>0.16900000000000001</v>
      </c>
      <c r="V241" s="152">
        <v>57.163305999999999</v>
      </c>
      <c r="W241" s="380"/>
      <c r="X241" s="380">
        <f t="shared" si="18"/>
        <v>0.64232157733962625</v>
      </c>
      <c r="Y241" s="380">
        <v>0.44209941682865916</v>
      </c>
      <c r="Z241" s="380"/>
      <c r="AA241" s="435">
        <v>0.12052207720077687</v>
      </c>
      <c r="AB241" s="380">
        <v>7.970008331019017E-2</v>
      </c>
      <c r="AE241" s="152">
        <v>6.5046344469999999</v>
      </c>
      <c r="AF241" s="380">
        <v>20.239999999999998</v>
      </c>
      <c r="AG241" s="380">
        <v>9.1807580758075797</v>
      </c>
      <c r="AH241" s="380">
        <v>68.629010101010095</v>
      </c>
      <c r="AI241" s="380">
        <v>93.585425742574245</v>
      </c>
      <c r="AK241" s="380">
        <v>-21.322980392156865</v>
      </c>
      <c r="AL241" s="152">
        <v>272.0358847</v>
      </c>
      <c r="AM241">
        <v>4.7937999323765697</v>
      </c>
      <c r="AQ241" s="380" t="s">
        <v>2731</v>
      </c>
    </row>
    <row r="242" spans="1:43">
      <c r="A242" s="152" t="s">
        <v>1945</v>
      </c>
      <c r="B242" s="380">
        <v>3</v>
      </c>
      <c r="C242" s="380" t="s">
        <v>1767</v>
      </c>
      <c r="D242" s="380" t="str">
        <f t="shared" si="15"/>
        <v>JoV3 - 3</v>
      </c>
      <c r="E242" s="152">
        <v>4</v>
      </c>
      <c r="F242" s="152" t="s">
        <v>580</v>
      </c>
      <c r="G242" s="152">
        <v>56</v>
      </c>
      <c r="H242" s="152">
        <v>74</v>
      </c>
      <c r="I242" s="380" t="str">
        <f t="shared" si="16"/>
        <v>JoV3 - 014 - E10</v>
      </c>
      <c r="J242" s="380" t="str">
        <f t="shared" si="17"/>
        <v>JoV3 - 3 - 4</v>
      </c>
      <c r="O242" s="152">
        <v>1.25</v>
      </c>
      <c r="S242" s="434">
        <v>1.21</v>
      </c>
      <c r="T242" s="434"/>
      <c r="U242" s="434">
        <v>0.12</v>
      </c>
      <c r="V242" s="152">
        <v>37.463344880000001</v>
      </c>
      <c r="W242" s="380"/>
      <c r="X242" s="380">
        <f t="shared" si="18"/>
        <v>0.77688246735204003</v>
      </c>
      <c r="Y242" s="380">
        <v>0.12670186162822855</v>
      </c>
      <c r="Z242" s="380"/>
      <c r="AA242" s="435">
        <v>0.38955265351486473</v>
      </c>
      <c r="AB242" s="380">
        <v>0.2606279522089468</v>
      </c>
      <c r="AE242" s="152">
        <v>2.7777241639999999</v>
      </c>
      <c r="AF242" s="380">
        <v>12.079999999999997</v>
      </c>
      <c r="AG242" s="380">
        <v>3.7227722772277225</v>
      </c>
      <c r="AH242" s="380">
        <v>58.436571428571398</v>
      </c>
      <c r="AI242" s="380">
        <v>82.82352941176471</v>
      </c>
      <c r="AK242" s="380">
        <v>2.6938775510204067</v>
      </c>
      <c r="AL242" s="152">
        <v>116.82738675</v>
      </c>
      <c r="AM242">
        <v>3.3184205798335298</v>
      </c>
      <c r="AQ242" s="380" t="s">
        <v>2732</v>
      </c>
    </row>
    <row r="243" spans="1:43">
      <c r="A243" s="152" t="s">
        <v>1945</v>
      </c>
      <c r="B243" s="380">
        <v>3</v>
      </c>
      <c r="C243" s="380" t="s">
        <v>1767</v>
      </c>
      <c r="D243" s="380" t="str">
        <f t="shared" si="15"/>
        <v>JoV3 - 3</v>
      </c>
      <c r="E243" s="152">
        <v>5</v>
      </c>
      <c r="F243" s="152" t="s">
        <v>580</v>
      </c>
      <c r="G243" s="152">
        <v>74</v>
      </c>
      <c r="H243" s="152">
        <v>100</v>
      </c>
      <c r="I243" s="380" t="str">
        <f t="shared" si="16"/>
        <v>JoV3 - 014 - E10</v>
      </c>
      <c r="J243" s="380" t="str">
        <f t="shared" si="17"/>
        <v>JoV3 - 3 - 5</v>
      </c>
      <c r="O243" s="152">
        <v>1.4</v>
      </c>
      <c r="S243" s="434">
        <v>0.90200000000000002</v>
      </c>
      <c r="T243" s="434"/>
      <c r="U243" s="434">
        <v>9.7000000000000003E-2</v>
      </c>
      <c r="V243" s="152">
        <v>34.745534890000002</v>
      </c>
      <c r="W243" s="380"/>
      <c r="X243" s="380">
        <f t="shared" si="18"/>
        <v>0.79816768461965404</v>
      </c>
      <c r="Y243" s="380">
        <v>9.5502498611882217E-2</v>
      </c>
      <c r="Z243" s="380"/>
      <c r="AA243" s="435">
        <v>0.54886174347584615</v>
      </c>
      <c r="AB243" s="380">
        <v>0.15380344253192568</v>
      </c>
      <c r="AE243" s="152">
        <v>2.596556562</v>
      </c>
      <c r="AF243" s="380">
        <v>9.8776565656565669</v>
      </c>
      <c r="AG243" s="380">
        <v>3.5555555555555558</v>
      </c>
      <c r="AH243" s="380">
        <v>154.16</v>
      </c>
      <c r="AI243" s="380">
        <v>94.709647058823521</v>
      </c>
      <c r="AK243" s="380">
        <v>2.5658613861386215</v>
      </c>
      <c r="AL243" s="152">
        <v>79.444581775000003</v>
      </c>
      <c r="AM243">
        <v>2.5597267971625599</v>
      </c>
      <c r="AQ243" s="380" t="s">
        <v>2733</v>
      </c>
    </row>
    <row r="244" spans="1:43">
      <c r="A244" s="152" t="s">
        <v>1946</v>
      </c>
      <c r="B244" s="380">
        <v>1</v>
      </c>
      <c r="C244" s="380" t="s">
        <v>1770</v>
      </c>
      <c r="D244" s="380" t="str">
        <f t="shared" si="15"/>
        <v>WoH3 - 1</v>
      </c>
      <c r="E244" s="152">
        <v>1</v>
      </c>
      <c r="F244" s="152" t="s">
        <v>591</v>
      </c>
      <c r="G244" s="152">
        <v>0</v>
      </c>
      <c r="H244" s="152">
        <v>5</v>
      </c>
      <c r="I244" s="380" t="str">
        <f t="shared" si="16"/>
        <v>WoH3 - 015 - E10</v>
      </c>
      <c r="J244" s="380" t="str">
        <f t="shared" si="17"/>
        <v>WoH3 - 1 - 1</v>
      </c>
      <c r="K244">
        <v>6</v>
      </c>
      <c r="L244">
        <v>75.099999999999994</v>
      </c>
      <c r="M244">
        <v>18.899999999999999</v>
      </c>
      <c r="N244" t="s">
        <v>974</v>
      </c>
      <c r="O244" s="152">
        <v>1.22</v>
      </c>
      <c r="S244" s="434">
        <v>1.889</v>
      </c>
      <c r="T244" s="434"/>
      <c r="U244" s="434">
        <v>0.14499999999999999</v>
      </c>
      <c r="V244" s="152">
        <v>8.8707072979999992</v>
      </c>
      <c r="W244" s="380"/>
      <c r="X244" s="380">
        <f t="shared" si="18"/>
        <v>0.46653707303526909</v>
      </c>
      <c r="Y244" s="380">
        <v>5.5540127742306437E-3</v>
      </c>
      <c r="Z244" s="380"/>
      <c r="AA244" s="435">
        <v>0.13885031935573452</v>
      </c>
      <c r="AB244" s="380">
        <v>0.32213274090530392</v>
      </c>
      <c r="AD244">
        <v>6.7</v>
      </c>
      <c r="AE244" s="152">
        <v>10.618333679999999</v>
      </c>
      <c r="AF244" s="380">
        <v>107.61179797979796</v>
      </c>
      <c r="AG244" s="380">
        <v>17.390745098039215</v>
      </c>
      <c r="AH244" s="380">
        <v>153.44</v>
      </c>
      <c r="AI244" s="380">
        <v>153.85192156862746</v>
      </c>
      <c r="AK244" s="380">
        <v>9.1446226975638893</v>
      </c>
      <c r="AL244" s="152">
        <v>552.66117425000004</v>
      </c>
      <c r="AM244">
        <v>7.6019853091754799</v>
      </c>
      <c r="AP244" t="s">
        <v>2734</v>
      </c>
      <c r="AQ244" s="380" t="s">
        <v>2735</v>
      </c>
    </row>
    <row r="245" spans="1:43">
      <c r="A245" s="152" t="s">
        <v>1946</v>
      </c>
      <c r="B245" s="380">
        <v>1</v>
      </c>
      <c r="C245" s="380" t="s">
        <v>1770</v>
      </c>
      <c r="D245" s="380" t="str">
        <f t="shared" si="15"/>
        <v>WoH3 - 1</v>
      </c>
      <c r="E245" s="152">
        <v>2</v>
      </c>
      <c r="F245" s="152" t="s">
        <v>591</v>
      </c>
      <c r="G245" s="152">
        <v>5</v>
      </c>
      <c r="H245" s="152">
        <v>10</v>
      </c>
      <c r="I245" s="380" t="str">
        <f t="shared" si="16"/>
        <v>WoH3 - 015 - E10</v>
      </c>
      <c r="J245" s="380" t="str">
        <f t="shared" si="17"/>
        <v>WoH3 - 1 - 2</v>
      </c>
      <c r="K245">
        <v>9.4</v>
      </c>
      <c r="L245">
        <v>70.7</v>
      </c>
      <c r="M245">
        <v>19.899999999999999</v>
      </c>
      <c r="N245" t="s">
        <v>974</v>
      </c>
      <c r="O245" s="152">
        <v>1.56</v>
      </c>
      <c r="S245" s="434">
        <v>1.381</v>
      </c>
      <c r="T245" s="434"/>
      <c r="U245" s="434">
        <v>0.114</v>
      </c>
      <c r="V245" s="152">
        <v>17.48907281</v>
      </c>
      <c r="W245" s="380"/>
      <c r="X245" s="380">
        <f t="shared" si="18"/>
        <v>0.58794109474854039</v>
      </c>
      <c r="Y245" s="380">
        <v>7.7799388719081049E-3</v>
      </c>
      <c r="Z245" s="380"/>
      <c r="AA245" s="435">
        <v>0.27035287579883194</v>
      </c>
      <c r="AB245" s="380">
        <v>0.30980828007780031</v>
      </c>
      <c r="AD245">
        <v>6.8</v>
      </c>
      <c r="AE245" s="152">
        <v>8.0362794100000006</v>
      </c>
      <c r="AF245" s="380">
        <v>55.095128712871293</v>
      </c>
      <c r="AG245" s="380">
        <v>13.049980198019803</v>
      </c>
      <c r="AH245" s="380">
        <v>125.6</v>
      </c>
      <c r="AI245" s="380">
        <v>103.78413841384136</v>
      </c>
      <c r="AK245" s="380">
        <v>-1.2282828282828291</v>
      </c>
      <c r="AL245" s="152">
        <v>417.51439640000001</v>
      </c>
      <c r="AM245">
        <v>5.7027049002072197</v>
      </c>
      <c r="AP245" t="s">
        <v>2736</v>
      </c>
      <c r="AQ245" s="380" t="s">
        <v>2737</v>
      </c>
    </row>
    <row r="246" spans="1:43">
      <c r="A246" s="152" t="s">
        <v>1946</v>
      </c>
      <c r="B246" s="380">
        <v>1</v>
      </c>
      <c r="C246" s="380" t="s">
        <v>1770</v>
      </c>
      <c r="D246" s="380" t="str">
        <f t="shared" si="15"/>
        <v>WoH3 - 1</v>
      </c>
      <c r="E246" s="152">
        <v>3</v>
      </c>
      <c r="F246" s="152" t="s">
        <v>592</v>
      </c>
      <c r="G246" s="152">
        <v>10</v>
      </c>
      <c r="H246" s="152">
        <v>45</v>
      </c>
      <c r="I246" s="380" t="str">
        <f t="shared" si="16"/>
        <v>WoH3 - 015 - E10</v>
      </c>
      <c r="J246" s="380" t="str">
        <f t="shared" si="17"/>
        <v>WoH3 - 1 - 3</v>
      </c>
      <c r="K246">
        <v>8.1</v>
      </c>
      <c r="L246">
        <v>69.5</v>
      </c>
      <c r="M246">
        <v>22.4</v>
      </c>
      <c r="N246" t="s">
        <v>974</v>
      </c>
      <c r="O246" s="152">
        <v>1.53</v>
      </c>
      <c r="S246" s="434">
        <v>0.69399999999999995</v>
      </c>
      <c r="T246" s="434"/>
      <c r="U246" s="434">
        <v>6.9000000000000006E-2</v>
      </c>
      <c r="V246" s="152">
        <v>18.1240384</v>
      </c>
      <c r="W246" s="380"/>
      <c r="X246" s="380">
        <f t="shared" si="18"/>
        <v>0.59888888888888903</v>
      </c>
      <c r="Y246" s="380">
        <v>2.6388888888888573E-2</v>
      </c>
      <c r="Z246" s="380"/>
      <c r="AA246" s="435">
        <v>0.26305555555555632</v>
      </c>
      <c r="AB246" s="380">
        <v>0.30944444444444408</v>
      </c>
      <c r="AD246">
        <v>6.5</v>
      </c>
      <c r="AE246" s="152">
        <v>4.3664698460000002</v>
      </c>
      <c r="AF246" s="380">
        <v>21.544554455445546</v>
      </c>
      <c r="AG246" s="380">
        <v>9.9572121918074146</v>
      </c>
      <c r="AH246" s="380">
        <v>89.839999999999975</v>
      </c>
      <c r="AI246" s="380">
        <v>95.207445544554432</v>
      </c>
      <c r="AK246" s="380">
        <v>7.6762828282828224</v>
      </c>
      <c r="AL246" s="152">
        <v>26.192000515</v>
      </c>
      <c r="AM246">
        <v>1.5451648092619601</v>
      </c>
      <c r="AP246" t="s">
        <v>2738</v>
      </c>
      <c r="AQ246" s="380" t="s">
        <v>2739</v>
      </c>
    </row>
    <row r="247" spans="1:43">
      <c r="A247" s="152" t="s">
        <v>1946</v>
      </c>
      <c r="B247" s="380">
        <v>1</v>
      </c>
      <c r="C247" s="380" t="s">
        <v>1770</v>
      </c>
      <c r="D247" s="380" t="str">
        <f t="shared" si="15"/>
        <v>WoH3 - 1</v>
      </c>
      <c r="E247" s="152">
        <v>4</v>
      </c>
      <c r="F247" s="152" t="s">
        <v>580</v>
      </c>
      <c r="G247" s="152">
        <v>45</v>
      </c>
      <c r="H247" s="152">
        <v>95</v>
      </c>
      <c r="I247" s="380" t="str">
        <f t="shared" si="16"/>
        <v>WoH3 - 015 - E10</v>
      </c>
      <c r="J247" s="380" t="str">
        <f t="shared" si="17"/>
        <v>WoH3 - 1 - 4</v>
      </c>
      <c r="K247">
        <v>3.1</v>
      </c>
      <c r="L247">
        <v>59.7</v>
      </c>
      <c r="M247">
        <v>37.200000000000003</v>
      </c>
      <c r="N247" t="s">
        <v>979</v>
      </c>
      <c r="O247" s="152">
        <v>1.4</v>
      </c>
      <c r="S247" s="434">
        <v>0.28199999999999997</v>
      </c>
      <c r="T247" s="434"/>
      <c r="U247" s="434">
        <v>3.6999999999999998E-2</v>
      </c>
      <c r="V247" s="152">
        <v>20.697646429999999</v>
      </c>
      <c r="W247" s="380"/>
      <c r="X247" s="380">
        <f t="shared" si="18"/>
        <v>0.71583333333333288</v>
      </c>
      <c r="Y247" s="380">
        <v>6.5277777777778406E-2</v>
      </c>
      <c r="Z247" s="380"/>
      <c r="AA247" s="435">
        <v>0.33055555555555494</v>
      </c>
      <c r="AB247" s="380">
        <v>0.31999999999999951</v>
      </c>
      <c r="AD247">
        <v>6</v>
      </c>
      <c r="AE247" s="152">
        <v>1.262586252</v>
      </c>
      <c r="AF247" s="380">
        <v>4.4444444444444464</v>
      </c>
      <c r="AG247" s="380">
        <v>2.1349702970297031</v>
      </c>
      <c r="AH247" s="380">
        <v>97.839999999999989</v>
      </c>
      <c r="AI247" s="380">
        <v>69.774060606060601</v>
      </c>
      <c r="AK247" s="380">
        <v>49.242943117841193</v>
      </c>
      <c r="AL247" s="152">
        <v>-6.0018296549999999</v>
      </c>
      <c r="AM247">
        <v>0.29128330602218799</v>
      </c>
      <c r="AP247" t="s">
        <v>2740</v>
      </c>
      <c r="AQ247" s="380" t="s">
        <v>2741</v>
      </c>
    </row>
    <row r="248" spans="1:43">
      <c r="A248" s="152" t="s">
        <v>1946</v>
      </c>
      <c r="B248" s="380">
        <v>1</v>
      </c>
      <c r="C248" s="380" t="s">
        <v>1770</v>
      </c>
      <c r="D248" s="380" t="str">
        <f t="shared" si="15"/>
        <v>WoH3 - 1</v>
      </c>
      <c r="E248" s="152">
        <v>5</v>
      </c>
      <c r="F248" s="152" t="s">
        <v>580</v>
      </c>
      <c r="G248" s="152">
        <v>95</v>
      </c>
      <c r="H248" s="152">
        <v>100</v>
      </c>
      <c r="I248" s="380" t="str">
        <f t="shared" si="16"/>
        <v>WoH3 - 015 - E10</v>
      </c>
      <c r="J248" s="380" t="str">
        <f t="shared" si="17"/>
        <v>WoH3 - 1 - 5</v>
      </c>
      <c r="K248">
        <v>2</v>
      </c>
      <c r="L248">
        <v>67.599999999999994</v>
      </c>
      <c r="M248">
        <v>30.4</v>
      </c>
      <c r="N248" t="s">
        <v>979</v>
      </c>
      <c r="O248" s="152">
        <v>1.39</v>
      </c>
      <c r="S248" s="434">
        <v>0.19700000000000001</v>
      </c>
      <c r="T248" s="434"/>
      <c r="U248" s="434">
        <v>2.5999999999999999E-2</v>
      </c>
      <c r="V248" s="152">
        <v>4.4036472340000001</v>
      </c>
      <c r="W248" s="380"/>
      <c r="X248" s="380">
        <f t="shared" si="18"/>
        <v>0.62795220894692871</v>
      </c>
      <c r="Y248" s="380">
        <v>8.8913587107527971E-3</v>
      </c>
      <c r="Z248" s="380"/>
      <c r="AA248" s="435">
        <v>0.24451236454570743</v>
      </c>
      <c r="AB248" s="380">
        <v>0.3745484856904685</v>
      </c>
      <c r="AD248">
        <v>6.1</v>
      </c>
      <c r="AE248" s="152">
        <v>1.032428382</v>
      </c>
      <c r="AF248" s="380">
        <v>0.79207920792079278</v>
      </c>
      <c r="AG248" s="380">
        <v>0.71081188118811889</v>
      </c>
      <c r="AH248" s="380">
        <v>160.72</v>
      </c>
      <c r="AI248" s="380">
        <v>52.552346999405813</v>
      </c>
      <c r="AK248" s="380">
        <v>4.3369795918367373</v>
      </c>
      <c r="AL248" s="152">
        <v>-31.288940199999999</v>
      </c>
      <c r="AM248">
        <v>0.46568103794487697</v>
      </c>
      <c r="AP248" t="s">
        <v>2742</v>
      </c>
      <c r="AQ248" s="380" t="s">
        <v>2743</v>
      </c>
    </row>
    <row r="249" spans="1:43">
      <c r="A249" s="152" t="s">
        <v>1946</v>
      </c>
      <c r="B249" s="380">
        <v>2</v>
      </c>
      <c r="C249" s="380" t="s">
        <v>1770</v>
      </c>
      <c r="D249" s="380" t="str">
        <f t="shared" si="15"/>
        <v>WoH3 - 2</v>
      </c>
      <c r="E249" s="152">
        <v>1</v>
      </c>
      <c r="F249" s="152" t="s">
        <v>591</v>
      </c>
      <c r="G249" s="152">
        <v>0</v>
      </c>
      <c r="H249" s="152">
        <v>5</v>
      </c>
      <c r="I249" s="380" t="str">
        <f t="shared" si="16"/>
        <v>WoH3 - 015 - E10</v>
      </c>
      <c r="J249" s="380" t="str">
        <f t="shared" si="17"/>
        <v>WoH3 - 2 - 1</v>
      </c>
      <c r="O249" s="152">
        <v>1.22</v>
      </c>
      <c r="S249" s="434">
        <v>3.528</v>
      </c>
      <c r="T249" s="434"/>
      <c r="U249" s="434">
        <v>0.249</v>
      </c>
      <c r="V249" s="152">
        <v>48.261287860000003</v>
      </c>
      <c r="W249" s="380"/>
      <c r="X249" s="380">
        <f t="shared" si="18"/>
        <v>0.72813107470147109</v>
      </c>
      <c r="Y249" s="380">
        <v>0.38044987503471389</v>
      </c>
      <c r="Z249" s="380"/>
      <c r="AA249" s="435">
        <v>0.20772007775617779</v>
      </c>
      <c r="AB249" s="380">
        <v>0.13996112191057938</v>
      </c>
      <c r="AE249" s="152">
        <v>13.65811585</v>
      </c>
      <c r="AF249" s="380">
        <v>107.91999999999999</v>
      </c>
      <c r="AG249" s="380">
        <v>17.58054901960784</v>
      </c>
      <c r="AH249" s="380">
        <v>98.799999999999983</v>
      </c>
      <c r="AI249" s="380">
        <v>130.87623529411763</v>
      </c>
      <c r="AK249" s="380">
        <v>5.9607272727272687</v>
      </c>
      <c r="AL249" s="152">
        <v>760.63514224999994</v>
      </c>
      <c r="AM249">
        <v>14.653848829426501</v>
      </c>
      <c r="AQ249" s="380" t="s">
        <v>2744</v>
      </c>
    </row>
    <row r="250" spans="1:43">
      <c r="A250" s="152" t="s">
        <v>1946</v>
      </c>
      <c r="B250" s="380">
        <v>2</v>
      </c>
      <c r="C250" s="380" t="s">
        <v>1770</v>
      </c>
      <c r="D250" s="380" t="str">
        <f t="shared" si="15"/>
        <v>WoH3 - 2</v>
      </c>
      <c r="E250" s="152">
        <v>2</v>
      </c>
      <c r="F250" s="152" t="s">
        <v>591</v>
      </c>
      <c r="G250" s="152">
        <v>5</v>
      </c>
      <c r="H250" s="152">
        <v>10</v>
      </c>
      <c r="I250" s="380" t="str">
        <f t="shared" si="16"/>
        <v>WoH3 - 015 - E10</v>
      </c>
      <c r="J250" s="380" t="str">
        <f t="shared" si="17"/>
        <v>WoH3 - 2 - 2</v>
      </c>
      <c r="O250" s="152">
        <v>1.56</v>
      </c>
      <c r="S250" s="434">
        <v>2.3149999999999999</v>
      </c>
      <c r="T250" s="434"/>
      <c r="U250" s="434">
        <v>0.17499999999999999</v>
      </c>
      <c r="V250" s="152">
        <v>57.965277440000001</v>
      </c>
      <c r="W250" s="380"/>
      <c r="X250" s="380">
        <f t="shared" si="18"/>
        <v>0.57963374028856862</v>
      </c>
      <c r="Y250" s="380">
        <v>0.23168701442841352</v>
      </c>
      <c r="Z250" s="380"/>
      <c r="AA250" s="435">
        <v>0.19450610432852361</v>
      </c>
      <c r="AB250" s="380">
        <v>0.15344062153163154</v>
      </c>
      <c r="AE250" s="152">
        <v>10.285155359999999</v>
      </c>
      <c r="AF250" s="380">
        <v>81.269171717171702</v>
      </c>
      <c r="AG250" s="380">
        <v>15.786915162104444</v>
      </c>
      <c r="AH250" s="380">
        <v>77.199999999999989</v>
      </c>
      <c r="AI250" s="380">
        <v>102.00193939393938</v>
      </c>
      <c r="AK250" s="380">
        <v>4.0784313725490211</v>
      </c>
      <c r="AL250" s="152">
        <v>599.24358459999996</v>
      </c>
      <c r="AM250">
        <v>10.184853908234899</v>
      </c>
      <c r="AQ250" s="380" t="s">
        <v>2745</v>
      </c>
    </row>
    <row r="251" spans="1:43">
      <c r="A251" s="152" t="s">
        <v>1946</v>
      </c>
      <c r="B251" s="380">
        <v>2</v>
      </c>
      <c r="C251" s="380" t="s">
        <v>1770</v>
      </c>
      <c r="D251" s="380" t="str">
        <f t="shared" si="15"/>
        <v>WoH3 - 2</v>
      </c>
      <c r="E251" s="152">
        <v>3</v>
      </c>
      <c r="F251" s="152" t="s">
        <v>592</v>
      </c>
      <c r="G251" s="152">
        <v>10</v>
      </c>
      <c r="H251" s="152">
        <v>45</v>
      </c>
      <c r="I251" s="380" t="str">
        <f t="shared" si="16"/>
        <v>WoH3 - 015 - E10</v>
      </c>
      <c r="J251" s="380" t="str">
        <f t="shared" si="17"/>
        <v>WoH3 - 2 - 3</v>
      </c>
      <c r="O251" s="152">
        <v>1.53</v>
      </c>
      <c r="S251" s="434">
        <v>0.66400000000000003</v>
      </c>
      <c r="T251" s="434"/>
      <c r="U251" s="434">
        <v>6.0999999999999999E-2</v>
      </c>
      <c r="V251" s="152">
        <v>10.933428259999999</v>
      </c>
      <c r="W251" s="380"/>
      <c r="X251" s="380">
        <f t="shared" si="18"/>
        <v>0.59911160466407654</v>
      </c>
      <c r="Y251" s="380">
        <v>6.107717934481601E-3</v>
      </c>
      <c r="Z251" s="380"/>
      <c r="AA251" s="435">
        <v>0.2204330927262631</v>
      </c>
      <c r="AB251" s="380">
        <v>0.37257079400333187</v>
      </c>
      <c r="AE251" s="152">
        <v>3.4998483619999998</v>
      </c>
      <c r="AF251" s="380">
        <v>21.446304630463047</v>
      </c>
      <c r="AG251" s="380">
        <v>3.894274509803922</v>
      </c>
      <c r="AH251" s="380">
        <v>114.39999999999999</v>
      </c>
      <c r="AI251" s="380">
        <v>74.909090909090892</v>
      </c>
      <c r="AK251" s="380">
        <v>1.2121212121212128</v>
      </c>
      <c r="AL251" s="152">
        <v>109.63307020000001</v>
      </c>
      <c r="AM251">
        <v>2.0594471720120802</v>
      </c>
      <c r="AQ251" s="380" t="s">
        <v>2746</v>
      </c>
    </row>
    <row r="252" spans="1:43">
      <c r="A252" s="152" t="s">
        <v>1946</v>
      </c>
      <c r="B252" s="380">
        <v>2</v>
      </c>
      <c r="C252" s="380" t="s">
        <v>1770</v>
      </c>
      <c r="D252" s="380" t="str">
        <f t="shared" si="15"/>
        <v>WoH3 - 2</v>
      </c>
      <c r="E252" s="152">
        <v>4</v>
      </c>
      <c r="F252" s="152" t="s">
        <v>580</v>
      </c>
      <c r="G252" s="152">
        <v>45</v>
      </c>
      <c r="H252" s="152">
        <v>95</v>
      </c>
      <c r="I252" s="380" t="str">
        <f t="shared" si="16"/>
        <v>WoH3 - 015 - E10</v>
      </c>
      <c r="J252" s="380" t="str">
        <f t="shared" si="17"/>
        <v>WoH3 - 2 - 4</v>
      </c>
      <c r="O252" s="152">
        <v>1.4</v>
      </c>
      <c r="S252" s="434">
        <v>0.23400000000000001</v>
      </c>
      <c r="T252" s="434"/>
      <c r="U252" s="434">
        <v>3.6999999999999998E-2</v>
      </c>
      <c r="V252" s="152">
        <v>20.002510189999999</v>
      </c>
      <c r="W252" s="380"/>
      <c r="X252" s="380">
        <f t="shared" si="18"/>
        <v>0.77722222222222359</v>
      </c>
      <c r="Y252" s="380">
        <v>5.9166666666668116E-2</v>
      </c>
      <c r="Z252" s="380"/>
      <c r="AA252" s="435">
        <v>0.45777777777777828</v>
      </c>
      <c r="AB252" s="380">
        <v>0.26027777777777711</v>
      </c>
      <c r="AE252" s="152">
        <v>1.189853775</v>
      </c>
      <c r="AF252" s="380">
        <v>3.6800000000000015</v>
      </c>
      <c r="AG252" s="380">
        <v>0.24000000000000021</v>
      </c>
      <c r="AH252" s="380">
        <v>82.64</v>
      </c>
      <c r="AI252" s="380">
        <v>68.300415923945323</v>
      </c>
      <c r="AK252" s="380">
        <v>2.8806833624538939</v>
      </c>
      <c r="AL252" s="152">
        <v>-41.930810889999997</v>
      </c>
      <c r="AM252">
        <v>-0.41267250239567199</v>
      </c>
      <c r="AQ252" s="380" t="s">
        <v>2747</v>
      </c>
    </row>
    <row r="253" spans="1:43">
      <c r="A253" s="152" t="s">
        <v>1946</v>
      </c>
      <c r="B253" s="380">
        <v>2</v>
      </c>
      <c r="C253" s="380" t="s">
        <v>1770</v>
      </c>
      <c r="D253" s="380" t="str">
        <f t="shared" si="15"/>
        <v>WoH3 - 2</v>
      </c>
      <c r="E253" s="152">
        <v>5</v>
      </c>
      <c r="F253" s="152" t="s">
        <v>580</v>
      </c>
      <c r="G253" s="152">
        <v>95</v>
      </c>
      <c r="H253" s="152">
        <v>100</v>
      </c>
      <c r="I253" s="380" t="str">
        <f t="shared" si="16"/>
        <v>WoH3 - 015 - E10</v>
      </c>
      <c r="J253" s="380" t="str">
        <f t="shared" si="17"/>
        <v>WoH3 - 2 - 5</v>
      </c>
      <c r="O253" s="152">
        <v>1.39</v>
      </c>
      <c r="S253" s="434">
        <v>0.23300000000000001</v>
      </c>
      <c r="T253" s="434"/>
      <c r="U253" s="434">
        <v>3.4000000000000002E-2</v>
      </c>
      <c r="V253" s="152">
        <v>17.290552470000002</v>
      </c>
      <c r="W253" s="380"/>
      <c r="X253" s="380">
        <f t="shared" si="18"/>
        <v>0.7758333333333336</v>
      </c>
      <c r="Y253" s="380">
        <v>5.1111111111111995E-2</v>
      </c>
      <c r="Z253" s="380"/>
      <c r="AA253" s="435">
        <v>0.43944444444444425</v>
      </c>
      <c r="AB253" s="380">
        <v>0.2852777777777773</v>
      </c>
      <c r="AE253" s="152">
        <v>1.268134976</v>
      </c>
      <c r="AF253" s="380">
        <v>1.2642864286428654</v>
      </c>
      <c r="AG253" s="380">
        <v>1.0297029702970297</v>
      </c>
      <c r="AH253" s="380">
        <v>45.599999999999994</v>
      </c>
      <c r="AI253" s="380">
        <v>72.774336633663353</v>
      </c>
      <c r="AK253" s="380">
        <v>68.329601939785803</v>
      </c>
      <c r="AL253" s="152">
        <v>-42.285695767500002</v>
      </c>
      <c r="AM253">
        <v>-0.26500726952682602</v>
      </c>
      <c r="AQ253" s="380" t="s">
        <v>2748</v>
      </c>
    </row>
    <row r="254" spans="1:43">
      <c r="A254" s="152" t="s">
        <v>1946</v>
      </c>
      <c r="B254" s="380">
        <v>3</v>
      </c>
      <c r="C254" s="380" t="s">
        <v>1770</v>
      </c>
      <c r="D254" s="380" t="str">
        <f t="shared" si="15"/>
        <v>WoH3 - 3</v>
      </c>
      <c r="E254" s="152">
        <v>1</v>
      </c>
      <c r="F254" s="152" t="s">
        <v>591</v>
      </c>
      <c r="G254" s="152">
        <v>0</v>
      </c>
      <c r="H254" s="152">
        <v>5</v>
      </c>
      <c r="I254" s="380" t="str">
        <f t="shared" si="16"/>
        <v>WoH3 - 015 - E10</v>
      </c>
      <c r="J254" s="380" t="str">
        <f t="shared" si="17"/>
        <v>WoH3 - 3 - 1</v>
      </c>
      <c r="O254" s="152">
        <v>1.22</v>
      </c>
      <c r="S254" s="434">
        <v>4.8179999999999996</v>
      </c>
      <c r="T254" s="434"/>
      <c r="U254" s="434">
        <v>0.31</v>
      </c>
      <c r="V254" s="152">
        <v>45.810998169999998</v>
      </c>
      <c r="W254" s="380"/>
      <c r="X254" s="380">
        <f t="shared" si="18"/>
        <v>0.52848013337038169</v>
      </c>
      <c r="Y254" s="380">
        <v>0.10030564045568251</v>
      </c>
      <c r="Z254" s="380"/>
      <c r="AA254" s="435">
        <v>0.2372881355932209</v>
      </c>
      <c r="AB254" s="380">
        <v>0.19088635732147829</v>
      </c>
      <c r="AE254" s="152">
        <v>36.525151129999998</v>
      </c>
      <c r="AF254" s="380">
        <v>630.44176417641756</v>
      </c>
      <c r="AG254" s="380">
        <v>32.554615461546149</v>
      </c>
      <c r="AH254" s="380">
        <v>34.799999999999983</v>
      </c>
      <c r="AI254" s="380">
        <v>946.13253325332528</v>
      </c>
      <c r="AK254" s="380">
        <v>77.818181818181813</v>
      </c>
      <c r="AL254" s="152">
        <v>1109.73127</v>
      </c>
      <c r="AM254">
        <v>5.6106262923551</v>
      </c>
      <c r="AQ254" s="380" t="s">
        <v>2749</v>
      </c>
    </row>
    <row r="255" spans="1:43">
      <c r="A255" s="152" t="s">
        <v>1946</v>
      </c>
      <c r="B255" s="380">
        <v>3</v>
      </c>
      <c r="C255" s="380" t="s">
        <v>1770</v>
      </c>
      <c r="D255" s="380" t="str">
        <f t="shared" si="15"/>
        <v>WoH3 - 3</v>
      </c>
      <c r="E255" s="152">
        <v>2</v>
      </c>
      <c r="F255" s="152" t="s">
        <v>591</v>
      </c>
      <c r="G255" s="152">
        <v>5</v>
      </c>
      <c r="H255" s="152">
        <v>10</v>
      </c>
      <c r="I255" s="380" t="str">
        <f t="shared" si="16"/>
        <v>WoH3 - 015 - E10</v>
      </c>
      <c r="J255" s="380" t="str">
        <f t="shared" si="17"/>
        <v>WoH3 - 3 - 2</v>
      </c>
      <c r="O255" s="152">
        <v>1.56</v>
      </c>
      <c r="S255" s="434">
        <v>2.4769999999999999</v>
      </c>
      <c r="T255" s="434"/>
      <c r="U255" s="434">
        <v>0.16400000000000001</v>
      </c>
      <c r="V255" s="152">
        <v>26.05949232</v>
      </c>
      <c r="W255" s="380"/>
      <c r="X255" s="380">
        <f t="shared" si="18"/>
        <v>0.51264240066685152</v>
      </c>
      <c r="Y255" s="380">
        <v>2.6118366212836835E-2</v>
      </c>
      <c r="Z255" s="380"/>
      <c r="AA255" s="435">
        <v>0.1997777160322311</v>
      </c>
      <c r="AB255" s="380">
        <v>0.28674631842178361</v>
      </c>
      <c r="AE255" s="152">
        <v>8.5790729569999993</v>
      </c>
      <c r="AF255" s="380">
        <v>88.393188118811864</v>
      </c>
      <c r="AG255" s="380">
        <v>12.376936517181131</v>
      </c>
      <c r="AH255" s="380">
        <v>27.600000000000009</v>
      </c>
      <c r="AI255" s="380">
        <v>109.70297029702968</v>
      </c>
      <c r="AK255" s="380">
        <v>5.2491978609625694</v>
      </c>
      <c r="AL255" s="152">
        <v>610.89288669999996</v>
      </c>
      <c r="AM255">
        <v>8.5796309888588702</v>
      </c>
      <c r="AQ255" s="380" t="s">
        <v>2750</v>
      </c>
    </row>
    <row r="256" spans="1:43">
      <c r="A256" s="152" t="s">
        <v>1946</v>
      </c>
      <c r="B256" s="380">
        <v>3</v>
      </c>
      <c r="C256" s="380" t="s">
        <v>1770</v>
      </c>
      <c r="D256" s="380" t="str">
        <f t="shared" si="15"/>
        <v>WoH3 - 3</v>
      </c>
      <c r="E256" s="152">
        <v>3</v>
      </c>
      <c r="F256" s="152" t="s">
        <v>592</v>
      </c>
      <c r="G256" s="152">
        <v>10</v>
      </c>
      <c r="H256" s="152">
        <v>45</v>
      </c>
      <c r="I256" s="380" t="str">
        <f t="shared" si="16"/>
        <v>WoH3 - 015 - E10</v>
      </c>
      <c r="J256" s="380" t="str">
        <f t="shared" si="17"/>
        <v>WoH3 - 3 - 3</v>
      </c>
      <c r="O256" s="152">
        <v>1.53</v>
      </c>
      <c r="S256" s="434">
        <v>1.149</v>
      </c>
      <c r="T256" s="434"/>
      <c r="U256" s="434">
        <v>8.3000000000000004E-2</v>
      </c>
      <c r="V256" s="152">
        <v>6.5452200390000002</v>
      </c>
      <c r="W256" s="380"/>
      <c r="X256" s="380">
        <f t="shared" si="18"/>
        <v>0.53416666666666723</v>
      </c>
      <c r="Y256" s="380">
        <v>4.1666666666676138E-3</v>
      </c>
      <c r="Z256" s="380"/>
      <c r="AA256" s="435">
        <v>0.20333333333333314</v>
      </c>
      <c r="AB256" s="380">
        <v>0.32666666666666644</v>
      </c>
      <c r="AE256" s="152">
        <v>3.6283000649999999</v>
      </c>
      <c r="AF256" s="380">
        <v>19.919999999999995</v>
      </c>
      <c r="AG256" s="380">
        <v>4</v>
      </c>
      <c r="AH256" s="380">
        <v>24</v>
      </c>
      <c r="AI256" s="380">
        <v>60.752475247524742</v>
      </c>
      <c r="AK256" s="380">
        <v>33.839676767676771</v>
      </c>
      <c r="AL256" s="152">
        <v>236.77405450000001</v>
      </c>
      <c r="AM256">
        <v>3.1796661799826298</v>
      </c>
      <c r="AQ256" s="380" t="s">
        <v>2751</v>
      </c>
    </row>
    <row r="257" spans="1:43">
      <c r="A257" s="152" t="s">
        <v>1946</v>
      </c>
      <c r="B257" s="380">
        <v>3</v>
      </c>
      <c r="C257" s="380" t="s">
        <v>1770</v>
      </c>
      <c r="D257" s="380" t="str">
        <f t="shared" si="15"/>
        <v>WoH3 - 3</v>
      </c>
      <c r="E257" s="152">
        <v>4</v>
      </c>
      <c r="F257" s="152" t="s">
        <v>580</v>
      </c>
      <c r="G257" s="152">
        <v>45</v>
      </c>
      <c r="H257" s="152">
        <v>95</v>
      </c>
      <c r="I257" s="380" t="str">
        <f t="shared" si="16"/>
        <v>WoH3 - 015 - E10</v>
      </c>
      <c r="J257" s="380" t="str">
        <f t="shared" si="17"/>
        <v>WoH3 - 3 - 4</v>
      </c>
      <c r="O257" s="152">
        <v>1.4</v>
      </c>
      <c r="S257" s="434">
        <v>0.38500000000000001</v>
      </c>
      <c r="T257" s="434"/>
      <c r="U257" s="434">
        <v>5.0999999999999997E-2</v>
      </c>
      <c r="V257" s="152">
        <v>3.7406799529999999</v>
      </c>
      <c r="W257" s="380"/>
      <c r="X257" s="380">
        <f t="shared" si="18"/>
        <v>0.80255484587614645</v>
      </c>
      <c r="Y257" s="380">
        <v>1.3885031935576609E-3</v>
      </c>
      <c r="Z257" s="380"/>
      <c r="AA257" s="435">
        <v>0.50624826437100856</v>
      </c>
      <c r="AB257" s="380">
        <v>0.29491807831158023</v>
      </c>
      <c r="AE257" s="152">
        <v>2.1750718889999998</v>
      </c>
      <c r="AF257" s="380">
        <v>6.2191819181918184</v>
      </c>
      <c r="AG257" s="380">
        <v>2.3200000000000003</v>
      </c>
      <c r="AH257" s="380">
        <v>38.72</v>
      </c>
      <c r="AI257" s="380">
        <v>69.656565656565647</v>
      </c>
      <c r="AK257" s="380">
        <v>3.6734693877551035</v>
      </c>
      <c r="AL257" s="152">
        <v>-25.506159929999999</v>
      </c>
      <c r="AM257">
        <v>1.6320458611234E-2</v>
      </c>
      <c r="AQ257" s="380" t="s">
        <v>2752</v>
      </c>
    </row>
    <row r="258" spans="1:43">
      <c r="A258" s="152" t="s">
        <v>1946</v>
      </c>
      <c r="B258" s="380">
        <v>3</v>
      </c>
      <c r="C258" s="380" t="s">
        <v>1770</v>
      </c>
      <c r="D258" s="380" t="str">
        <f t="shared" si="15"/>
        <v>WoH3 - 3</v>
      </c>
      <c r="E258" s="152">
        <v>5</v>
      </c>
      <c r="F258" s="152" t="s">
        <v>580</v>
      </c>
      <c r="G258" s="152">
        <v>95</v>
      </c>
      <c r="H258" s="152">
        <v>100</v>
      </c>
      <c r="I258" s="380" t="str">
        <f t="shared" si="16"/>
        <v>WoH3 - 015 - E10</v>
      </c>
      <c r="J258" s="380" t="str">
        <f t="shared" si="17"/>
        <v>WoH3 - 3 - 5</v>
      </c>
      <c r="O258" s="152">
        <v>1.39</v>
      </c>
      <c r="S258" s="434">
        <v>0.17</v>
      </c>
      <c r="T258" s="434"/>
      <c r="U258" s="434">
        <v>2.4E-2</v>
      </c>
      <c r="V258" s="152">
        <v>26.904562299999998</v>
      </c>
      <c r="W258" s="380"/>
      <c r="X258" s="380">
        <f t="shared" si="18"/>
        <v>0.80166666666666786</v>
      </c>
      <c r="Y258" s="380">
        <v>0.14527777777777828</v>
      </c>
      <c r="Z258" s="380"/>
      <c r="AA258" s="435">
        <v>0.4375</v>
      </c>
      <c r="AB258" s="380">
        <v>0.21888888888888955</v>
      </c>
      <c r="AE258" s="152">
        <v>0.69145095700000003</v>
      </c>
      <c r="AF258" s="380">
        <v>0.4990899089909</v>
      </c>
      <c r="AG258" s="380">
        <v>0.80856565656565649</v>
      </c>
      <c r="AH258" s="380">
        <v>35.04000000000002</v>
      </c>
      <c r="AI258" s="380">
        <v>54.791681521093288</v>
      </c>
      <c r="AK258" s="380">
        <v>4.0128342245989312</v>
      </c>
      <c r="AL258" s="152">
        <v>48.94083431</v>
      </c>
      <c r="AM258">
        <v>-0.53360523621067502</v>
      </c>
      <c r="AQ258" s="380" t="s">
        <v>2753</v>
      </c>
    </row>
    <row r="259" spans="1:43">
      <c r="A259" s="152" t="s">
        <v>1947</v>
      </c>
      <c r="B259" s="380">
        <v>1</v>
      </c>
      <c r="C259" s="380" t="s">
        <v>1774</v>
      </c>
      <c r="D259" s="380" t="str">
        <f t="shared" si="15"/>
        <v>WoCT2 - 1</v>
      </c>
      <c r="E259" s="152">
        <v>1</v>
      </c>
      <c r="F259" s="152" t="s">
        <v>591</v>
      </c>
      <c r="G259" s="152">
        <v>0</v>
      </c>
      <c r="H259" s="152">
        <v>5</v>
      </c>
      <c r="I259" s="380" t="str">
        <f t="shared" si="16"/>
        <v>WoCT2 - 016 - E10</v>
      </c>
      <c r="J259" s="380" t="str">
        <f t="shared" si="17"/>
        <v>WoCT2 - 1 - 1</v>
      </c>
      <c r="K259">
        <v>4.7</v>
      </c>
      <c r="L259">
        <v>72.8</v>
      </c>
      <c r="M259">
        <v>22.5</v>
      </c>
      <c r="N259" t="s">
        <v>974</v>
      </c>
      <c r="O259" s="152">
        <v>1.22</v>
      </c>
      <c r="S259" s="434">
        <v>1.901</v>
      </c>
      <c r="T259" s="434"/>
      <c r="U259" s="434">
        <v>0.16200000000000001</v>
      </c>
      <c r="V259" s="152">
        <v>2.3827299690000001</v>
      </c>
      <c r="W259" s="380"/>
      <c r="X259" s="380">
        <f t="shared" si="18"/>
        <v>0.50805555555555615</v>
      </c>
      <c r="Y259" s="380">
        <v>3.0555555555559343E-3</v>
      </c>
      <c r="Z259" s="380"/>
      <c r="AA259" s="435">
        <v>0.11944444444444476</v>
      </c>
      <c r="AB259" s="380">
        <v>0.38555555555555543</v>
      </c>
      <c r="AD259">
        <v>5.8</v>
      </c>
      <c r="AE259" s="152">
        <v>10.438018339999999</v>
      </c>
      <c r="AF259" s="380">
        <v>64.237623762376231</v>
      </c>
      <c r="AG259" s="380">
        <v>11.324929292929294</v>
      </c>
      <c r="AH259" s="380">
        <v>123.52000000000001</v>
      </c>
      <c r="AI259" s="380">
        <v>85.84399145796931</v>
      </c>
      <c r="AK259" s="380">
        <v>1.8585905649388472</v>
      </c>
      <c r="AL259" s="152">
        <v>484.91526709999999</v>
      </c>
      <c r="AM259">
        <v>4.9936571872076803</v>
      </c>
      <c r="AP259" t="s">
        <v>2754</v>
      </c>
      <c r="AQ259" s="380" t="s">
        <v>2755</v>
      </c>
    </row>
    <row r="260" spans="1:43">
      <c r="A260" s="152" t="s">
        <v>1947</v>
      </c>
      <c r="B260" s="380">
        <v>1</v>
      </c>
      <c r="C260" s="380" t="s">
        <v>1774</v>
      </c>
      <c r="D260" s="380" t="str">
        <f t="shared" si="15"/>
        <v>WoCT2 - 1</v>
      </c>
      <c r="E260" s="152">
        <v>2</v>
      </c>
      <c r="F260" s="152" t="s">
        <v>591</v>
      </c>
      <c r="G260" s="152">
        <v>5</v>
      </c>
      <c r="H260" s="152">
        <v>10</v>
      </c>
      <c r="I260" s="380" t="str">
        <f t="shared" si="16"/>
        <v>WoCT2 - 016 - E10</v>
      </c>
      <c r="J260" s="380" t="str">
        <f t="shared" si="17"/>
        <v>WoCT2 - 1 - 2</v>
      </c>
      <c r="K260">
        <v>4.5</v>
      </c>
      <c r="L260">
        <v>72.900000000000006</v>
      </c>
      <c r="M260">
        <v>22.6</v>
      </c>
      <c r="N260" t="s">
        <v>974</v>
      </c>
      <c r="O260" s="152">
        <v>1.47</v>
      </c>
      <c r="S260" s="434">
        <v>1.909</v>
      </c>
      <c r="T260" s="434"/>
      <c r="U260" s="434">
        <v>0.161</v>
      </c>
      <c r="V260" s="152">
        <v>1.031260987</v>
      </c>
      <c r="W260" s="380"/>
      <c r="X260" s="380">
        <f t="shared" si="18"/>
        <v>0.62777777777777999</v>
      </c>
      <c r="Y260" s="380">
        <v>2.2222222222233589E-3</v>
      </c>
      <c r="Z260" s="380"/>
      <c r="AA260" s="435">
        <v>0.19777777777777791</v>
      </c>
      <c r="AB260" s="380">
        <v>0.4277777777777787</v>
      </c>
      <c r="AD260">
        <v>6.3</v>
      </c>
      <c r="AE260" s="152">
        <v>8.9993268910000008</v>
      </c>
      <c r="AF260" s="380">
        <v>57.844363636363639</v>
      </c>
      <c r="AG260" s="380">
        <v>8.0792079207920793</v>
      </c>
      <c r="AH260" s="380">
        <v>123.27999999999997</v>
      </c>
      <c r="AI260" s="380">
        <v>120.60486274509803</v>
      </c>
      <c r="AK260" s="380">
        <v>6.3798811881188122</v>
      </c>
      <c r="AL260" s="152">
        <v>495.0880588</v>
      </c>
      <c r="AM260">
        <v>4.6715942224161404</v>
      </c>
      <c r="AP260" t="s">
        <v>2756</v>
      </c>
      <c r="AQ260" s="380" t="s">
        <v>2757</v>
      </c>
    </row>
    <row r="261" spans="1:43">
      <c r="A261" s="152" t="s">
        <v>1947</v>
      </c>
      <c r="B261" s="380">
        <v>1</v>
      </c>
      <c r="C261" s="380" t="s">
        <v>1774</v>
      </c>
      <c r="D261" s="380" t="str">
        <f t="shared" si="15"/>
        <v>WoCT2 - 1</v>
      </c>
      <c r="E261" s="152">
        <v>3</v>
      </c>
      <c r="F261" s="152" t="s">
        <v>591</v>
      </c>
      <c r="G261" s="152">
        <v>10</v>
      </c>
      <c r="H261" s="152">
        <v>25</v>
      </c>
      <c r="I261" s="380" t="str">
        <f t="shared" si="16"/>
        <v>WoCT2 - 016 - E10</v>
      </c>
      <c r="J261" s="380" t="str">
        <f t="shared" si="17"/>
        <v>WoCT2 - 1 - 3</v>
      </c>
      <c r="K261">
        <v>4.7</v>
      </c>
      <c r="L261">
        <v>72</v>
      </c>
      <c r="M261">
        <v>23.3</v>
      </c>
      <c r="N261" t="s">
        <v>974</v>
      </c>
      <c r="O261" s="152">
        <v>1.53</v>
      </c>
      <c r="S261" s="434">
        <v>1.9410000000000001</v>
      </c>
      <c r="T261" s="434"/>
      <c r="U261" s="434">
        <v>0.153</v>
      </c>
      <c r="V261" s="152">
        <v>3.3892354669999998</v>
      </c>
      <c r="W261" s="380"/>
      <c r="X261" s="380">
        <f t="shared" si="18"/>
        <v>0.64194444444444643</v>
      </c>
      <c r="Y261" s="380">
        <v>3.8888888888900888E-3</v>
      </c>
      <c r="Z261" s="380"/>
      <c r="AA261" s="435">
        <v>0.24805555555555575</v>
      </c>
      <c r="AB261" s="380">
        <v>0.39000000000000057</v>
      </c>
      <c r="AD261">
        <v>6.6</v>
      </c>
      <c r="AE261" s="152">
        <v>5.8382082740000003</v>
      </c>
      <c r="AF261" s="380">
        <v>43.68</v>
      </c>
      <c r="AG261" s="380">
        <v>8.3232323232323235</v>
      </c>
      <c r="AH261" s="380">
        <v>120.24</v>
      </c>
      <c r="AI261" s="380">
        <v>107.85505882352939</v>
      </c>
      <c r="AK261" s="380">
        <v>81.444845661036695</v>
      </c>
      <c r="AL261" s="152">
        <v>443.92665440000002</v>
      </c>
      <c r="AM261">
        <v>4.2922473310806604</v>
      </c>
      <c r="AP261" t="s">
        <v>2758</v>
      </c>
      <c r="AQ261" s="380" t="s">
        <v>2759</v>
      </c>
    </row>
    <row r="262" spans="1:43">
      <c r="A262" s="152" t="s">
        <v>1947</v>
      </c>
      <c r="B262" s="380">
        <v>1</v>
      </c>
      <c r="C262" s="380" t="s">
        <v>1774</v>
      </c>
      <c r="D262" s="380" t="str">
        <f t="shared" si="15"/>
        <v>WoCT2 - 1</v>
      </c>
      <c r="E262" s="152">
        <v>4</v>
      </c>
      <c r="F262" s="152" t="s">
        <v>580</v>
      </c>
      <c r="G262" s="152">
        <v>25</v>
      </c>
      <c r="H262" s="152">
        <v>58</v>
      </c>
      <c r="I262" s="380" t="str">
        <f t="shared" si="16"/>
        <v>WoCT2 - 016 - E10</v>
      </c>
      <c r="J262" s="380" t="str">
        <f t="shared" si="17"/>
        <v>WoCT2 - 1 - 4</v>
      </c>
      <c r="K262">
        <v>5.0999999999999996</v>
      </c>
      <c r="L262">
        <v>71.2</v>
      </c>
      <c r="M262">
        <v>23.7</v>
      </c>
      <c r="N262" t="s">
        <v>974</v>
      </c>
      <c r="O262" s="152">
        <v>1.45</v>
      </c>
      <c r="S262" s="434">
        <v>0.98199999999999998</v>
      </c>
      <c r="T262" s="434"/>
      <c r="U262" s="434">
        <v>9.5000000000000001E-2</v>
      </c>
      <c r="V262" s="152">
        <v>10.503014139999999</v>
      </c>
      <c r="W262" s="380"/>
      <c r="X262" s="380">
        <f t="shared" si="18"/>
        <v>0.60305555555555657</v>
      </c>
      <c r="Y262" s="380">
        <v>4.1666666666676138E-3</v>
      </c>
      <c r="Z262" s="380"/>
      <c r="AA262" s="435">
        <v>0.25888888888888872</v>
      </c>
      <c r="AB262" s="380">
        <v>0.34000000000000025</v>
      </c>
      <c r="AD262">
        <v>6.1</v>
      </c>
      <c r="AE262" s="152">
        <v>3.673904882</v>
      </c>
      <c r="AF262" s="380">
        <v>17.499474747474743</v>
      </c>
      <c r="AG262" s="380">
        <v>4.2054746651135702</v>
      </c>
      <c r="AH262" s="380">
        <v>125.03999999999998</v>
      </c>
      <c r="AI262" s="380">
        <v>64.032313725490184</v>
      </c>
      <c r="AK262" s="380">
        <v>8.4897959183673493</v>
      </c>
      <c r="AL262" s="152">
        <v>225.55236145000001</v>
      </c>
      <c r="AM262">
        <v>1.77175456314691</v>
      </c>
      <c r="AP262" t="s">
        <v>2760</v>
      </c>
      <c r="AQ262" s="380" t="s">
        <v>2761</v>
      </c>
    </row>
    <row r="263" spans="1:43">
      <c r="A263" s="152" t="s">
        <v>1947</v>
      </c>
      <c r="B263" s="380">
        <v>1</v>
      </c>
      <c r="C263" s="380" t="s">
        <v>1774</v>
      </c>
      <c r="D263" s="380" t="str">
        <f t="shared" si="15"/>
        <v>WoCT2 - 1</v>
      </c>
      <c r="E263" s="152">
        <v>5</v>
      </c>
      <c r="F263" s="152" t="s">
        <v>2057</v>
      </c>
      <c r="G263" s="152">
        <v>58</v>
      </c>
      <c r="H263" s="152">
        <v>100</v>
      </c>
      <c r="I263" s="380" t="str">
        <f t="shared" si="16"/>
        <v>WoCT2 - 016 - E10</v>
      </c>
      <c r="J263" s="380" t="str">
        <f t="shared" si="17"/>
        <v>WoCT2 - 1 - 5</v>
      </c>
      <c r="K263">
        <v>5.4</v>
      </c>
      <c r="L263">
        <v>75.2</v>
      </c>
      <c r="M263">
        <v>19.399999999999999</v>
      </c>
      <c r="N263" t="s">
        <v>974</v>
      </c>
      <c r="O263" s="152">
        <v>1.5</v>
      </c>
      <c r="S263" s="434">
        <v>0.39800000000000002</v>
      </c>
      <c r="T263" s="434"/>
      <c r="U263" s="434">
        <v>4.8000000000000001E-2</v>
      </c>
      <c r="V263" s="152">
        <v>6.736785662</v>
      </c>
      <c r="W263" s="380"/>
      <c r="X263" s="380">
        <f t="shared" si="18"/>
        <v>0.56444444444444586</v>
      </c>
      <c r="Y263" s="380">
        <v>5.5555555555662924E-4</v>
      </c>
      <c r="Z263" s="380"/>
      <c r="AA263" s="435">
        <v>0.2247222222222231</v>
      </c>
      <c r="AB263" s="380">
        <v>0.33916666666666612</v>
      </c>
      <c r="AD263">
        <v>6.4</v>
      </c>
      <c r="AE263" s="152">
        <v>1.1793490250000001</v>
      </c>
      <c r="AF263" s="380">
        <v>3.5643564356435657</v>
      </c>
      <c r="AG263" s="380">
        <v>1.1200000000000001</v>
      </c>
      <c r="AH263" s="380">
        <v>114.16</v>
      </c>
      <c r="AI263" s="380">
        <v>37.081504950495052</v>
      </c>
      <c r="AK263" s="380">
        <v>6.9053305330533039</v>
      </c>
      <c r="AL263" s="152">
        <v>74.02813132</v>
      </c>
      <c r="AM263">
        <v>0.10542878879071001</v>
      </c>
      <c r="AP263" t="s">
        <v>2762</v>
      </c>
      <c r="AQ263" s="380" t="s">
        <v>2763</v>
      </c>
    </row>
    <row r="264" spans="1:43">
      <c r="A264" s="152" t="s">
        <v>1947</v>
      </c>
      <c r="B264" s="380">
        <v>2</v>
      </c>
      <c r="C264" s="380" t="s">
        <v>1774</v>
      </c>
      <c r="D264" s="380" t="str">
        <f t="shared" si="15"/>
        <v>WoCT2 - 2</v>
      </c>
      <c r="E264" s="152">
        <v>1</v>
      </c>
      <c r="F264" s="152" t="s">
        <v>591</v>
      </c>
      <c r="G264" s="152">
        <v>0</v>
      </c>
      <c r="H264" s="152">
        <v>5</v>
      </c>
      <c r="I264" s="380" t="str">
        <f t="shared" si="16"/>
        <v>WoCT2 - 016 - E10</v>
      </c>
      <c r="J264" s="380" t="str">
        <f t="shared" si="17"/>
        <v>WoCT2 - 2 - 1</v>
      </c>
      <c r="O264" s="152">
        <v>1.22</v>
      </c>
      <c r="S264" s="434">
        <v>2.258</v>
      </c>
      <c r="T264" s="434"/>
      <c r="U264" s="434">
        <v>0.19</v>
      </c>
      <c r="V264" s="152">
        <v>19.108898910000001</v>
      </c>
      <c r="W264" s="380"/>
      <c r="X264" s="380">
        <f t="shared" si="18"/>
        <v>0.66416666666666735</v>
      </c>
      <c r="Y264" s="380">
        <v>7.8055555555555614E-2</v>
      </c>
      <c r="Z264" s="380"/>
      <c r="AA264" s="435">
        <v>0.25333333333333347</v>
      </c>
      <c r="AB264" s="380">
        <v>0.33277777777777828</v>
      </c>
      <c r="AE264" s="152">
        <v>16.01803001</v>
      </c>
      <c r="AF264" s="380">
        <v>115.87878787878788</v>
      </c>
      <c r="AG264" s="380">
        <v>15.186851485148516</v>
      </c>
      <c r="AH264" s="380">
        <v>111.68000000000002</v>
      </c>
      <c r="AI264" s="380">
        <v>718.3567058823528</v>
      </c>
      <c r="AK264" s="380">
        <v>7.5959595959595987</v>
      </c>
      <c r="AL264" s="152">
        <v>571.90523089999999</v>
      </c>
      <c r="AM264">
        <v>5.6619696635537498</v>
      </c>
      <c r="AQ264" s="380" t="s">
        <v>2764</v>
      </c>
    </row>
    <row r="265" spans="1:43">
      <c r="A265" s="152" t="s">
        <v>1947</v>
      </c>
      <c r="B265" s="380">
        <v>2</v>
      </c>
      <c r="C265" s="380" t="s">
        <v>1774</v>
      </c>
      <c r="D265" s="380" t="str">
        <f t="shared" si="15"/>
        <v>WoCT2 - 2</v>
      </c>
      <c r="E265" s="152">
        <v>2</v>
      </c>
      <c r="F265" s="152" t="s">
        <v>591</v>
      </c>
      <c r="G265" s="152">
        <v>5</v>
      </c>
      <c r="H265" s="152">
        <v>10</v>
      </c>
      <c r="I265" s="380" t="str">
        <f t="shared" si="16"/>
        <v>WoCT2 - 016 - E10</v>
      </c>
      <c r="J265" s="380" t="str">
        <f t="shared" si="17"/>
        <v>WoCT2 - 2 - 2</v>
      </c>
      <c r="O265" s="152">
        <v>1.47</v>
      </c>
      <c r="S265" s="434">
        <v>2.0670000000000002</v>
      </c>
      <c r="T265" s="434"/>
      <c r="U265" s="434">
        <v>0.17599999999999999</v>
      </c>
      <c r="V265" s="152">
        <v>5.4393975750000001</v>
      </c>
      <c r="W265" s="380"/>
      <c r="X265" s="380">
        <f t="shared" si="18"/>
        <v>0.77527777777778006</v>
      </c>
      <c r="Y265" s="380">
        <v>0.16472222222222241</v>
      </c>
      <c r="Z265" s="380"/>
      <c r="AA265" s="435">
        <v>0.33722222222222342</v>
      </c>
      <c r="AB265" s="380">
        <v>0.27333333333333421</v>
      </c>
      <c r="AE265" s="152">
        <v>6.0122889820000003</v>
      </c>
      <c r="AF265" s="380">
        <v>64.982303030303015</v>
      </c>
      <c r="AG265" s="380">
        <v>9.44</v>
      </c>
      <c r="AH265" s="380">
        <v>86.479999999999976</v>
      </c>
      <c r="AI265" s="380">
        <v>150.38478906714204</v>
      </c>
      <c r="AK265" s="380">
        <v>1.4257425742574252</v>
      </c>
      <c r="AL265" s="152">
        <v>524.55619445000002</v>
      </c>
      <c r="AM265">
        <v>4.5022883950751398</v>
      </c>
      <c r="AQ265" s="380" t="s">
        <v>2765</v>
      </c>
    </row>
    <row r="266" spans="1:43">
      <c r="A266" s="152" t="s">
        <v>1947</v>
      </c>
      <c r="B266" s="380">
        <v>2</v>
      </c>
      <c r="C266" s="380" t="s">
        <v>1774</v>
      </c>
      <c r="D266" s="380" t="str">
        <f t="shared" ref="D266:D303" si="19">_xlfn.CONCAT(C266, " - ",B266)</f>
        <v>WoCT2 - 2</v>
      </c>
      <c r="E266" s="152">
        <v>3</v>
      </c>
      <c r="F266" s="152" t="s">
        <v>591</v>
      </c>
      <c r="G266" s="152">
        <v>10</v>
      </c>
      <c r="H266" s="152">
        <v>25</v>
      </c>
      <c r="I266" s="380" t="str">
        <f t="shared" ref="I266:I303" si="20">_xlfn.CONCAT(C266," - ",RIGHT(A266,3)," - ","E10")</f>
        <v>WoCT2 - 016 - E10</v>
      </c>
      <c r="J266" s="380" t="str">
        <f t="shared" ref="J266:J303" si="21">_xlfn.CONCAT(D266, " - ", E266)</f>
        <v>WoCT2 - 2 - 3</v>
      </c>
      <c r="O266" s="152">
        <v>1.53</v>
      </c>
      <c r="S266" s="434">
        <v>2.1179999999999999</v>
      </c>
      <c r="T266" s="434"/>
      <c r="U266" s="434">
        <v>0.18</v>
      </c>
      <c r="V266" s="152">
        <v>13.51041092</v>
      </c>
      <c r="W266" s="380"/>
      <c r="X266" s="380">
        <f t="shared" ref="X266:X303" si="22">SUM(Y266,AA266,AB266)</f>
        <v>0.75784504304359801</v>
      </c>
      <c r="Y266" s="380">
        <v>2.082754790336018E-2</v>
      </c>
      <c r="Z266" s="380"/>
      <c r="AA266" s="435">
        <v>0.43932241044154385</v>
      </c>
      <c r="AB266" s="380">
        <v>0.29769508469869399</v>
      </c>
      <c r="AE266" s="152">
        <v>7.0565799880000002</v>
      </c>
      <c r="AF266" s="380">
        <v>54.64</v>
      </c>
      <c r="AG266" s="380">
        <v>8.2602772277227707</v>
      </c>
      <c r="AH266" s="380">
        <v>89.92</v>
      </c>
      <c r="AI266" s="380">
        <v>133.71912871287128</v>
      </c>
      <c r="AK266" s="380">
        <v>80</v>
      </c>
      <c r="AL266" s="152">
        <v>559.12406299999998</v>
      </c>
      <c r="AM266">
        <v>5.3895527684336297</v>
      </c>
      <c r="AQ266" s="380" t="s">
        <v>2766</v>
      </c>
    </row>
    <row r="267" spans="1:43">
      <c r="A267" s="152" t="s">
        <v>1947</v>
      </c>
      <c r="B267" s="380">
        <v>2</v>
      </c>
      <c r="C267" s="380" t="s">
        <v>1774</v>
      </c>
      <c r="D267" s="380" t="str">
        <f t="shared" si="19"/>
        <v>WoCT2 - 2</v>
      </c>
      <c r="E267" s="152">
        <v>4</v>
      </c>
      <c r="F267" s="152" t="s">
        <v>580</v>
      </c>
      <c r="G267" s="152">
        <v>25</v>
      </c>
      <c r="H267" s="152">
        <v>58</v>
      </c>
      <c r="I267" s="380" t="str">
        <f t="shared" si="20"/>
        <v>WoCT2 - 016 - E10</v>
      </c>
      <c r="J267" s="380" t="str">
        <f t="shared" si="21"/>
        <v>WoCT2 - 2 - 4</v>
      </c>
      <c r="O267" s="152">
        <v>1.45</v>
      </c>
      <c r="S267" s="434">
        <v>1.522</v>
      </c>
      <c r="T267" s="434"/>
      <c r="U267" s="434">
        <v>0.13700000000000001</v>
      </c>
      <c r="V267" s="152">
        <v>17.00660169</v>
      </c>
      <c r="W267" s="380"/>
      <c r="X267" s="380">
        <f t="shared" si="22"/>
        <v>0.58849680466796195</v>
      </c>
      <c r="Y267" s="380">
        <v>2.2228396776878042E-3</v>
      </c>
      <c r="Z267" s="380"/>
      <c r="AA267" s="435">
        <v>0.29674909697138113</v>
      </c>
      <c r="AB267" s="380">
        <v>0.28952486801889299</v>
      </c>
      <c r="AE267" s="152">
        <v>4.7585531120000004</v>
      </c>
      <c r="AF267" s="380">
        <v>17.481588158815878</v>
      </c>
      <c r="AG267" s="380">
        <v>3.2712156862745094</v>
      </c>
      <c r="AH267" s="380">
        <v>97.999999999999986</v>
      </c>
      <c r="AI267" s="380">
        <v>76.291168316831687</v>
      </c>
      <c r="AK267" s="380">
        <v>67.447653000594173</v>
      </c>
      <c r="AL267" s="152">
        <v>324.58013449999999</v>
      </c>
      <c r="AM267">
        <v>2.68957036399551</v>
      </c>
      <c r="AQ267" s="380" t="s">
        <v>2767</v>
      </c>
    </row>
    <row r="268" spans="1:43">
      <c r="A268" s="152" t="s">
        <v>1947</v>
      </c>
      <c r="B268" s="380">
        <v>2</v>
      </c>
      <c r="C268" s="380" t="s">
        <v>1774</v>
      </c>
      <c r="D268" s="380" t="str">
        <f t="shared" si="19"/>
        <v>WoCT2 - 2</v>
      </c>
      <c r="E268" s="152">
        <v>5</v>
      </c>
      <c r="F268" s="152" t="s">
        <v>2057</v>
      </c>
      <c r="G268" s="152">
        <v>58</v>
      </c>
      <c r="H268" s="152">
        <v>100</v>
      </c>
      <c r="I268" s="380" t="str">
        <f t="shared" si="20"/>
        <v>WoCT2 - 016 - E10</v>
      </c>
      <c r="J268" s="380" t="str">
        <f t="shared" si="21"/>
        <v>WoCT2 - 2 - 5</v>
      </c>
      <c r="O268" s="152">
        <v>1.5</v>
      </c>
      <c r="S268" s="434">
        <v>0.54800000000000004</v>
      </c>
      <c r="T268" s="434"/>
      <c r="U268" s="434">
        <v>6.0999999999999999E-2</v>
      </c>
      <c r="V268" s="152">
        <v>9.8334785969999992</v>
      </c>
      <c r="W268" s="380"/>
      <c r="X268" s="380">
        <f t="shared" si="22"/>
        <v>0.59322033898304982</v>
      </c>
      <c r="Y268" s="380">
        <v>3.778827452070057E-2</v>
      </c>
      <c r="Z268" s="380"/>
      <c r="AA268" s="435">
        <v>0.18477354820783487</v>
      </c>
      <c r="AB268" s="380">
        <v>0.3706585162545144</v>
      </c>
      <c r="AE268" s="152">
        <v>1.4370660099999999</v>
      </c>
      <c r="AF268" s="380">
        <v>3.4637063706370643</v>
      </c>
      <c r="AG268" s="380">
        <v>0.95049504950495034</v>
      </c>
      <c r="AH268" s="380">
        <v>70.16</v>
      </c>
      <c r="AI268" s="380">
        <v>36.843089108910895</v>
      </c>
      <c r="AK268" s="380">
        <v>78.579764705882354</v>
      </c>
      <c r="AL268" s="152">
        <v>106.214510385</v>
      </c>
      <c r="AM268">
        <v>0.17544247678887001</v>
      </c>
      <c r="AQ268" s="380" t="s">
        <v>2768</v>
      </c>
    </row>
    <row r="269" spans="1:43">
      <c r="A269" s="152" t="s">
        <v>1947</v>
      </c>
      <c r="B269" s="380">
        <v>3</v>
      </c>
      <c r="C269" s="380" t="s">
        <v>1774</v>
      </c>
      <c r="D269" s="380" t="str">
        <f t="shared" si="19"/>
        <v>WoCT2 - 3</v>
      </c>
      <c r="E269" s="152">
        <v>1</v>
      </c>
      <c r="F269" s="152" t="s">
        <v>591</v>
      </c>
      <c r="G269" s="152">
        <v>0</v>
      </c>
      <c r="H269" s="152">
        <v>5</v>
      </c>
      <c r="I269" s="380" t="str">
        <f t="shared" si="20"/>
        <v>WoCT2 - 016 - E10</v>
      </c>
      <c r="J269" s="380" t="str">
        <f t="shared" si="21"/>
        <v>WoCT2 - 3 - 1</v>
      </c>
      <c r="O269" s="152">
        <v>1.22</v>
      </c>
      <c r="S269" s="434">
        <v>2.3879999999999999</v>
      </c>
      <c r="T269" s="434"/>
      <c r="U269" s="434">
        <v>0.19900000000000001</v>
      </c>
      <c r="V269" s="152">
        <v>10.87876357</v>
      </c>
      <c r="W269" s="380"/>
      <c r="X269" s="380">
        <f t="shared" si="22"/>
        <v>0.55499999999999972</v>
      </c>
      <c r="Y269" s="380">
        <v>3.9444444444444886E-2</v>
      </c>
      <c r="Z269" s="380"/>
      <c r="AA269" s="435">
        <v>0.18583333333333327</v>
      </c>
      <c r="AB269" s="380">
        <v>0.32972222222222158</v>
      </c>
      <c r="AE269" s="152">
        <v>9.6266441230000002</v>
      </c>
      <c r="AF269" s="380">
        <v>73.74257425742573</v>
      </c>
      <c r="AG269" s="380">
        <v>12.078431372549021</v>
      </c>
      <c r="AH269" s="380">
        <v>80.800000000000011</v>
      </c>
      <c r="AI269" s="380">
        <v>177.04564705882353</v>
      </c>
      <c r="AK269" s="380">
        <v>59.313131313131322</v>
      </c>
      <c r="AL269" s="152">
        <v>528.13634190000005</v>
      </c>
      <c r="AM269">
        <v>5.5766802618105302</v>
      </c>
      <c r="AQ269" s="380" t="s">
        <v>2769</v>
      </c>
    </row>
    <row r="270" spans="1:43">
      <c r="A270" s="152" t="s">
        <v>1947</v>
      </c>
      <c r="B270" s="380">
        <v>3</v>
      </c>
      <c r="C270" s="380" t="s">
        <v>1774</v>
      </c>
      <c r="D270" s="380" t="str">
        <f t="shared" si="19"/>
        <v>WoCT2 - 3</v>
      </c>
      <c r="E270" s="152">
        <v>2</v>
      </c>
      <c r="F270" s="152" t="s">
        <v>591</v>
      </c>
      <c r="G270" s="152">
        <v>5</v>
      </c>
      <c r="H270" s="152">
        <v>10</v>
      </c>
      <c r="I270" s="380" t="str">
        <f t="shared" si="20"/>
        <v>WoCT2 - 016 - E10</v>
      </c>
      <c r="J270" s="380" t="str">
        <f t="shared" si="21"/>
        <v>WoCT2 - 3 - 2</v>
      </c>
      <c r="O270" s="152">
        <v>1.47</v>
      </c>
      <c r="S270" s="434">
        <v>2.3220000000000001</v>
      </c>
      <c r="T270" s="434"/>
      <c r="U270" s="434">
        <v>0.19</v>
      </c>
      <c r="V270" s="152">
        <v>9.7547233470000005</v>
      </c>
      <c r="W270" s="380"/>
      <c r="X270" s="380">
        <f t="shared" si="22"/>
        <v>0.65111111111111097</v>
      </c>
      <c r="Y270" s="380">
        <v>2.388888888888769E-2</v>
      </c>
      <c r="Z270" s="380"/>
      <c r="AA270" s="435">
        <v>0.2655555555555556</v>
      </c>
      <c r="AB270" s="380">
        <v>0.36166666666666775</v>
      </c>
      <c r="AE270" s="152">
        <v>6.0006362690000001</v>
      </c>
      <c r="AF270" s="380">
        <v>65.524435643564345</v>
      </c>
      <c r="AG270" s="380">
        <v>10.061737373737374</v>
      </c>
      <c r="AH270" s="380">
        <v>85.44</v>
      </c>
      <c r="AI270" s="380">
        <v>165.36274747474747</v>
      </c>
      <c r="AK270" s="380">
        <v>144.15062626262622</v>
      </c>
      <c r="AL270" s="152">
        <v>551.29547000000002</v>
      </c>
      <c r="AM270">
        <v>5.7179806139522702</v>
      </c>
      <c r="AQ270" s="380" t="s">
        <v>2770</v>
      </c>
    </row>
    <row r="271" spans="1:43">
      <c r="A271" s="152" t="s">
        <v>1947</v>
      </c>
      <c r="B271" s="380">
        <v>3</v>
      </c>
      <c r="C271" s="380" t="s">
        <v>1774</v>
      </c>
      <c r="D271" s="380" t="str">
        <f t="shared" si="19"/>
        <v>WoCT2 - 3</v>
      </c>
      <c r="E271" s="152">
        <v>3</v>
      </c>
      <c r="F271" s="152" t="s">
        <v>591</v>
      </c>
      <c r="G271" s="152">
        <v>10</v>
      </c>
      <c r="H271" s="152">
        <v>25</v>
      </c>
      <c r="I271" s="380" t="str">
        <f t="shared" si="20"/>
        <v>WoCT2 - 016 - E10</v>
      </c>
      <c r="J271" s="380" t="str">
        <f t="shared" si="21"/>
        <v>WoCT2 - 3 - 3</v>
      </c>
      <c r="O271" s="152">
        <v>1.53</v>
      </c>
      <c r="S271" s="434">
        <v>2.2970000000000002</v>
      </c>
      <c r="T271" s="434"/>
      <c r="U271" s="434">
        <v>0.192</v>
      </c>
      <c r="V271" s="152">
        <v>15.875221</v>
      </c>
      <c r="W271" s="380"/>
      <c r="X271" s="380">
        <f t="shared" si="22"/>
        <v>0.73472222222222183</v>
      </c>
      <c r="Y271" s="380">
        <v>4.0555555555554984E-2</v>
      </c>
      <c r="Z271" s="380"/>
      <c r="AA271" s="435">
        <v>0.34611111111111054</v>
      </c>
      <c r="AB271" s="380">
        <v>0.3480555555555564</v>
      </c>
      <c r="AE271" s="152">
        <v>6.6142322519999999</v>
      </c>
      <c r="AF271" s="380">
        <v>50.235636363636367</v>
      </c>
      <c r="AG271" s="380">
        <v>8.6535430013589583</v>
      </c>
      <c r="AH271" s="380">
        <v>24.72</v>
      </c>
      <c r="AI271" s="380">
        <v>168.23762376237622</v>
      </c>
      <c r="AK271" s="380">
        <v>46.895878351340535</v>
      </c>
      <c r="AL271" s="152">
        <v>581.54692365000005</v>
      </c>
      <c r="AM271">
        <v>5.6250533553365303</v>
      </c>
      <c r="AQ271" s="380" t="s">
        <v>2771</v>
      </c>
    </row>
    <row r="272" spans="1:43">
      <c r="A272" s="152" t="s">
        <v>1947</v>
      </c>
      <c r="B272" s="380">
        <v>3</v>
      </c>
      <c r="C272" s="380" t="s">
        <v>1774</v>
      </c>
      <c r="D272" s="380" t="str">
        <f t="shared" si="19"/>
        <v>WoCT2 - 3</v>
      </c>
      <c r="E272" s="152">
        <v>4</v>
      </c>
      <c r="F272" s="152" t="s">
        <v>580</v>
      </c>
      <c r="G272" s="152">
        <v>25</v>
      </c>
      <c r="H272" s="152">
        <v>58</v>
      </c>
      <c r="I272" s="380" t="str">
        <f t="shared" si="20"/>
        <v>WoCT2 - 016 - E10</v>
      </c>
      <c r="J272" s="380" t="str">
        <f t="shared" si="21"/>
        <v>WoCT2 - 3 - 4</v>
      </c>
      <c r="O272" s="152">
        <v>1.45</v>
      </c>
      <c r="S272" s="434">
        <v>1.3109999999999999</v>
      </c>
      <c r="T272" s="434"/>
      <c r="U272" s="434">
        <v>0.121</v>
      </c>
      <c r="V272" s="152">
        <v>11.56986854</v>
      </c>
      <c r="W272" s="380"/>
      <c r="X272" s="380">
        <f t="shared" si="22"/>
        <v>0.67388888888888854</v>
      </c>
      <c r="Y272" s="380">
        <v>6.9444444444444441E-3</v>
      </c>
      <c r="Z272" s="380"/>
      <c r="AA272" s="435">
        <v>0.3419444444444445</v>
      </c>
      <c r="AB272" s="380">
        <v>0.32499999999999968</v>
      </c>
      <c r="AE272" s="152">
        <v>4.4923124689999998</v>
      </c>
      <c r="AF272" s="380">
        <v>20.755168316831671</v>
      </c>
      <c r="AG272" s="380">
        <v>3.8917491749174919</v>
      </c>
      <c r="AH272" s="380">
        <v>21.28</v>
      </c>
      <c r="AI272" s="380">
        <v>89.292929292929287</v>
      </c>
      <c r="AK272" s="380">
        <v>31.529763588603764</v>
      </c>
      <c r="AL272" s="152">
        <v>315.51898490000002</v>
      </c>
      <c r="AM272">
        <v>2.30385859193292</v>
      </c>
      <c r="AQ272" s="380" t="s">
        <v>2772</v>
      </c>
    </row>
    <row r="273" spans="1:43">
      <c r="A273" s="152" t="s">
        <v>1947</v>
      </c>
      <c r="B273" s="380">
        <v>3</v>
      </c>
      <c r="C273" s="380" t="s">
        <v>1774</v>
      </c>
      <c r="D273" s="380" t="str">
        <f t="shared" si="19"/>
        <v>WoCT2 - 3</v>
      </c>
      <c r="E273" s="152">
        <v>5</v>
      </c>
      <c r="F273" s="152" t="s">
        <v>2057</v>
      </c>
      <c r="G273" s="152">
        <v>58</v>
      </c>
      <c r="H273" s="152">
        <v>100</v>
      </c>
      <c r="I273" s="380" t="str">
        <f t="shared" si="20"/>
        <v>WoCT2 - 016 - E10</v>
      </c>
      <c r="J273" s="380" t="str">
        <f t="shared" si="21"/>
        <v>WoCT2 - 3 - 5</v>
      </c>
      <c r="O273" s="152">
        <v>1.5</v>
      </c>
      <c r="S273" s="434">
        <v>0.41899999999999998</v>
      </c>
      <c r="T273" s="434"/>
      <c r="U273" s="434">
        <v>4.9000000000000002E-2</v>
      </c>
      <c r="V273" s="152">
        <v>7.084498398</v>
      </c>
      <c r="W273" s="380"/>
      <c r="X273" s="380">
        <f t="shared" si="22"/>
        <v>0.68999999999999928</v>
      </c>
      <c r="Y273" s="380">
        <v>2.2222222222217803E-3</v>
      </c>
      <c r="Z273" s="380"/>
      <c r="AA273" s="435">
        <v>0.31944444444444442</v>
      </c>
      <c r="AB273" s="380">
        <v>0.36833333333333307</v>
      </c>
      <c r="AE273" s="152">
        <v>1.300702129</v>
      </c>
      <c r="AF273" s="380">
        <v>4.7676767676767682</v>
      </c>
      <c r="AG273" s="380">
        <v>1.7906120023767078</v>
      </c>
      <c r="AH273" s="380">
        <v>29.11999999999999</v>
      </c>
      <c r="AI273" s="380">
        <v>43.073888565327124</v>
      </c>
      <c r="AK273" s="380">
        <v>38.972709083633454</v>
      </c>
      <c r="AL273" s="152">
        <v>46.790720655000001</v>
      </c>
      <c r="AM273">
        <v>0.125796407117447</v>
      </c>
      <c r="AQ273" s="380" t="s">
        <v>2773</v>
      </c>
    </row>
    <row r="274" spans="1:43">
      <c r="A274" s="152" t="s">
        <v>1948</v>
      </c>
      <c r="B274" s="380">
        <v>1</v>
      </c>
      <c r="C274" s="380" t="s">
        <v>1777</v>
      </c>
      <c r="D274" s="380" t="str">
        <f t="shared" si="19"/>
        <v>WoCT3 - 1</v>
      </c>
      <c r="E274" s="152">
        <v>1</v>
      </c>
      <c r="F274" s="152" t="s">
        <v>591</v>
      </c>
      <c r="G274" s="152">
        <v>0</v>
      </c>
      <c r="H274" s="152">
        <v>5</v>
      </c>
      <c r="I274" s="380" t="str">
        <f t="shared" si="20"/>
        <v>WoCT3 - 017 - E10</v>
      </c>
      <c r="J274" s="380" t="str">
        <f t="shared" si="21"/>
        <v>WoCT3 - 1 - 1</v>
      </c>
      <c r="K274">
        <v>6.8</v>
      </c>
      <c r="L274">
        <v>74.7</v>
      </c>
      <c r="M274">
        <v>18.5</v>
      </c>
      <c r="N274" t="s">
        <v>974</v>
      </c>
      <c r="O274" s="152">
        <v>1.35</v>
      </c>
      <c r="S274" s="434">
        <v>1.6279999999999999</v>
      </c>
      <c r="T274" s="434"/>
      <c r="U274" s="434">
        <v>0.13300000000000001</v>
      </c>
      <c r="V274" s="152">
        <v>12.310791650000001</v>
      </c>
      <c r="W274" s="380"/>
      <c r="X274" s="380">
        <f t="shared" si="22"/>
        <v>0.51333333333333386</v>
      </c>
      <c r="Y274" s="380">
        <v>5.1388888888889518E-2</v>
      </c>
      <c r="Z274" s="380"/>
      <c r="AA274" s="435">
        <v>0.21527777777777779</v>
      </c>
      <c r="AB274" s="380">
        <v>0.24666666666666653</v>
      </c>
      <c r="AD274">
        <v>5.5</v>
      </c>
      <c r="AE274" s="152">
        <v>11.81156045</v>
      </c>
      <c r="AF274" s="380">
        <v>62.949494949494948</v>
      </c>
      <c r="AG274" s="380">
        <v>21.869176470588233</v>
      </c>
      <c r="AH274" s="380">
        <v>30.399999999999991</v>
      </c>
      <c r="AI274" s="380">
        <v>123.51999999999998</v>
      </c>
      <c r="AK274" s="380">
        <v>15.290523338048086</v>
      </c>
      <c r="AL274" s="152">
        <v>526.06521899999996</v>
      </c>
      <c r="AM274">
        <v>6.7007181982173503</v>
      </c>
      <c r="AP274" t="s">
        <v>2774</v>
      </c>
      <c r="AQ274" s="380" t="s">
        <v>2775</v>
      </c>
    </row>
    <row r="275" spans="1:43">
      <c r="A275" s="152" t="s">
        <v>1948</v>
      </c>
      <c r="B275" s="380">
        <v>1</v>
      </c>
      <c r="C275" s="380" t="s">
        <v>1777</v>
      </c>
      <c r="D275" s="380" t="str">
        <f t="shared" si="19"/>
        <v>WoCT3 - 1</v>
      </c>
      <c r="E275" s="152">
        <v>2</v>
      </c>
      <c r="F275" s="152" t="s">
        <v>591</v>
      </c>
      <c r="G275" s="152">
        <v>5</v>
      </c>
      <c r="H275" s="152">
        <v>10</v>
      </c>
      <c r="I275" s="380" t="str">
        <f t="shared" si="20"/>
        <v>WoCT3 - 017 - E10</v>
      </c>
      <c r="J275" s="380" t="str">
        <f t="shared" si="21"/>
        <v>WoCT3 - 1 - 2</v>
      </c>
      <c r="K275">
        <v>6.3</v>
      </c>
      <c r="L275">
        <v>75.099999999999994</v>
      </c>
      <c r="M275">
        <v>18.600000000000001</v>
      </c>
      <c r="N275" t="s">
        <v>974</v>
      </c>
      <c r="O275" s="152">
        <v>1.5</v>
      </c>
      <c r="S275" s="434">
        <v>1.593</v>
      </c>
      <c r="T275" s="434"/>
      <c r="U275" s="434">
        <v>0.12</v>
      </c>
      <c r="V275" s="152">
        <v>6.4882295560000003</v>
      </c>
      <c r="W275" s="380"/>
      <c r="X275" s="380">
        <f t="shared" si="22"/>
        <v>0.27055555555555583</v>
      </c>
      <c r="Y275" s="380">
        <v>1.1111111111112059E-2</v>
      </c>
      <c r="Z275" s="380"/>
      <c r="AA275" s="435">
        <v>5.0277777777777838E-2</v>
      </c>
      <c r="AB275" s="380">
        <v>0.20916666666666592</v>
      </c>
      <c r="AD275">
        <v>5.7</v>
      </c>
      <c r="AE275" s="152">
        <v>6.7429721679999997</v>
      </c>
      <c r="AF275" s="380">
        <v>44.4954895489549</v>
      </c>
      <c r="AG275" s="380">
        <v>13.619485148514851</v>
      </c>
      <c r="AH275" s="380">
        <v>24.799999999999997</v>
      </c>
      <c r="AI275" s="380">
        <v>129.51225004853427</v>
      </c>
      <c r="AK275" s="380">
        <v>9.2984393757503021</v>
      </c>
      <c r="AL275" s="152">
        <v>379.56022130000002</v>
      </c>
      <c r="AM275">
        <v>5.7205265662431204</v>
      </c>
      <c r="AP275" t="s">
        <v>2776</v>
      </c>
      <c r="AQ275" s="380" t="s">
        <v>2777</v>
      </c>
    </row>
    <row r="276" spans="1:43">
      <c r="A276" s="152" t="s">
        <v>1948</v>
      </c>
      <c r="B276" s="380">
        <v>1</v>
      </c>
      <c r="C276" s="380" t="s">
        <v>1777</v>
      </c>
      <c r="D276" s="380" t="str">
        <f t="shared" si="19"/>
        <v>WoCT3 - 1</v>
      </c>
      <c r="E276" s="152">
        <v>3</v>
      </c>
      <c r="F276" s="152" t="s">
        <v>591</v>
      </c>
      <c r="G276" s="152">
        <v>10</v>
      </c>
      <c r="H276" s="152">
        <v>22</v>
      </c>
      <c r="I276" s="380" t="str">
        <f t="shared" si="20"/>
        <v>WoCT3 - 017 - E10</v>
      </c>
      <c r="J276" s="380" t="str">
        <f t="shared" si="21"/>
        <v>WoCT3 - 1 - 3</v>
      </c>
      <c r="K276">
        <v>6.2</v>
      </c>
      <c r="L276">
        <v>73.5</v>
      </c>
      <c r="M276">
        <v>20.3</v>
      </c>
      <c r="N276" t="s">
        <v>974</v>
      </c>
      <c r="O276" s="152">
        <v>1.44</v>
      </c>
      <c r="S276" s="434">
        <v>1.5549999999999999</v>
      </c>
      <c r="T276" s="434"/>
      <c r="U276" s="434">
        <v>0.11700000000000001</v>
      </c>
      <c r="V276" s="152">
        <v>7.1482700230000003</v>
      </c>
      <c r="W276" s="380"/>
      <c r="X276" s="380">
        <f t="shared" si="22"/>
        <v>0.48152264517921595</v>
      </c>
      <c r="Y276" s="380">
        <v>4.1678243956664099E-3</v>
      </c>
      <c r="Z276" s="380"/>
      <c r="AA276" s="435">
        <v>0.17643789941650362</v>
      </c>
      <c r="AB276" s="380">
        <v>0.30091692136704595</v>
      </c>
      <c r="AD276">
        <v>6.1</v>
      </c>
      <c r="AE276" s="152">
        <v>7.425845636</v>
      </c>
      <c r="AF276" s="380">
        <v>38.141414141414145</v>
      </c>
      <c r="AG276" s="380">
        <v>11.21869306930693</v>
      </c>
      <c r="AH276" s="380">
        <v>22.319999999999979</v>
      </c>
      <c r="AI276" s="380">
        <v>115.50659536541889</v>
      </c>
      <c r="AK276" s="380">
        <v>9.2956734693877578</v>
      </c>
      <c r="AL276" s="152">
        <v>427.99725749999999</v>
      </c>
      <c r="AM276">
        <v>5.5766802618105302</v>
      </c>
      <c r="AP276" t="s">
        <v>2778</v>
      </c>
      <c r="AQ276" s="380" t="s">
        <v>2779</v>
      </c>
    </row>
    <row r="277" spans="1:43">
      <c r="A277" s="152" t="s">
        <v>1948</v>
      </c>
      <c r="B277" s="380">
        <v>1</v>
      </c>
      <c r="C277" s="380" t="s">
        <v>1777</v>
      </c>
      <c r="D277" s="380" t="str">
        <f t="shared" si="19"/>
        <v>WoCT3 - 1</v>
      </c>
      <c r="E277" s="152">
        <v>4</v>
      </c>
      <c r="F277" s="152" t="s">
        <v>580</v>
      </c>
      <c r="G277" s="152">
        <v>22</v>
      </c>
      <c r="H277" s="152">
        <v>57</v>
      </c>
      <c r="I277" s="380" t="str">
        <f t="shared" si="20"/>
        <v>WoCT3 - 017 - E10</v>
      </c>
      <c r="J277" s="380" t="str">
        <f t="shared" si="21"/>
        <v>WoCT3 - 1 - 4</v>
      </c>
      <c r="K277">
        <v>5</v>
      </c>
      <c r="L277">
        <v>72</v>
      </c>
      <c r="M277">
        <v>23</v>
      </c>
      <c r="N277" t="s">
        <v>974</v>
      </c>
      <c r="O277" s="152">
        <v>1.54</v>
      </c>
      <c r="S277" s="434">
        <v>0.432</v>
      </c>
      <c r="T277" s="434"/>
      <c r="U277" s="434">
        <v>5.2999999999999999E-2</v>
      </c>
      <c r="V277" s="152">
        <v>4.3953176139999997</v>
      </c>
      <c r="W277" s="380"/>
      <c r="X277" s="380">
        <f t="shared" si="22"/>
        <v>0.57888888888888823</v>
      </c>
      <c r="Y277" s="380">
        <v>3.3333333333334597E-3</v>
      </c>
      <c r="Z277" s="380"/>
      <c r="AA277" s="435">
        <v>0.23638888888888865</v>
      </c>
      <c r="AB277" s="380">
        <v>0.33916666666666612</v>
      </c>
      <c r="AD277">
        <v>6.3</v>
      </c>
      <c r="AE277" s="152">
        <v>3.6192409209999998</v>
      </c>
      <c r="AF277" s="380">
        <v>10.771009900990098</v>
      </c>
      <c r="AG277" s="380">
        <v>13.631217239370997</v>
      </c>
      <c r="AH277" s="380">
        <v>59.039999999999978</v>
      </c>
      <c r="AI277" s="380">
        <v>68.987759952465822</v>
      </c>
      <c r="AK277" s="380">
        <v>9.951723419764658</v>
      </c>
      <c r="AL277" s="152">
        <v>111.04915994</v>
      </c>
      <c r="AM277">
        <v>0.70118162484777802</v>
      </c>
      <c r="AP277" t="s">
        <v>2780</v>
      </c>
      <c r="AQ277" s="380" t="s">
        <v>2781</v>
      </c>
    </row>
    <row r="278" spans="1:43">
      <c r="A278" s="152" t="s">
        <v>1948</v>
      </c>
      <c r="B278" s="380">
        <v>1</v>
      </c>
      <c r="C278" s="380" t="s">
        <v>1777</v>
      </c>
      <c r="D278" s="380" t="str">
        <f t="shared" si="19"/>
        <v>WoCT3 - 1</v>
      </c>
      <c r="E278" s="152">
        <v>5</v>
      </c>
      <c r="F278" s="152" t="s">
        <v>580</v>
      </c>
      <c r="G278" s="152">
        <v>57</v>
      </c>
      <c r="H278" s="152">
        <v>100</v>
      </c>
      <c r="I278" s="380" t="str">
        <f t="shared" si="20"/>
        <v>WoCT3 - 017 - E10</v>
      </c>
      <c r="J278" s="380" t="str">
        <f t="shared" si="21"/>
        <v>WoCT3 - 1 - 5</v>
      </c>
      <c r="K278">
        <v>3.9</v>
      </c>
      <c r="L278">
        <v>73.900000000000006</v>
      </c>
      <c r="M278">
        <v>22.2</v>
      </c>
      <c r="N278" t="s">
        <v>974</v>
      </c>
      <c r="O278" s="152">
        <v>1.31</v>
      </c>
      <c r="S278" s="434">
        <v>0.222</v>
      </c>
      <c r="T278" s="434"/>
      <c r="U278" s="434">
        <v>3.5000000000000003E-2</v>
      </c>
      <c r="V278" s="152">
        <v>10.15637909</v>
      </c>
      <c r="W278" s="380"/>
      <c r="X278" s="380">
        <f t="shared" si="22"/>
        <v>0.54012774229380855</v>
      </c>
      <c r="Y278" s="380">
        <v>2.1382949180784191E-2</v>
      </c>
      <c r="Z278" s="380"/>
      <c r="AA278" s="435">
        <v>0.22715912246598188</v>
      </c>
      <c r="AB278" s="380">
        <v>0.29158567064704249</v>
      </c>
      <c r="AD278">
        <v>6.3</v>
      </c>
      <c r="AE278" s="152">
        <v>1.6543800829999999</v>
      </c>
      <c r="AF278" s="380">
        <v>2.6333465346534659</v>
      </c>
      <c r="AG278" s="380">
        <v>1.2068118811881188</v>
      </c>
      <c r="AH278" s="380">
        <v>39.11999999999999</v>
      </c>
      <c r="AI278" s="380">
        <v>54.336633663366335</v>
      </c>
      <c r="AK278" s="380">
        <v>10.826042604260426</v>
      </c>
      <c r="AL278" s="152">
        <v>110.24466178</v>
      </c>
      <c r="AM278">
        <v>-0.21408822370998201</v>
      </c>
      <c r="AP278" t="s">
        <v>2782</v>
      </c>
      <c r="AQ278" s="380" t="s">
        <v>2783</v>
      </c>
    </row>
    <row r="279" spans="1:43">
      <c r="A279" s="152" t="s">
        <v>1948</v>
      </c>
      <c r="B279" s="380">
        <v>2</v>
      </c>
      <c r="C279" s="380" t="s">
        <v>1777</v>
      </c>
      <c r="D279" s="380" t="str">
        <f t="shared" si="19"/>
        <v>WoCT3 - 2</v>
      </c>
      <c r="E279" s="152">
        <v>1</v>
      </c>
      <c r="F279" s="152" t="s">
        <v>591</v>
      </c>
      <c r="G279" s="152">
        <v>0</v>
      </c>
      <c r="H279" s="152">
        <v>5</v>
      </c>
      <c r="I279" s="380" t="str">
        <f t="shared" si="20"/>
        <v>WoCT3 - 017 - E10</v>
      </c>
      <c r="J279" s="380" t="str">
        <f t="shared" si="21"/>
        <v>WoCT3 - 2 - 1</v>
      </c>
      <c r="O279" s="152">
        <v>1.35</v>
      </c>
      <c r="S279" s="434">
        <v>1.798</v>
      </c>
      <c r="T279" s="434"/>
      <c r="U279" s="434">
        <v>0.15</v>
      </c>
      <c r="V279" s="152">
        <v>20.161731660000001</v>
      </c>
      <c r="W279" s="380"/>
      <c r="X279" s="380">
        <f t="shared" si="22"/>
        <v>0.51931091969991661</v>
      </c>
      <c r="Y279" s="380">
        <v>6.7796610169491456E-2</v>
      </c>
      <c r="Z279" s="380"/>
      <c r="AA279" s="435">
        <v>0.19449847179772159</v>
      </c>
      <c r="AB279" s="380">
        <v>0.25701583773270353</v>
      </c>
      <c r="AE279" s="152">
        <v>13.42533472</v>
      </c>
      <c r="AF279" s="380">
        <v>718.59199999999998</v>
      </c>
      <c r="AG279" s="380">
        <v>17.303445544554457</v>
      </c>
      <c r="AH279" s="380">
        <v>53.919999999999987</v>
      </c>
      <c r="AI279" s="380">
        <v>111.22487128712869</v>
      </c>
      <c r="AK279" s="380">
        <v>7.7998367346938773</v>
      </c>
      <c r="AL279" s="152">
        <v>475.49623609999998</v>
      </c>
      <c r="AM279">
        <v>7.3282954379099499</v>
      </c>
      <c r="AQ279" s="380" t="s">
        <v>2784</v>
      </c>
    </row>
    <row r="280" spans="1:43">
      <c r="A280" s="152" t="s">
        <v>1948</v>
      </c>
      <c r="B280" s="380">
        <v>2</v>
      </c>
      <c r="C280" s="380" t="s">
        <v>1777</v>
      </c>
      <c r="D280" s="380" t="str">
        <f t="shared" si="19"/>
        <v>WoCT3 - 2</v>
      </c>
      <c r="E280" s="152">
        <v>2</v>
      </c>
      <c r="F280" s="152" t="s">
        <v>591</v>
      </c>
      <c r="G280" s="152">
        <v>5</v>
      </c>
      <c r="H280" s="152">
        <v>10</v>
      </c>
      <c r="I280" s="380" t="str">
        <f t="shared" si="20"/>
        <v>WoCT3 - 017 - E10</v>
      </c>
      <c r="J280" s="380" t="str">
        <f t="shared" si="21"/>
        <v>WoCT3 - 2 - 2</v>
      </c>
      <c r="O280" s="152">
        <v>1.5</v>
      </c>
      <c r="S280" s="434">
        <v>1.54</v>
      </c>
      <c r="T280" s="434"/>
      <c r="U280" s="434">
        <v>0.13200000000000001</v>
      </c>
      <c r="V280" s="152">
        <v>10.120664229999999</v>
      </c>
      <c r="W280" s="380"/>
      <c r="X280" s="380">
        <f t="shared" si="22"/>
        <v>0.54207164676478869</v>
      </c>
      <c r="Y280" s="380">
        <v>9.9972229936132646E-3</v>
      </c>
      <c r="Z280" s="380"/>
      <c r="AA280" s="435">
        <v>0.19744515412385488</v>
      </c>
      <c r="AB280" s="380">
        <v>0.33462926964732054</v>
      </c>
      <c r="AE280" s="152">
        <v>8.9720500189999992</v>
      </c>
      <c r="AF280" s="380">
        <v>46.812041204120419</v>
      </c>
      <c r="AG280" s="380">
        <v>12.32</v>
      </c>
      <c r="AH280" s="380">
        <v>75528.72</v>
      </c>
      <c r="AI280" s="380">
        <v>113.05706570657063</v>
      </c>
      <c r="AK280" s="380">
        <v>9.7219874357509966</v>
      </c>
      <c r="AL280" s="152">
        <v>511.19759329999999</v>
      </c>
      <c r="AM280">
        <v>5.8045429918409104</v>
      </c>
      <c r="AQ280" s="380" t="s">
        <v>2785</v>
      </c>
    </row>
    <row r="281" spans="1:43">
      <c r="A281" s="152" t="s">
        <v>1948</v>
      </c>
      <c r="B281" s="380">
        <v>2</v>
      </c>
      <c r="C281" s="380" t="s">
        <v>1777</v>
      </c>
      <c r="D281" s="380" t="str">
        <f t="shared" si="19"/>
        <v>WoCT3 - 2</v>
      </c>
      <c r="E281" s="152">
        <v>3</v>
      </c>
      <c r="F281" s="152" t="s">
        <v>591</v>
      </c>
      <c r="G281" s="152">
        <v>10</v>
      </c>
      <c r="H281" s="152">
        <v>22</v>
      </c>
      <c r="I281" s="380" t="str">
        <f t="shared" si="20"/>
        <v>WoCT3 - 017 - E10</v>
      </c>
      <c r="J281" s="380" t="str">
        <f t="shared" si="21"/>
        <v>WoCT3 - 2 - 3</v>
      </c>
      <c r="O281" s="152">
        <v>1.44</v>
      </c>
      <c r="S281" s="434">
        <v>1.4510000000000001</v>
      </c>
      <c r="T281" s="434"/>
      <c r="U281" s="434">
        <v>0.123</v>
      </c>
      <c r="V281" s="152">
        <v>7.8377850499999999</v>
      </c>
      <c r="W281" s="380"/>
      <c r="X281" s="380">
        <f t="shared" si="22"/>
        <v>0.51041956098916375</v>
      </c>
      <c r="Y281" s="380">
        <v>4.1678243956664099E-3</v>
      </c>
      <c r="Z281" s="380"/>
      <c r="AA281" s="435">
        <v>0.18143928869130238</v>
      </c>
      <c r="AB281" s="380">
        <v>0.32481244790219499</v>
      </c>
      <c r="AE281" s="152">
        <v>8.0414823349999995</v>
      </c>
      <c r="AF281" s="380">
        <v>38.222222222222229</v>
      </c>
      <c r="AG281" s="380">
        <v>12.399799979998001</v>
      </c>
      <c r="AH281" s="380">
        <v>-1.6800000000000068</v>
      </c>
      <c r="AI281" s="380">
        <v>111.29496949694968</v>
      </c>
      <c r="AK281" s="380">
        <v>12.603089108910892</v>
      </c>
      <c r="AL281" s="152">
        <v>422.79783325</v>
      </c>
      <c r="AM281">
        <v>5.5346720490116397</v>
      </c>
      <c r="AQ281" s="380" t="s">
        <v>2786</v>
      </c>
    </row>
    <row r="282" spans="1:43">
      <c r="A282" s="152" t="s">
        <v>1948</v>
      </c>
      <c r="B282" s="380">
        <v>2</v>
      </c>
      <c r="C282" s="380" t="s">
        <v>1777</v>
      </c>
      <c r="D282" s="380" t="str">
        <f t="shared" si="19"/>
        <v>WoCT3 - 2</v>
      </c>
      <c r="E282" s="152">
        <v>4</v>
      </c>
      <c r="F282" s="152" t="s">
        <v>580</v>
      </c>
      <c r="G282" s="152">
        <v>22</v>
      </c>
      <c r="H282" s="152">
        <v>57</v>
      </c>
      <c r="I282" s="380" t="str">
        <f t="shared" si="20"/>
        <v>WoCT3 - 017 - E10</v>
      </c>
      <c r="J282" s="380" t="str">
        <f t="shared" si="21"/>
        <v>WoCT3 - 2 - 4</v>
      </c>
      <c r="O282" s="152">
        <v>1.54</v>
      </c>
      <c r="S282" s="434">
        <v>0.505</v>
      </c>
      <c r="T282" s="434"/>
      <c r="U282" s="434">
        <v>0.06</v>
      </c>
      <c r="V282" s="152">
        <v>10.91026978</v>
      </c>
      <c r="W282" s="380"/>
      <c r="X282" s="380">
        <f t="shared" si="22"/>
        <v>0.5985563575791244</v>
      </c>
      <c r="Y282" s="380">
        <v>1.8323153803443223E-2</v>
      </c>
      <c r="Z282" s="380"/>
      <c r="AA282" s="435">
        <v>0.25985563575791265</v>
      </c>
      <c r="AB282" s="380">
        <v>0.32037756801776845</v>
      </c>
      <c r="AE282" s="152">
        <v>3.7081934940000001</v>
      </c>
      <c r="AF282" s="380">
        <v>11.919999999999995</v>
      </c>
      <c r="AG282" s="380">
        <v>4.8545136866627834</v>
      </c>
      <c r="AH282" s="380">
        <v>6.3199999999999932</v>
      </c>
      <c r="AI282" s="380">
        <v>69.545020384391378</v>
      </c>
      <c r="AK282" s="380">
        <v>29.738980392156858</v>
      </c>
      <c r="AL282" s="152">
        <v>177.06349435000001</v>
      </c>
      <c r="AM282">
        <v>1.19636934541658</v>
      </c>
      <c r="AQ282" s="380" t="s">
        <v>2787</v>
      </c>
    </row>
    <row r="283" spans="1:43">
      <c r="A283" s="152" t="s">
        <v>1948</v>
      </c>
      <c r="B283" s="380">
        <v>2</v>
      </c>
      <c r="C283" s="380" t="s">
        <v>1777</v>
      </c>
      <c r="D283" s="380" t="str">
        <f t="shared" si="19"/>
        <v>WoCT3 - 2</v>
      </c>
      <c r="E283" s="152">
        <v>5</v>
      </c>
      <c r="F283" s="152" t="s">
        <v>580</v>
      </c>
      <c r="G283" s="152">
        <v>57</v>
      </c>
      <c r="H283" s="152">
        <v>100</v>
      </c>
      <c r="I283" s="380" t="str">
        <f t="shared" si="20"/>
        <v>WoCT3 - 017 - E10</v>
      </c>
      <c r="J283" s="380" t="str">
        <f t="shared" si="21"/>
        <v>WoCT3 - 2 - 5</v>
      </c>
      <c r="O283" s="152">
        <v>1.31</v>
      </c>
      <c r="S283" s="434">
        <v>0.22600000000000001</v>
      </c>
      <c r="T283" s="434"/>
      <c r="U283" s="434">
        <v>3.1E-2</v>
      </c>
      <c r="V283" s="152">
        <v>27.186379380000002</v>
      </c>
      <c r="W283" s="380"/>
      <c r="X283" s="380">
        <f t="shared" si="22"/>
        <v>0.67786725909469503</v>
      </c>
      <c r="Y283" s="380">
        <v>7.3035267981116231E-2</v>
      </c>
      <c r="Z283" s="380"/>
      <c r="AA283" s="435">
        <v>0.32713135240210978</v>
      </c>
      <c r="AB283" s="380">
        <v>0.27770063871146905</v>
      </c>
      <c r="AE283" s="152">
        <v>1.2274553020000001</v>
      </c>
      <c r="AF283" s="380">
        <v>2.6933861386138602</v>
      </c>
      <c r="AG283" s="380">
        <v>2.2400000000000002</v>
      </c>
      <c r="AH283" s="380">
        <v>60.47999999999999</v>
      </c>
      <c r="AI283" s="380">
        <v>60.929568627450983</v>
      </c>
      <c r="AK283" s="380">
        <v>29.928816326530605</v>
      </c>
      <c r="AL283" s="152">
        <v>22.94308066</v>
      </c>
      <c r="AM283">
        <v>-0.21154227141914</v>
      </c>
      <c r="AQ283" s="380" t="s">
        <v>2788</v>
      </c>
    </row>
    <row r="284" spans="1:43">
      <c r="A284" s="152" t="s">
        <v>1948</v>
      </c>
      <c r="B284" s="380">
        <v>3</v>
      </c>
      <c r="C284" s="380" t="s">
        <v>1777</v>
      </c>
      <c r="D284" s="380" t="str">
        <f t="shared" si="19"/>
        <v>WoCT3 - 3</v>
      </c>
      <c r="E284" s="152">
        <v>1</v>
      </c>
      <c r="F284" s="152" t="s">
        <v>591</v>
      </c>
      <c r="G284" s="152">
        <v>0</v>
      </c>
      <c r="H284" s="152">
        <v>5</v>
      </c>
      <c r="I284" s="380" t="str">
        <f t="shared" si="20"/>
        <v>WoCT3 - 017 - E10</v>
      </c>
      <c r="J284" s="380" t="str">
        <f t="shared" si="21"/>
        <v>WoCT3 - 3 - 1</v>
      </c>
      <c r="O284" s="152">
        <v>1.35</v>
      </c>
      <c r="S284" s="434">
        <v>1.665</v>
      </c>
      <c r="T284" s="434"/>
      <c r="U284" s="434">
        <v>0.14000000000000001</v>
      </c>
      <c r="V284" s="152">
        <v>14.168873400000001</v>
      </c>
      <c r="W284" s="380"/>
      <c r="X284" s="380">
        <f t="shared" si="22"/>
        <v>0.57789502915856561</v>
      </c>
      <c r="Y284" s="380">
        <v>3.5267981116356067E-2</v>
      </c>
      <c r="Z284" s="380"/>
      <c r="AA284" s="435">
        <v>0.25048597611774459</v>
      </c>
      <c r="AB284" s="380">
        <v>0.29214107192446492</v>
      </c>
      <c r="AE284" s="152">
        <v>14.368924760000001</v>
      </c>
      <c r="AF284" s="380">
        <v>39.040000000000006</v>
      </c>
      <c r="AG284" s="380">
        <v>16.257635175282232</v>
      </c>
      <c r="AH284" s="380">
        <v>19.11999999999999</v>
      </c>
      <c r="AI284" s="380">
        <v>99.880548054805473</v>
      </c>
      <c r="AK284" s="380">
        <v>5.0727766990291254</v>
      </c>
      <c r="AL284" s="152">
        <v>422.70260389999999</v>
      </c>
      <c r="AM284">
        <v>5.7612618028965903</v>
      </c>
      <c r="AQ284" s="380" t="s">
        <v>2789</v>
      </c>
    </row>
    <row r="285" spans="1:43">
      <c r="A285" s="152" t="s">
        <v>1948</v>
      </c>
      <c r="B285" s="380">
        <v>3</v>
      </c>
      <c r="C285" s="380" t="s">
        <v>1777</v>
      </c>
      <c r="D285" s="380" t="str">
        <f t="shared" si="19"/>
        <v>WoCT3 - 3</v>
      </c>
      <c r="E285" s="152">
        <v>2</v>
      </c>
      <c r="F285" s="152" t="s">
        <v>591</v>
      </c>
      <c r="G285" s="152">
        <v>5</v>
      </c>
      <c r="H285" s="152">
        <v>10</v>
      </c>
      <c r="I285" s="380" t="str">
        <f t="shared" si="20"/>
        <v>WoCT3 - 017 - E10</v>
      </c>
      <c r="J285" s="380" t="str">
        <f t="shared" si="21"/>
        <v>WoCT3 - 3 - 2</v>
      </c>
      <c r="O285" s="152">
        <v>1.5</v>
      </c>
      <c r="S285" s="434">
        <v>1.5469999999999999</v>
      </c>
      <c r="T285" s="434"/>
      <c r="U285" s="434">
        <v>0.13200000000000001</v>
      </c>
      <c r="V285" s="152">
        <v>7.7524788180000002</v>
      </c>
      <c r="W285" s="380"/>
      <c r="X285" s="380">
        <f t="shared" si="22"/>
        <v>0.55083333333333373</v>
      </c>
      <c r="Y285" s="380">
        <v>6.1111111111118686E-3</v>
      </c>
      <c r="Z285" s="380"/>
      <c r="AA285" s="435">
        <v>0.19444444444444445</v>
      </c>
      <c r="AB285" s="380">
        <v>0.35027777777777735</v>
      </c>
      <c r="AE285" s="152">
        <v>6.7930445739999996</v>
      </c>
      <c r="AF285" s="380">
        <v>404.03754455445545</v>
      </c>
      <c r="AG285" s="380">
        <v>11.4930101010101</v>
      </c>
      <c r="AH285" s="380">
        <v>0.87999999999999545</v>
      </c>
      <c r="AI285" s="380">
        <v>127.5151515151515</v>
      </c>
      <c r="AK285" s="380">
        <v>3.3054552514074933</v>
      </c>
      <c r="AL285" s="152">
        <v>209.68912789999999</v>
      </c>
      <c r="AM285">
        <v>5.3119012235629501</v>
      </c>
      <c r="AQ285" s="380" t="s">
        <v>2790</v>
      </c>
    </row>
    <row r="286" spans="1:43">
      <c r="A286" s="152" t="s">
        <v>1948</v>
      </c>
      <c r="B286" s="380">
        <v>3</v>
      </c>
      <c r="C286" s="380" t="s">
        <v>1777</v>
      </c>
      <c r="D286" s="380" t="str">
        <f t="shared" si="19"/>
        <v>WoCT3 - 3</v>
      </c>
      <c r="E286" s="152">
        <v>3</v>
      </c>
      <c r="F286" s="152" t="s">
        <v>591</v>
      </c>
      <c r="G286" s="152">
        <v>10</v>
      </c>
      <c r="H286" s="152">
        <v>22</v>
      </c>
      <c r="I286" s="380" t="str">
        <f t="shared" si="20"/>
        <v>WoCT3 - 017 - E10</v>
      </c>
      <c r="J286" s="380" t="str">
        <f t="shared" si="21"/>
        <v>WoCT3 - 3 - 3</v>
      </c>
      <c r="O286" s="152">
        <v>1.44</v>
      </c>
      <c r="S286" s="434">
        <v>1.4179999999999999</v>
      </c>
      <c r="T286" s="434"/>
      <c r="U286" s="434">
        <v>0.126</v>
      </c>
      <c r="V286" s="152">
        <v>8.5149636540000007</v>
      </c>
      <c r="W286" s="380"/>
      <c r="X286" s="380">
        <f t="shared" si="22"/>
        <v>0.56960266740761312</v>
      </c>
      <c r="Y286" s="380">
        <v>1.555987774381779E-2</v>
      </c>
      <c r="Z286" s="380"/>
      <c r="AA286" s="435">
        <v>0.22784106696304496</v>
      </c>
      <c r="AB286" s="380">
        <v>0.32620172270075043</v>
      </c>
      <c r="AE286" s="152">
        <v>10.04839481</v>
      </c>
      <c r="AF286" s="380">
        <v>39.615321532153217</v>
      </c>
      <c r="AG286" s="380">
        <v>11.733818181818181</v>
      </c>
      <c r="AH286" s="380">
        <v>2.1599999999999966</v>
      </c>
      <c r="AI286" s="380">
        <v>129.41438143814381</v>
      </c>
      <c r="AK286" s="380">
        <v>4.3811916999809633</v>
      </c>
      <c r="AL286" s="152">
        <v>447.34102965</v>
      </c>
      <c r="AM286">
        <v>5.0254815908432002</v>
      </c>
      <c r="AQ286" s="380" t="s">
        <v>2791</v>
      </c>
    </row>
    <row r="287" spans="1:43">
      <c r="A287" s="152" t="s">
        <v>1948</v>
      </c>
      <c r="B287" s="380">
        <v>3</v>
      </c>
      <c r="C287" s="380" t="s">
        <v>1777</v>
      </c>
      <c r="D287" s="380" t="str">
        <f t="shared" si="19"/>
        <v>WoCT3 - 3</v>
      </c>
      <c r="E287" s="152">
        <v>4</v>
      </c>
      <c r="F287" s="152" t="s">
        <v>580</v>
      </c>
      <c r="G287" s="152">
        <v>22</v>
      </c>
      <c r="H287" s="152">
        <v>57</v>
      </c>
      <c r="I287" s="380" t="str">
        <f t="shared" si="20"/>
        <v>WoCT3 - 017 - E10</v>
      </c>
      <c r="J287" s="380" t="str">
        <f t="shared" si="21"/>
        <v>WoCT3 - 3 - 4</v>
      </c>
      <c r="O287" s="152">
        <v>1.54</v>
      </c>
      <c r="S287" s="434">
        <v>0.78400000000000003</v>
      </c>
      <c r="T287" s="434"/>
      <c r="U287" s="434">
        <v>7.5999999999999998E-2</v>
      </c>
      <c r="V287" s="152">
        <v>4.7938773049999996</v>
      </c>
      <c r="W287" s="380"/>
      <c r="X287" s="380">
        <f t="shared" si="22"/>
        <v>0.55861111111110995</v>
      </c>
      <c r="Y287" s="380">
        <v>7.2222222222219695E-3</v>
      </c>
      <c r="Z287" s="380"/>
      <c r="AA287" s="435">
        <v>0.1413888888888882</v>
      </c>
      <c r="AB287" s="380">
        <v>0.40999999999999975</v>
      </c>
      <c r="AE287" s="152">
        <v>5.2769395939999999</v>
      </c>
      <c r="AF287" s="380">
        <v>11.584323232323229</v>
      </c>
      <c r="AG287" s="380">
        <v>4.1506262626262629</v>
      </c>
      <c r="AH287" s="380">
        <v>36.240000000000009</v>
      </c>
      <c r="AI287" s="380">
        <v>63.138680926916223</v>
      </c>
      <c r="AK287" s="380">
        <v>1.3462178217821776</v>
      </c>
      <c r="AL287" s="152">
        <v>47.686193920000001</v>
      </c>
      <c r="AM287">
        <v>2.0747228857571298</v>
      </c>
      <c r="AQ287" s="380" t="s">
        <v>2792</v>
      </c>
    </row>
    <row r="288" spans="1:43">
      <c r="A288" s="152" t="s">
        <v>1948</v>
      </c>
      <c r="B288" s="380">
        <v>3</v>
      </c>
      <c r="C288" s="380" t="s">
        <v>1777</v>
      </c>
      <c r="D288" s="380" t="str">
        <f t="shared" si="19"/>
        <v>WoCT3 - 3</v>
      </c>
      <c r="E288" s="152">
        <v>5</v>
      </c>
      <c r="F288" s="152" t="s">
        <v>580</v>
      </c>
      <c r="G288" s="152">
        <v>57</v>
      </c>
      <c r="H288" s="152">
        <v>100</v>
      </c>
      <c r="I288" s="380" t="str">
        <f t="shared" si="20"/>
        <v>WoCT3 - 017 - E10</v>
      </c>
      <c r="J288" s="380" t="str">
        <f t="shared" si="21"/>
        <v>WoCT3 - 3 - 5</v>
      </c>
      <c r="O288" s="152">
        <v>1.31</v>
      </c>
      <c r="S288" s="434">
        <v>0.30099999999999999</v>
      </c>
      <c r="T288" s="434"/>
      <c r="U288" s="434">
        <v>4.2000000000000003E-2</v>
      </c>
      <c r="V288" s="152">
        <v>6.9415189039999996</v>
      </c>
      <c r="W288" s="380"/>
      <c r="X288" s="380">
        <f t="shared" si="22"/>
        <v>0.78799666574048377</v>
      </c>
      <c r="Y288" s="380">
        <v>1.3892747985551542E-2</v>
      </c>
      <c r="Z288" s="380"/>
      <c r="AA288" s="435">
        <v>0.50680744651292053</v>
      </c>
      <c r="AB288" s="380">
        <v>0.26729647124201178</v>
      </c>
      <c r="AE288" s="152">
        <v>1.9352418010000001</v>
      </c>
      <c r="AF288" s="380">
        <v>3.0400000000000009</v>
      </c>
      <c r="AG288" s="380">
        <v>2.0202020202020203</v>
      </c>
      <c r="AH288" s="380">
        <v>16.079999999999998</v>
      </c>
      <c r="AI288" s="380">
        <v>54.39334653465346</v>
      </c>
      <c r="AK288" s="380">
        <v>22.796514851485146</v>
      </c>
      <c r="AL288" s="152">
        <v>68.584434744999996</v>
      </c>
      <c r="AM288">
        <v>-9.3155489894979196E-2</v>
      </c>
      <c r="AQ288" s="380" t="s">
        <v>2793</v>
      </c>
    </row>
    <row r="289" spans="1:43">
      <c r="A289" s="152" t="s">
        <v>1949</v>
      </c>
      <c r="B289" s="380">
        <v>1</v>
      </c>
      <c r="C289" s="380" t="s">
        <v>1779</v>
      </c>
      <c r="D289" s="380" t="str">
        <f t="shared" si="19"/>
        <v>WoNT3 - 1</v>
      </c>
      <c r="E289" s="152">
        <v>1</v>
      </c>
      <c r="F289" s="152" t="s">
        <v>591</v>
      </c>
      <c r="G289" s="152">
        <v>0</v>
      </c>
      <c r="H289" s="152">
        <v>5</v>
      </c>
      <c r="I289" s="380" t="str">
        <f t="shared" si="20"/>
        <v>WoNT3 - 018 - E10</v>
      </c>
      <c r="J289" s="380" t="str">
        <f t="shared" si="21"/>
        <v>WoNT3 - 1 - 1</v>
      </c>
      <c r="K289">
        <v>6.7</v>
      </c>
      <c r="L289">
        <v>72.599999999999994</v>
      </c>
      <c r="M289">
        <v>20.7</v>
      </c>
      <c r="N289" t="s">
        <v>974</v>
      </c>
      <c r="O289" s="152">
        <v>1.17</v>
      </c>
      <c r="S289" s="434">
        <v>3.0979999999999999</v>
      </c>
      <c r="T289" s="434"/>
      <c r="U289" s="434">
        <v>0.22</v>
      </c>
      <c r="V289" s="152">
        <v>46.026150729999998</v>
      </c>
      <c r="W289" s="380"/>
      <c r="X289" s="380">
        <f t="shared" si="22"/>
        <v>0.77200777561788425</v>
      </c>
      <c r="Y289" s="380">
        <v>0.3146348236600956</v>
      </c>
      <c r="Z289" s="380"/>
      <c r="AA289" s="435">
        <v>0.33685087475701181</v>
      </c>
      <c r="AB289" s="380">
        <v>0.12052207720077687</v>
      </c>
      <c r="AD289">
        <v>5.3</v>
      </c>
      <c r="AE289" s="152">
        <v>39.886904659999999</v>
      </c>
      <c r="AF289" s="380">
        <v>167.12871287128709</v>
      </c>
      <c r="AG289" s="380">
        <v>60.686868686868685</v>
      </c>
      <c r="AH289" s="380">
        <v>177.03999999999996</v>
      </c>
      <c r="AI289" s="380">
        <v>671.41171717171699</v>
      </c>
      <c r="AK289" s="380">
        <v>9.8004373633239616</v>
      </c>
      <c r="AL289" s="152">
        <v>724.17599319999999</v>
      </c>
      <c r="AM289">
        <v>10.1606673614719</v>
      </c>
      <c r="AP289" t="s">
        <v>2794</v>
      </c>
      <c r="AQ289" s="380" t="s">
        <v>2795</v>
      </c>
    </row>
    <row r="290" spans="1:43">
      <c r="A290" s="152" t="s">
        <v>1949</v>
      </c>
      <c r="B290" s="380">
        <v>1</v>
      </c>
      <c r="C290" s="380" t="s">
        <v>1779</v>
      </c>
      <c r="D290" s="380" t="str">
        <f t="shared" si="19"/>
        <v>WoNT3 - 1</v>
      </c>
      <c r="E290" s="152">
        <v>2</v>
      </c>
      <c r="F290" s="152" t="s">
        <v>591</v>
      </c>
      <c r="G290" s="152">
        <v>5</v>
      </c>
      <c r="H290" s="152">
        <v>10</v>
      </c>
      <c r="I290" s="380" t="str">
        <f t="shared" si="20"/>
        <v>WoNT3 - 018 - E10</v>
      </c>
      <c r="J290" s="380" t="str">
        <f t="shared" si="21"/>
        <v>WoNT3 - 1 - 2</v>
      </c>
      <c r="K290">
        <v>7</v>
      </c>
      <c r="L290">
        <v>72.400000000000006</v>
      </c>
      <c r="M290">
        <v>20.6</v>
      </c>
      <c r="N290" t="s">
        <v>974</v>
      </c>
      <c r="O290" s="152">
        <v>1.34</v>
      </c>
      <c r="S290" s="434">
        <v>2.2349999999999999</v>
      </c>
      <c r="T290" s="434"/>
      <c r="U290" s="434">
        <v>0.16700000000000001</v>
      </c>
      <c r="V290" s="152">
        <v>16.901769890000001</v>
      </c>
      <c r="W290" s="380"/>
      <c r="X290" s="380">
        <f t="shared" si="22"/>
        <v>0.64962489580438998</v>
      </c>
      <c r="Y290" s="380">
        <v>0.14170602945262478</v>
      </c>
      <c r="Z290" s="380"/>
      <c r="AA290" s="435">
        <v>0.35009724923589947</v>
      </c>
      <c r="AB290" s="380">
        <v>0.1578216171158657</v>
      </c>
      <c r="AD290">
        <v>5.8</v>
      </c>
      <c r="AE290" s="152">
        <v>15.59718814</v>
      </c>
      <c r="AF290" s="380">
        <v>974.49504950495043</v>
      </c>
      <c r="AG290" s="380">
        <v>34.28799999999999</v>
      </c>
      <c r="AH290" s="380">
        <v>121.27999999999997</v>
      </c>
      <c r="AI290" s="380">
        <v>158.18886274509802</v>
      </c>
      <c r="AK290" s="380">
        <v>13.379431772709079</v>
      </c>
      <c r="AL290" s="152">
        <v>655.90654640000002</v>
      </c>
      <c r="AM290">
        <v>7.6541773311377401</v>
      </c>
      <c r="AP290" t="s">
        <v>2796</v>
      </c>
      <c r="AQ290" s="380" t="s">
        <v>2797</v>
      </c>
    </row>
    <row r="291" spans="1:43">
      <c r="A291" s="152" t="s">
        <v>1949</v>
      </c>
      <c r="B291" s="380">
        <v>1</v>
      </c>
      <c r="C291" s="380" t="s">
        <v>1779</v>
      </c>
      <c r="D291" s="380" t="str">
        <f t="shared" si="19"/>
        <v>WoNT3 - 1</v>
      </c>
      <c r="E291" s="152">
        <v>3</v>
      </c>
      <c r="F291" s="152" t="s">
        <v>591</v>
      </c>
      <c r="G291" s="152">
        <v>10</v>
      </c>
      <c r="H291" s="152">
        <v>21</v>
      </c>
      <c r="I291" s="380" t="str">
        <f t="shared" si="20"/>
        <v>WoNT3 - 018 - E10</v>
      </c>
      <c r="J291" s="380" t="str">
        <f t="shared" si="21"/>
        <v>WoNT3 - 1 - 3</v>
      </c>
      <c r="K291">
        <v>6.8</v>
      </c>
      <c r="L291">
        <v>72.2</v>
      </c>
      <c r="M291">
        <v>21</v>
      </c>
      <c r="N291" t="s">
        <v>974</v>
      </c>
      <c r="O291" s="152">
        <v>1.36</v>
      </c>
      <c r="S291" s="434">
        <v>1.6659999999999999</v>
      </c>
      <c r="T291" s="434"/>
      <c r="U291" s="434">
        <v>0.13300000000000001</v>
      </c>
      <c r="V291" s="152">
        <v>16.49830249</v>
      </c>
      <c r="W291" s="380"/>
      <c r="X291" s="380">
        <f t="shared" si="22"/>
        <v>0.63795498749652624</v>
      </c>
      <c r="Y291" s="380">
        <v>2.3617671575438252E-2</v>
      </c>
      <c r="Z291" s="380"/>
      <c r="AA291" s="435">
        <v>0.31258682967490969</v>
      </c>
      <c r="AB291" s="380">
        <v>0.30175048624617828</v>
      </c>
      <c r="AD291">
        <v>6.1</v>
      </c>
      <c r="AE291" s="152">
        <v>12.49406939</v>
      </c>
      <c r="AF291" s="380">
        <v>75.356282828282815</v>
      </c>
      <c r="AG291" s="380">
        <v>21.363485148514851</v>
      </c>
      <c r="AH291" s="380">
        <v>84.96</v>
      </c>
      <c r="AI291" s="380">
        <v>123.60784313725489</v>
      </c>
      <c r="AK291" s="380">
        <v>17.911762376237622</v>
      </c>
      <c r="AL291" s="152">
        <v>573.77341669999998</v>
      </c>
      <c r="AM291">
        <v>6.2029845253577101</v>
      </c>
      <c r="AP291" t="s">
        <v>2798</v>
      </c>
      <c r="AQ291" s="380" t="s">
        <v>2799</v>
      </c>
    </row>
    <row r="292" spans="1:43">
      <c r="A292" s="152" t="s">
        <v>1949</v>
      </c>
      <c r="B292" s="380">
        <v>1</v>
      </c>
      <c r="C292" s="380" t="s">
        <v>1779</v>
      </c>
      <c r="D292" s="380" t="str">
        <f t="shared" si="19"/>
        <v>WoNT3 - 1</v>
      </c>
      <c r="E292" s="152">
        <v>4</v>
      </c>
      <c r="F292" s="152" t="s">
        <v>580</v>
      </c>
      <c r="G292" s="152">
        <v>21</v>
      </c>
      <c r="H292" s="152">
        <v>70</v>
      </c>
      <c r="I292" s="380" t="str">
        <f t="shared" si="20"/>
        <v>WoNT3 - 018 - E10</v>
      </c>
      <c r="J292" s="380" t="str">
        <f t="shared" si="21"/>
        <v>WoNT3 - 1 - 4</v>
      </c>
      <c r="K292">
        <v>4</v>
      </c>
      <c r="L292">
        <v>62.5</v>
      </c>
      <c r="M292">
        <v>33.5</v>
      </c>
      <c r="N292" t="s">
        <v>979</v>
      </c>
      <c r="O292" s="152">
        <v>1.46</v>
      </c>
      <c r="S292" s="434">
        <v>0.495</v>
      </c>
      <c r="T292" s="434"/>
      <c r="U292" s="434">
        <v>5.3999999999999999E-2</v>
      </c>
      <c r="V292" s="152">
        <v>8.8686122879999996</v>
      </c>
      <c r="W292" s="380"/>
      <c r="X292" s="380">
        <f t="shared" si="22"/>
        <v>0.78333333333333377</v>
      </c>
      <c r="Y292" s="380">
        <v>1.2500000000001264E-2</v>
      </c>
      <c r="Z292" s="380"/>
      <c r="AA292" s="435">
        <v>0.51611111111111063</v>
      </c>
      <c r="AB292" s="380">
        <v>0.25472222222222185</v>
      </c>
      <c r="AD292">
        <v>6.3</v>
      </c>
      <c r="AE292" s="152">
        <v>4.7775236039999998</v>
      </c>
      <c r="AF292" s="380">
        <v>16.105770577057704</v>
      </c>
      <c r="AG292" s="380">
        <v>8.3323564356435647</v>
      </c>
      <c r="AH292" s="380">
        <v>8.7200000000000131</v>
      </c>
      <c r="AI292" s="380">
        <v>58.121411764705883</v>
      </c>
      <c r="AK292" s="380">
        <v>15.476395018142586</v>
      </c>
      <c r="AL292" s="152">
        <v>80.438903019999998</v>
      </c>
      <c r="AM292">
        <v>0.70500055328404099</v>
      </c>
      <c r="AP292" t="s">
        <v>2800</v>
      </c>
      <c r="AQ292" s="380" t="s">
        <v>2801</v>
      </c>
    </row>
    <row r="293" spans="1:43">
      <c r="A293" s="152" t="s">
        <v>1949</v>
      </c>
      <c r="B293" s="380">
        <v>1</v>
      </c>
      <c r="C293" s="380" t="s">
        <v>1779</v>
      </c>
      <c r="D293" s="380" t="str">
        <f t="shared" si="19"/>
        <v>WoNT3 - 1</v>
      </c>
      <c r="E293" s="152">
        <v>5</v>
      </c>
      <c r="F293" s="152" t="s">
        <v>580</v>
      </c>
      <c r="G293" s="152">
        <v>70</v>
      </c>
      <c r="H293" s="152">
        <v>100</v>
      </c>
      <c r="I293" s="380" t="str">
        <f t="shared" si="20"/>
        <v>WoNT3 - 018 - E10</v>
      </c>
      <c r="J293" s="380" t="str">
        <f t="shared" si="21"/>
        <v>WoNT3 - 1 - 5</v>
      </c>
      <c r="K293">
        <v>2.8</v>
      </c>
      <c r="L293">
        <v>69.3</v>
      </c>
      <c r="M293">
        <v>27.9</v>
      </c>
      <c r="N293" t="s">
        <v>979</v>
      </c>
      <c r="O293" s="152">
        <v>1.41</v>
      </c>
      <c r="S293" s="434">
        <v>0.215</v>
      </c>
      <c r="T293" s="434"/>
      <c r="U293" s="434">
        <v>2.5999999999999999E-2</v>
      </c>
      <c r="V293" s="152">
        <v>52.904054889999998</v>
      </c>
      <c r="W293" s="380"/>
      <c r="X293" s="380">
        <f t="shared" si="22"/>
        <v>0.86920299916689614</v>
      </c>
      <c r="Y293" s="380">
        <v>0.2424326575951114</v>
      </c>
      <c r="Z293" s="380"/>
      <c r="AA293" s="435">
        <v>0.4379339072479862</v>
      </c>
      <c r="AB293" s="380">
        <v>0.18883643432379849</v>
      </c>
      <c r="AD293">
        <v>5.8</v>
      </c>
      <c r="AE293" s="152">
        <v>1.83384258</v>
      </c>
      <c r="AF293" s="380">
        <v>3.7227722772277225</v>
      </c>
      <c r="AG293" s="380">
        <v>2</v>
      </c>
      <c r="AH293" s="380">
        <v>38.319999999999993</v>
      </c>
      <c r="AI293" s="380">
        <v>50.781090909090906</v>
      </c>
      <c r="AK293" s="380">
        <v>10.228062806280626</v>
      </c>
      <c r="AL293" s="152">
        <v>28.436393540000001</v>
      </c>
      <c r="AM293">
        <v>-0.419037383122777</v>
      </c>
      <c r="AP293" t="s">
        <v>2802</v>
      </c>
      <c r="AQ293" s="380" t="s">
        <v>2803</v>
      </c>
    </row>
    <row r="294" spans="1:43">
      <c r="A294" s="152" t="s">
        <v>1949</v>
      </c>
      <c r="B294" s="380">
        <v>2</v>
      </c>
      <c r="C294" s="380" t="s">
        <v>1779</v>
      </c>
      <c r="D294" s="380" t="str">
        <f t="shared" si="19"/>
        <v>WoNT3 - 2</v>
      </c>
      <c r="E294" s="152">
        <v>1</v>
      </c>
      <c r="F294" s="152" t="s">
        <v>591</v>
      </c>
      <c r="G294" s="152">
        <v>0</v>
      </c>
      <c r="H294" s="152">
        <v>5</v>
      </c>
      <c r="I294" s="380" t="str">
        <f t="shared" si="20"/>
        <v>WoNT3 - 018 - E10</v>
      </c>
      <c r="J294" s="380" t="str">
        <f t="shared" si="21"/>
        <v>WoNT3 - 2 - 1</v>
      </c>
      <c r="O294" s="152">
        <v>1.17</v>
      </c>
      <c r="S294" s="434">
        <v>2.9529999999999998</v>
      </c>
      <c r="T294" s="434"/>
      <c r="U294" s="434">
        <v>0.21</v>
      </c>
      <c r="V294" s="152">
        <v>41.426572329999999</v>
      </c>
      <c r="W294" s="380"/>
      <c r="X294" s="380">
        <f t="shared" si="22"/>
        <v>0.69472222222222269</v>
      </c>
      <c r="Y294" s="380">
        <v>0.34472222222222293</v>
      </c>
      <c r="Z294" s="380"/>
      <c r="AA294" s="435">
        <v>0.22388888888888894</v>
      </c>
      <c r="AB294" s="380">
        <v>0.1261111111111109</v>
      </c>
      <c r="AE294" s="152">
        <v>23.114012779999999</v>
      </c>
      <c r="AF294" s="380">
        <v>162.42941414141416</v>
      </c>
      <c r="AG294" s="380">
        <v>39.480871287128721</v>
      </c>
      <c r="AH294" s="380">
        <v>77.279999999999973</v>
      </c>
      <c r="AI294" s="380">
        <v>794.96614141414136</v>
      </c>
      <c r="AK294" s="380">
        <v>11.622131624927198</v>
      </c>
      <c r="AL294" s="152">
        <v>740.26947419999999</v>
      </c>
      <c r="AM294">
        <v>11.462921958237599</v>
      </c>
      <c r="AQ294" s="380" t="s">
        <v>2804</v>
      </c>
    </row>
    <row r="295" spans="1:43">
      <c r="A295" s="152" t="s">
        <v>1949</v>
      </c>
      <c r="B295" s="380">
        <v>2</v>
      </c>
      <c r="C295" s="380" t="s">
        <v>1779</v>
      </c>
      <c r="D295" s="380" t="str">
        <f t="shared" si="19"/>
        <v>WoNT3 - 2</v>
      </c>
      <c r="E295" s="152">
        <v>2</v>
      </c>
      <c r="F295" s="152" t="s">
        <v>591</v>
      </c>
      <c r="G295" s="152">
        <v>5</v>
      </c>
      <c r="H295" s="152">
        <v>10</v>
      </c>
      <c r="I295" s="380" t="str">
        <f t="shared" si="20"/>
        <v>WoNT3 - 018 - E10</v>
      </c>
      <c r="J295" s="380" t="str">
        <f t="shared" si="21"/>
        <v>WoNT3 - 2 - 2</v>
      </c>
      <c r="O295" s="152">
        <v>1.34</v>
      </c>
      <c r="S295" s="434">
        <v>2.0670000000000002</v>
      </c>
      <c r="T295" s="434"/>
      <c r="U295" s="434">
        <v>0.155</v>
      </c>
      <c r="V295" s="152">
        <v>10.59356446</v>
      </c>
      <c r="W295" s="380"/>
      <c r="X295" s="380">
        <f t="shared" si="22"/>
        <v>0.63972222222222297</v>
      </c>
      <c r="Y295" s="380">
        <v>5.2499999999999623E-2</v>
      </c>
      <c r="Z295" s="380"/>
      <c r="AA295" s="435">
        <v>0.29277777777777836</v>
      </c>
      <c r="AB295" s="380">
        <v>0.29444444444444506</v>
      </c>
      <c r="AE295" s="152">
        <v>12.291172789999999</v>
      </c>
      <c r="AF295" s="380">
        <v>113.36937373737372</v>
      </c>
      <c r="AG295" s="380">
        <v>19.989594253542997</v>
      </c>
      <c r="AH295" s="380">
        <v>101.03999999999996</v>
      </c>
      <c r="AI295" s="380">
        <v>101.83143434343434</v>
      </c>
      <c r="AK295" s="380">
        <v>10.032313725490196</v>
      </c>
      <c r="AL295" s="152">
        <v>604.37300259999995</v>
      </c>
      <c r="AM295">
        <v>7.2137275848220499</v>
      </c>
      <c r="AQ295" s="380" t="s">
        <v>2805</v>
      </c>
    </row>
    <row r="296" spans="1:43">
      <c r="A296" s="152" t="s">
        <v>1949</v>
      </c>
      <c r="B296" s="380">
        <v>2</v>
      </c>
      <c r="C296" s="380" t="s">
        <v>1779</v>
      </c>
      <c r="D296" s="380" t="str">
        <f t="shared" si="19"/>
        <v>WoNT3 - 2</v>
      </c>
      <c r="E296" s="152">
        <v>3</v>
      </c>
      <c r="F296" s="152" t="s">
        <v>591</v>
      </c>
      <c r="G296" s="152">
        <v>10</v>
      </c>
      <c r="H296" s="152">
        <v>21</v>
      </c>
      <c r="I296" s="380" t="str">
        <f t="shared" si="20"/>
        <v>WoNT3 - 018 - E10</v>
      </c>
      <c r="J296" s="380" t="str">
        <f t="shared" si="21"/>
        <v>WoNT3 - 2 - 3</v>
      </c>
      <c r="O296" s="152">
        <v>1.36</v>
      </c>
      <c r="S296" s="434">
        <v>1.7150000000000001</v>
      </c>
      <c r="T296" s="434"/>
      <c r="U296" s="434">
        <v>0.13900000000000001</v>
      </c>
      <c r="V296" s="152">
        <v>8.8444158959999992</v>
      </c>
      <c r="W296" s="380"/>
      <c r="X296" s="380">
        <f t="shared" si="22"/>
        <v>0.61138888888888865</v>
      </c>
      <c r="Y296" s="380">
        <v>3.6944444444444002E-2</v>
      </c>
      <c r="Z296" s="380"/>
      <c r="AA296" s="435">
        <v>0.27916666666666701</v>
      </c>
      <c r="AB296" s="380">
        <v>0.29527777777777764</v>
      </c>
      <c r="AE296" s="152">
        <v>9.6749984760000007</v>
      </c>
      <c r="AF296" s="380">
        <v>54.676848484848492</v>
      </c>
      <c r="AG296" s="380">
        <v>12.63412929528247</v>
      </c>
      <c r="AH296" s="380">
        <v>43.839999999999975</v>
      </c>
      <c r="AI296" s="380">
        <v>97.900990099009888</v>
      </c>
      <c r="AK296" s="380">
        <v>71.919191919191917</v>
      </c>
      <c r="AL296" s="152">
        <v>510.93051585000001</v>
      </c>
      <c r="AM296">
        <v>6.1113302428873899</v>
      </c>
      <c r="AQ296" s="380" t="s">
        <v>2806</v>
      </c>
    </row>
    <row r="297" spans="1:43">
      <c r="A297" s="152" t="s">
        <v>1949</v>
      </c>
      <c r="B297" s="380">
        <v>2</v>
      </c>
      <c r="C297" s="380" t="s">
        <v>1779</v>
      </c>
      <c r="D297" s="380" t="str">
        <f t="shared" si="19"/>
        <v>WoNT3 - 2</v>
      </c>
      <c r="E297" s="152">
        <v>4</v>
      </c>
      <c r="F297" s="152" t="s">
        <v>580</v>
      </c>
      <c r="G297" s="152">
        <v>21</v>
      </c>
      <c r="H297" s="152">
        <v>70</v>
      </c>
      <c r="I297" s="380" t="str">
        <f t="shared" si="20"/>
        <v>WoNT3 - 018 - E10</v>
      </c>
      <c r="J297" s="380" t="str">
        <f t="shared" si="21"/>
        <v>WoNT3 - 2 - 4</v>
      </c>
      <c r="O297" s="152">
        <v>1.46</v>
      </c>
      <c r="S297" s="434">
        <v>0.59499999999999997</v>
      </c>
      <c r="T297" s="434"/>
      <c r="U297" s="434">
        <v>5.8999999999999997E-2</v>
      </c>
      <c r="V297" s="152">
        <v>14.762200440000001</v>
      </c>
      <c r="W297" s="380"/>
      <c r="X297" s="380">
        <f t="shared" si="22"/>
        <v>0.73222222222222333</v>
      </c>
      <c r="Y297" s="380">
        <v>9.4444444444453293E-3</v>
      </c>
      <c r="Z297" s="380"/>
      <c r="AA297" s="435">
        <v>0.3905555555555556</v>
      </c>
      <c r="AB297" s="380">
        <v>0.33222222222222242</v>
      </c>
      <c r="AE297" s="152">
        <v>3.657647882</v>
      </c>
      <c r="AF297" s="380">
        <v>14.799999999999997</v>
      </c>
      <c r="AG297" s="380">
        <v>5.6997647058823535</v>
      </c>
      <c r="AH297" s="380">
        <v>38.159999999999997</v>
      </c>
      <c r="AI297" s="380">
        <v>68.113051305130512</v>
      </c>
      <c r="AK297" s="380">
        <v>83.127812678469439</v>
      </c>
      <c r="AL297" s="152">
        <v>178.12852939999999</v>
      </c>
      <c r="AM297">
        <v>1.4734538197365701</v>
      </c>
      <c r="AQ297" s="380" t="s">
        <v>2807</v>
      </c>
    </row>
    <row r="298" spans="1:43">
      <c r="A298" s="152" t="s">
        <v>1949</v>
      </c>
      <c r="B298" s="380">
        <v>2</v>
      </c>
      <c r="C298" s="380" t="s">
        <v>1779</v>
      </c>
      <c r="D298" s="380" t="str">
        <f t="shared" si="19"/>
        <v>WoNT3 - 2</v>
      </c>
      <c r="E298" s="152">
        <v>5</v>
      </c>
      <c r="F298" s="152" t="s">
        <v>580</v>
      </c>
      <c r="G298" s="152">
        <v>70</v>
      </c>
      <c r="H298" s="152">
        <v>100</v>
      </c>
      <c r="I298" s="380" t="str">
        <f t="shared" si="20"/>
        <v>WoNT3 - 018 - E10</v>
      </c>
      <c r="J298" s="380" t="str">
        <f t="shared" si="21"/>
        <v>WoNT3 - 2 - 5</v>
      </c>
      <c r="O298" s="152">
        <v>1.41</v>
      </c>
      <c r="S298" s="434">
        <v>0.22600000000000001</v>
      </c>
      <c r="T298" s="434"/>
      <c r="U298" s="434">
        <v>3.2000000000000001E-2</v>
      </c>
      <c r="V298" s="152">
        <v>15.32167214</v>
      </c>
      <c r="W298" s="380"/>
      <c r="X298" s="380">
        <f t="shared" si="22"/>
        <v>0.755000000000001</v>
      </c>
      <c r="Y298" s="380">
        <v>5.4444444444443879E-2</v>
      </c>
      <c r="Z298" s="380"/>
      <c r="AA298" s="435">
        <v>0.39444444444444571</v>
      </c>
      <c r="AB298" s="380">
        <v>0.30611111111111139</v>
      </c>
      <c r="AE298" s="152">
        <v>1.8743450429999999</v>
      </c>
      <c r="AF298" s="380">
        <v>5.3251725172517244</v>
      </c>
      <c r="AG298" s="380">
        <v>2.4799999999999995</v>
      </c>
      <c r="AH298" s="380">
        <v>43.679999999999993</v>
      </c>
      <c r="AI298" s="380">
        <v>55.569568627450984</v>
      </c>
      <c r="AK298" s="380">
        <v>52.150466400152297</v>
      </c>
      <c r="AL298" s="152">
        <v>143.35712419999999</v>
      </c>
      <c r="AM298">
        <v>3.1121984442753101</v>
      </c>
      <c r="AQ298" s="380" t="s">
        <v>2808</v>
      </c>
    </row>
    <row r="299" spans="1:43">
      <c r="A299" s="152" t="s">
        <v>1949</v>
      </c>
      <c r="B299" s="380">
        <v>3</v>
      </c>
      <c r="C299" s="380" t="s">
        <v>1779</v>
      </c>
      <c r="D299" s="380" t="str">
        <f t="shared" si="19"/>
        <v>WoNT3 - 3</v>
      </c>
      <c r="E299" s="152">
        <v>1</v>
      </c>
      <c r="F299" s="152" t="s">
        <v>591</v>
      </c>
      <c r="G299" s="152">
        <v>0</v>
      </c>
      <c r="H299" s="152">
        <v>5</v>
      </c>
      <c r="I299" s="380" t="str">
        <f t="shared" si="20"/>
        <v>WoNT3 - 018 - E10</v>
      </c>
      <c r="J299" s="380" t="str">
        <f t="shared" si="21"/>
        <v>WoNT3 - 3 - 1</v>
      </c>
      <c r="O299" s="152">
        <v>1.17</v>
      </c>
      <c r="S299" s="434">
        <v>2.5419999999999998</v>
      </c>
      <c r="T299" s="434"/>
      <c r="U299" s="434">
        <v>0.18</v>
      </c>
      <c r="V299" s="152">
        <v>37.028460989999999</v>
      </c>
      <c r="W299" s="380"/>
      <c r="X299" s="380">
        <f t="shared" si="22"/>
        <v>0.76972222222221931</v>
      </c>
      <c r="Y299" s="380">
        <v>0.22555555555555409</v>
      </c>
      <c r="Z299" s="380"/>
      <c r="AA299" s="435">
        <v>0.37055555555555486</v>
      </c>
      <c r="AB299" s="380">
        <v>0.17361111111111033</v>
      </c>
      <c r="AE299" s="152">
        <v>17.871344220000001</v>
      </c>
      <c r="AF299" s="380">
        <v>71.418930693069299</v>
      </c>
      <c r="AG299" s="380">
        <v>18.598495049504947</v>
      </c>
      <c r="AH299" s="380">
        <v>65.199999999999989</v>
      </c>
      <c r="AI299" s="380">
        <v>88.639999999999986</v>
      </c>
      <c r="AK299" s="380">
        <v>98.361021984551385</v>
      </c>
      <c r="AL299" s="152">
        <v>669.85464645000002</v>
      </c>
      <c r="AM299">
        <v>9.4427088154543704</v>
      </c>
      <c r="AQ299" s="380" t="s">
        <v>2809</v>
      </c>
    </row>
    <row r="300" spans="1:43">
      <c r="A300" s="152" t="s">
        <v>1949</v>
      </c>
      <c r="B300" s="380">
        <v>3</v>
      </c>
      <c r="C300" s="380" t="s">
        <v>1779</v>
      </c>
      <c r="D300" s="380" t="str">
        <f t="shared" si="19"/>
        <v>WoNT3 - 3</v>
      </c>
      <c r="E300" s="152">
        <v>2</v>
      </c>
      <c r="F300" s="152" t="s">
        <v>591</v>
      </c>
      <c r="G300" s="152">
        <v>5</v>
      </c>
      <c r="H300" s="152">
        <v>10</v>
      </c>
      <c r="I300" s="380" t="str">
        <f t="shared" si="20"/>
        <v>WoNT3 - 018 - E10</v>
      </c>
      <c r="J300" s="380" t="str">
        <f t="shared" si="21"/>
        <v>WoNT3 - 3 - 2</v>
      </c>
      <c r="O300" s="152">
        <v>1.34</v>
      </c>
      <c r="S300" s="434">
        <v>2.0539999999999998</v>
      </c>
      <c r="T300" s="434"/>
      <c r="U300" s="434">
        <v>0.156</v>
      </c>
      <c r="V300" s="152">
        <v>25.11395486</v>
      </c>
      <c r="W300" s="380"/>
      <c r="X300" s="380">
        <f t="shared" si="22"/>
        <v>0.7555555555555552</v>
      </c>
      <c r="Y300" s="380">
        <v>0.10166666666666578</v>
      </c>
      <c r="Z300" s="380"/>
      <c r="AA300" s="435">
        <v>0.4105555555555564</v>
      </c>
      <c r="AB300" s="380">
        <v>0.24333333333333307</v>
      </c>
      <c r="AE300" s="152">
        <v>9.3923997830000001</v>
      </c>
      <c r="AF300" s="380">
        <v>78.284788478847872</v>
      </c>
      <c r="AG300" s="380">
        <v>15.6</v>
      </c>
      <c r="AH300" s="380">
        <v>39.599999999999987</v>
      </c>
      <c r="AI300" s="380">
        <v>114.62526732673267</v>
      </c>
      <c r="AK300" s="380">
        <v>6.9205320532053198</v>
      </c>
      <c r="AL300" s="152">
        <v>575.1270184</v>
      </c>
      <c r="AM300">
        <v>7.0660623519532004</v>
      </c>
      <c r="AQ300" s="380" t="s">
        <v>2810</v>
      </c>
    </row>
    <row r="301" spans="1:43">
      <c r="A301" s="152" t="s">
        <v>1949</v>
      </c>
      <c r="B301" s="380">
        <v>3</v>
      </c>
      <c r="C301" s="380" t="s">
        <v>1779</v>
      </c>
      <c r="D301" s="380" t="str">
        <f t="shared" si="19"/>
        <v>WoNT3 - 3</v>
      </c>
      <c r="E301" s="152">
        <v>3</v>
      </c>
      <c r="F301" s="152" t="s">
        <v>591</v>
      </c>
      <c r="G301" s="152">
        <v>10</v>
      </c>
      <c r="H301" s="152">
        <v>21</v>
      </c>
      <c r="I301" s="380" t="str">
        <f t="shared" si="20"/>
        <v>WoNT3 - 018 - E10</v>
      </c>
      <c r="J301" s="380" t="str">
        <f t="shared" si="21"/>
        <v>WoNT3 - 3 - 3</v>
      </c>
      <c r="O301" s="152">
        <v>1.36</v>
      </c>
      <c r="S301" s="434">
        <v>1.456</v>
      </c>
      <c r="T301" s="434"/>
      <c r="U301" s="434">
        <v>0.11600000000000001</v>
      </c>
      <c r="V301" s="152">
        <v>14.400837689999999</v>
      </c>
      <c r="W301" s="380"/>
      <c r="X301" s="380">
        <f t="shared" si="22"/>
        <v>0.67833333333333379</v>
      </c>
      <c r="Y301" s="380">
        <v>3.0000000000001137E-2</v>
      </c>
      <c r="Z301" s="380"/>
      <c r="AA301" s="435">
        <v>0.3533333333333325</v>
      </c>
      <c r="AB301" s="380">
        <v>0.29500000000000015</v>
      </c>
      <c r="AE301" s="152">
        <v>6.1959790180000001</v>
      </c>
      <c r="AF301" s="380">
        <v>46.160000000000004</v>
      </c>
      <c r="AG301" s="380">
        <v>12.216967579110852</v>
      </c>
      <c r="AH301" s="380">
        <v>40.719999999999985</v>
      </c>
      <c r="AI301" s="380">
        <v>102.7326732673267</v>
      </c>
      <c r="AK301" s="380">
        <v>103.60180717100835</v>
      </c>
      <c r="AL301" s="152">
        <v>471.84030589999998</v>
      </c>
      <c r="AM301">
        <v>4.24684451522731</v>
      </c>
      <c r="AQ301" s="380" t="s">
        <v>2811</v>
      </c>
    </row>
    <row r="302" spans="1:43">
      <c r="A302" s="152" t="s">
        <v>1949</v>
      </c>
      <c r="B302" s="380">
        <v>3</v>
      </c>
      <c r="C302" s="380" t="s">
        <v>1779</v>
      </c>
      <c r="D302" s="380" t="str">
        <f t="shared" si="19"/>
        <v>WoNT3 - 3</v>
      </c>
      <c r="E302" s="152">
        <v>4</v>
      </c>
      <c r="F302" s="152" t="s">
        <v>580</v>
      </c>
      <c r="G302" s="152">
        <v>21</v>
      </c>
      <c r="H302" s="152">
        <v>70</v>
      </c>
      <c r="I302" s="380" t="str">
        <f t="shared" si="20"/>
        <v>WoNT3 - 018 - E10</v>
      </c>
      <c r="J302" s="380" t="str">
        <f t="shared" si="21"/>
        <v>WoNT3 - 3 - 4</v>
      </c>
      <c r="O302" s="152">
        <v>1.46</v>
      </c>
      <c r="S302" s="434">
        <v>0.67100000000000004</v>
      </c>
      <c r="T302" s="434"/>
      <c r="U302" s="434">
        <v>6.7000000000000004E-2</v>
      </c>
      <c r="V302" s="152">
        <v>15.139765779999999</v>
      </c>
      <c r="W302" s="380"/>
      <c r="X302" s="380">
        <f t="shared" si="22"/>
        <v>0.67944444444444696</v>
      </c>
      <c r="Y302" s="380">
        <v>8.0555555555561244E-3</v>
      </c>
      <c r="Z302" s="380"/>
      <c r="AA302" s="435">
        <v>0.36333333333333445</v>
      </c>
      <c r="AB302" s="380">
        <v>0.30805555555555642</v>
      </c>
      <c r="AE302" s="152">
        <v>3.7699393940000001</v>
      </c>
      <c r="AF302" s="380">
        <v>17.368396039603958</v>
      </c>
      <c r="AG302" s="380">
        <v>5.3069306930693072</v>
      </c>
      <c r="AH302" s="380">
        <v>46.719999999999992</v>
      </c>
      <c r="AI302" s="380">
        <v>39.735843137254911</v>
      </c>
      <c r="AK302" s="380">
        <v>92.140427184466006</v>
      </c>
      <c r="AL302" s="152">
        <v>184.3783985</v>
      </c>
      <c r="AM302">
        <v>1.47897004970006</v>
      </c>
      <c r="AQ302" s="380" t="s">
        <v>2812</v>
      </c>
    </row>
    <row r="303" spans="1:43">
      <c r="A303" s="152" t="s">
        <v>1949</v>
      </c>
      <c r="B303" s="380">
        <v>3</v>
      </c>
      <c r="C303" s="380" t="s">
        <v>1779</v>
      </c>
      <c r="D303" s="380" t="str">
        <f t="shared" si="19"/>
        <v>WoNT3 - 3</v>
      </c>
      <c r="E303" s="152">
        <v>5</v>
      </c>
      <c r="F303" s="152" t="s">
        <v>580</v>
      </c>
      <c r="G303" s="152">
        <v>70</v>
      </c>
      <c r="H303" s="152">
        <v>100</v>
      </c>
      <c r="I303" s="380" t="str">
        <f t="shared" si="20"/>
        <v>WoNT3 - 018 - E10</v>
      </c>
      <c r="J303" s="380" t="str">
        <f t="shared" si="21"/>
        <v>WoNT3 - 3 - 5</v>
      </c>
      <c r="O303" s="152">
        <v>1.41</v>
      </c>
      <c r="S303" s="434">
        <v>0.23100000000000001</v>
      </c>
      <c r="T303" s="434"/>
      <c r="U303" s="434">
        <v>3.3000000000000002E-2</v>
      </c>
      <c r="V303" s="152">
        <v>46.638237660000001</v>
      </c>
      <c r="W303" s="380"/>
      <c r="X303" s="380">
        <f t="shared" si="22"/>
        <v>0.82222222222222441</v>
      </c>
      <c r="Y303" s="380">
        <v>0.24416666666666723</v>
      </c>
      <c r="Z303" s="380"/>
      <c r="AA303" s="435">
        <v>0.3711111111111115</v>
      </c>
      <c r="AB303" s="380">
        <v>0.20694444444444571</v>
      </c>
      <c r="AE303" s="152">
        <v>1.532635164</v>
      </c>
      <c r="AF303" s="380">
        <v>6.1313939393939396</v>
      </c>
      <c r="AG303" s="380">
        <v>0.13898039215686264</v>
      </c>
      <c r="AH303" s="380">
        <v>134.16</v>
      </c>
      <c r="AI303" s="380">
        <v>56.048633663366324</v>
      </c>
      <c r="AK303" s="380">
        <v>13.383836734693876</v>
      </c>
      <c r="AL303" s="152">
        <v>100.17500857500001</v>
      </c>
      <c r="AM303">
        <v>-0.23827477047298301</v>
      </c>
      <c r="AQ303" s="380" t="s">
        <v>2813</v>
      </c>
    </row>
    <row r="304" spans="1:43" ht="15.75">
      <c r="A304" s="412" t="s">
        <v>1950</v>
      </c>
      <c r="B304" s="413">
        <v>1</v>
      </c>
      <c r="C304" s="412" t="s">
        <v>1789</v>
      </c>
      <c r="D304" s="412" t="s">
        <v>1950</v>
      </c>
      <c r="E304">
        <v>1</v>
      </c>
      <c r="F304" s="436"/>
      <c r="G304" s="413">
        <v>0</v>
      </c>
      <c r="H304" s="413">
        <v>5</v>
      </c>
      <c r="I304" s="412" t="s">
        <v>2814</v>
      </c>
      <c r="J304" s="412" t="s">
        <v>2815</v>
      </c>
      <c r="K304" s="437">
        <v>4</v>
      </c>
      <c r="L304" s="438">
        <v>63</v>
      </c>
      <c r="M304" s="438">
        <v>33</v>
      </c>
      <c r="N304" s="427" t="s">
        <v>2816</v>
      </c>
      <c r="O304" s="439">
        <v>1.019267248</v>
      </c>
      <c r="P304"/>
      <c r="Q304" s="440">
        <v>27.3</v>
      </c>
      <c r="S304" s="441">
        <v>2.5792000000000002</v>
      </c>
      <c r="T304" s="441"/>
      <c r="U304" s="441">
        <v>0.2218</v>
      </c>
      <c r="V304"/>
      <c r="W304" s="441">
        <v>1.37</v>
      </c>
      <c r="X304" s="261"/>
      <c r="Y304" s="261"/>
      <c r="Z304" s="261"/>
      <c r="AA304" s="261"/>
      <c r="AB304" s="261"/>
      <c r="AC304" s="261"/>
      <c r="AD304" s="441"/>
      <c r="AE304" s="439">
        <v>0.50497104774390911</v>
      </c>
      <c r="AF304" s="439">
        <v>307.78250000000003</v>
      </c>
      <c r="AG304" s="439">
        <v>64.823239999999998</v>
      </c>
      <c r="AH304" s="439">
        <v>205.0506</v>
      </c>
      <c r="AI304" s="439">
        <v>371.42809999999997</v>
      </c>
      <c r="AJ304" s="439">
        <v>330.09630000000004</v>
      </c>
      <c r="AK304" s="439">
        <v>148.2961</v>
      </c>
      <c r="AL304" s="439">
        <v>483.798</v>
      </c>
      <c r="AM304" s="439">
        <v>6.5347392780799982</v>
      </c>
      <c r="AN304" s="261"/>
      <c r="AO304" s="261"/>
      <c r="AP304" s="385"/>
      <c r="AQ304" s="412" t="s">
        <v>2815</v>
      </c>
    </row>
    <row r="305" spans="1:43" ht="15.75">
      <c r="A305" s="412" t="s">
        <v>1950</v>
      </c>
      <c r="B305" s="413">
        <v>1</v>
      </c>
      <c r="C305" s="412" t="s">
        <v>1789</v>
      </c>
      <c r="D305" s="412" t="s">
        <v>1950</v>
      </c>
      <c r="E305">
        <v>2</v>
      </c>
      <c r="F305" s="436"/>
      <c r="G305" s="413">
        <v>5</v>
      </c>
      <c r="H305" s="413">
        <v>10</v>
      </c>
      <c r="I305" s="412" t="s">
        <v>2817</v>
      </c>
      <c r="J305" s="412" t="s">
        <v>2818</v>
      </c>
      <c r="K305" s="437">
        <v>4</v>
      </c>
      <c r="L305" s="438">
        <v>57</v>
      </c>
      <c r="M305" s="438">
        <v>39</v>
      </c>
      <c r="N305" s="427" t="s">
        <v>2816</v>
      </c>
      <c r="O305" s="439">
        <v>1.6569529540000001</v>
      </c>
      <c r="P305"/>
      <c r="Q305" s="440">
        <v>26.2</v>
      </c>
      <c r="S305" s="441">
        <v>2.6934999999999998</v>
      </c>
      <c r="T305" s="441"/>
      <c r="U305" s="441">
        <v>0.2107</v>
      </c>
      <c r="V305"/>
      <c r="W305" s="441">
        <v>1.1599999999999999</v>
      </c>
      <c r="X305" s="261"/>
      <c r="Y305" s="261"/>
      <c r="Z305" s="261"/>
      <c r="AA305" s="261"/>
      <c r="AB305" s="261"/>
      <c r="AC305" s="261"/>
      <c r="AD305" s="441">
        <v>7.2</v>
      </c>
      <c r="AE305" s="439">
        <v>0.13284804367606917</v>
      </c>
      <c r="AF305" s="439">
        <v>274.0564</v>
      </c>
      <c r="AG305" s="439">
        <v>21.431460000000001</v>
      </c>
      <c r="AH305" s="439">
        <v>110.1849</v>
      </c>
      <c r="AI305" s="439">
        <v>363.48320000000001</v>
      </c>
      <c r="AJ305" s="439">
        <v>285.49669999999998</v>
      </c>
      <c r="AK305" s="439">
        <v>133.37709999999998</v>
      </c>
      <c r="AL305" s="439">
        <v>398.15499999999997</v>
      </c>
      <c r="AM305" s="439">
        <v>4.744808152880001</v>
      </c>
      <c r="AN305" s="261"/>
      <c r="AO305" s="261"/>
      <c r="AP305" s="385"/>
      <c r="AQ305" s="412" t="s">
        <v>2818</v>
      </c>
    </row>
    <row r="306" spans="1:43" ht="15.75">
      <c r="A306" s="412" t="s">
        <v>1950</v>
      </c>
      <c r="B306" s="413">
        <v>1</v>
      </c>
      <c r="C306" s="412" t="s">
        <v>1789</v>
      </c>
      <c r="D306" s="412" t="s">
        <v>1950</v>
      </c>
      <c r="E306">
        <v>3</v>
      </c>
      <c r="F306" s="436"/>
      <c r="G306" s="413">
        <v>10</v>
      </c>
      <c r="H306" s="413">
        <v>20</v>
      </c>
      <c r="I306" s="412" t="s">
        <v>2819</v>
      </c>
      <c r="J306" s="412" t="s">
        <v>2820</v>
      </c>
      <c r="K306" s="437">
        <v>4</v>
      </c>
      <c r="L306" s="438">
        <v>50</v>
      </c>
      <c r="M306" s="438">
        <v>46</v>
      </c>
      <c r="N306" s="427" t="s">
        <v>2821</v>
      </c>
      <c r="O306" s="439">
        <v>1.524652906</v>
      </c>
      <c r="P306"/>
      <c r="Q306" s="440">
        <v>25.8</v>
      </c>
      <c r="S306" s="441">
        <v>2.1484999999999999</v>
      </c>
      <c r="T306" s="441"/>
      <c r="U306" s="441">
        <v>0.18629999999999999</v>
      </c>
      <c r="V306"/>
      <c r="W306" s="441">
        <v>1.49</v>
      </c>
      <c r="X306" s="261"/>
      <c r="Y306" s="261"/>
      <c r="Z306" s="261"/>
      <c r="AA306" s="261"/>
      <c r="AB306" s="261"/>
      <c r="AC306" s="261"/>
      <c r="AD306" s="441">
        <v>7.1</v>
      </c>
      <c r="AE306" s="439">
        <v>7.8960038517091991E-2</v>
      </c>
      <c r="AF306" s="439">
        <v>132.7013</v>
      </c>
      <c r="AG306" s="439">
        <v>15.148669999999999</v>
      </c>
      <c r="AH306" s="439">
        <v>116.03229999999999</v>
      </c>
      <c r="AI306" s="439">
        <v>268.84789999999998</v>
      </c>
      <c r="AJ306" s="439">
        <v>122.7059</v>
      </c>
      <c r="AK306" s="439">
        <v>109.33350000000002</v>
      </c>
      <c r="AL306" s="439">
        <v>305.33999999999997</v>
      </c>
      <c r="AM306" s="439">
        <v>3.82288734688</v>
      </c>
      <c r="AN306" s="261"/>
      <c r="AO306" s="261"/>
      <c r="AP306" s="385"/>
      <c r="AQ306" s="412" t="s">
        <v>2820</v>
      </c>
    </row>
    <row r="307" spans="1:43" ht="15.75">
      <c r="A307" s="412" t="s">
        <v>1950</v>
      </c>
      <c r="B307" s="413">
        <v>1</v>
      </c>
      <c r="C307" s="412" t="s">
        <v>1789</v>
      </c>
      <c r="D307" s="412" t="s">
        <v>1950</v>
      </c>
      <c r="E307">
        <v>4</v>
      </c>
      <c r="F307" s="436"/>
      <c r="G307" s="413">
        <v>20</v>
      </c>
      <c r="H307" s="413">
        <v>30</v>
      </c>
      <c r="I307" s="412" t="s">
        <v>2822</v>
      </c>
      <c r="J307" s="412" t="s">
        <v>2823</v>
      </c>
      <c r="K307" s="437">
        <v>3</v>
      </c>
      <c r="L307" s="438">
        <v>53</v>
      </c>
      <c r="M307" s="438">
        <v>44</v>
      </c>
      <c r="N307" s="427" t="s">
        <v>2821</v>
      </c>
      <c r="O307" s="439">
        <v>1.62548793</v>
      </c>
      <c r="P307"/>
      <c r="Q307" s="440">
        <v>26.3</v>
      </c>
      <c r="S307" s="441">
        <v>1.8251999999999999</v>
      </c>
      <c r="T307" s="441"/>
      <c r="U307" s="441">
        <v>0.14510000000000001</v>
      </c>
      <c r="V307"/>
      <c r="W307" s="441">
        <v>1.83</v>
      </c>
      <c r="X307" s="261"/>
      <c r="Y307" s="261"/>
      <c r="Z307" s="261"/>
      <c r="AA307" s="261"/>
      <c r="AB307" s="261"/>
      <c r="AC307" s="261"/>
      <c r="AD307" s="441">
        <v>7</v>
      </c>
      <c r="AE307" s="439">
        <v>7.3275862068965428E-2</v>
      </c>
      <c r="AF307" s="439">
        <v>26.249739999999999</v>
      </c>
      <c r="AG307" s="439">
        <v>4.3939599999999999</v>
      </c>
      <c r="AH307" s="439">
        <v>0</v>
      </c>
      <c r="AI307" s="439">
        <v>194.1164</v>
      </c>
      <c r="AJ307" s="439">
        <v>170.07549999999998</v>
      </c>
      <c r="AK307" s="439">
        <v>108.78920000000001</v>
      </c>
      <c r="AL307" s="439">
        <v>188.03</v>
      </c>
      <c r="AM307" s="439">
        <v>2.9070690880000001</v>
      </c>
      <c r="AN307" s="261"/>
      <c r="AO307" s="261"/>
      <c r="AP307" s="385"/>
      <c r="AQ307" s="412" t="s">
        <v>2823</v>
      </c>
    </row>
    <row r="308" spans="1:43" ht="15.75">
      <c r="A308" s="412" t="s">
        <v>1950</v>
      </c>
      <c r="B308" s="413">
        <v>1</v>
      </c>
      <c r="C308" s="412" t="s">
        <v>1789</v>
      </c>
      <c r="D308" s="412" t="s">
        <v>1950</v>
      </c>
      <c r="E308">
        <v>5</v>
      </c>
      <c r="F308" s="436"/>
      <c r="G308" s="413">
        <v>30</v>
      </c>
      <c r="H308" s="413">
        <v>50</v>
      </c>
      <c r="I308" s="412" t="s">
        <v>2824</v>
      </c>
      <c r="J308" s="412" t="s">
        <v>2825</v>
      </c>
      <c r="K308" s="437">
        <v>3</v>
      </c>
      <c r="L308" s="438">
        <v>46</v>
      </c>
      <c r="M308" s="438">
        <v>51</v>
      </c>
      <c r="N308" s="427" t="s">
        <v>2821</v>
      </c>
      <c r="O308" s="439">
        <v>1.584755248</v>
      </c>
      <c r="P308"/>
      <c r="Q308" s="440">
        <v>28</v>
      </c>
      <c r="S308" s="441">
        <v>0.96309999999999996</v>
      </c>
      <c r="T308" s="441"/>
      <c r="U308" s="441">
        <v>8.9399999999999993E-2</v>
      </c>
      <c r="V308"/>
      <c r="W308" s="441">
        <v>1.78</v>
      </c>
      <c r="X308" s="261"/>
      <c r="Y308" s="261"/>
      <c r="Z308" s="261"/>
      <c r="AA308" s="261"/>
      <c r="AB308" s="261"/>
      <c r="AC308" s="261"/>
      <c r="AD308" s="441">
        <v>7.1</v>
      </c>
      <c r="AE308" s="439">
        <v>4.7685834502103869E-2</v>
      </c>
      <c r="AF308" s="439">
        <v>44.850859999999997</v>
      </c>
      <c r="AG308" s="439">
        <v>0</v>
      </c>
      <c r="AH308" s="439">
        <v>0</v>
      </c>
      <c r="AI308" s="439">
        <v>56.690630000000006</v>
      </c>
      <c r="AJ308" s="439">
        <v>174.69169999999997</v>
      </c>
      <c r="AK308" s="439">
        <v>81.149319999999989</v>
      </c>
      <c r="AL308" s="439">
        <v>16.407</v>
      </c>
      <c r="AM308" s="439">
        <v>1.402402746395</v>
      </c>
      <c r="AN308" s="261"/>
      <c r="AO308" s="261"/>
      <c r="AP308" s="385"/>
      <c r="AQ308" s="412" t="s">
        <v>2825</v>
      </c>
    </row>
    <row r="309" spans="1:43" ht="15.75">
      <c r="A309" s="412" t="s">
        <v>1950</v>
      </c>
      <c r="B309" s="413">
        <v>1</v>
      </c>
      <c r="C309" s="412" t="s">
        <v>1789</v>
      </c>
      <c r="D309" s="412" t="s">
        <v>1950</v>
      </c>
      <c r="E309">
        <v>6</v>
      </c>
      <c r="F309" s="436"/>
      <c r="G309" s="413">
        <v>50</v>
      </c>
      <c r="H309" s="413">
        <v>100</v>
      </c>
      <c r="I309" s="412" t="s">
        <v>2826</v>
      </c>
      <c r="J309" s="412" t="s">
        <v>2827</v>
      </c>
      <c r="K309" s="437">
        <v>3</v>
      </c>
      <c r="L309" s="438">
        <v>53</v>
      </c>
      <c r="M309" s="438">
        <v>44</v>
      </c>
      <c r="N309" s="427" t="s">
        <v>2821</v>
      </c>
      <c r="O309" s="439">
        <v>1.602585594</v>
      </c>
      <c r="P309"/>
      <c r="Q309" s="440">
        <v>27.3</v>
      </c>
      <c r="S309" s="441">
        <v>0.53449999999999998</v>
      </c>
      <c r="T309" s="441"/>
      <c r="U309" s="441">
        <v>5.8099999999999999E-2</v>
      </c>
      <c r="V309"/>
      <c r="W309" s="441">
        <v>1.45</v>
      </c>
      <c r="X309" s="261"/>
      <c r="Y309" s="261"/>
      <c r="Z309" s="261"/>
      <c r="AA309" s="261"/>
      <c r="AB309" s="261"/>
      <c r="AC309" s="261"/>
      <c r="AD309" s="441">
        <v>7.4</v>
      </c>
      <c r="AE309" s="439">
        <v>3.7499999999999971E-2</v>
      </c>
      <c r="AF309" s="439">
        <v>12.819940000000001</v>
      </c>
      <c r="AG309" s="439">
        <v>0</v>
      </c>
      <c r="AH309" s="439">
        <v>0</v>
      </c>
      <c r="AI309" s="439">
        <v>4.9832700000000001</v>
      </c>
      <c r="AJ309" s="439">
        <v>49.454729999999998</v>
      </c>
      <c r="AK309" s="439">
        <v>35.472529999999999</v>
      </c>
      <c r="AL309" s="439">
        <v>0</v>
      </c>
      <c r="AM309" s="439">
        <v>1.0496960982199997</v>
      </c>
      <c r="AN309" s="261"/>
      <c r="AO309" s="261"/>
      <c r="AP309" s="385"/>
      <c r="AQ309" s="412" t="s">
        <v>2827</v>
      </c>
    </row>
    <row r="310" spans="1:43" ht="15.75">
      <c r="A310" s="412" t="s">
        <v>1953</v>
      </c>
      <c r="B310" s="413">
        <v>2</v>
      </c>
      <c r="C310" s="412" t="s">
        <v>1789</v>
      </c>
      <c r="D310" s="412" t="s">
        <v>1953</v>
      </c>
      <c r="E310">
        <v>1</v>
      </c>
      <c r="F310" s="436"/>
      <c r="G310" s="413">
        <v>0</v>
      </c>
      <c r="H310" s="413">
        <v>5</v>
      </c>
      <c r="I310" s="412" t="s">
        <v>2828</v>
      </c>
      <c r="J310" s="412" t="s">
        <v>2829</v>
      </c>
      <c r="K310" s="437">
        <v>6</v>
      </c>
      <c r="L310" s="438">
        <v>63</v>
      </c>
      <c r="M310" s="438">
        <v>31</v>
      </c>
      <c r="N310" s="427" t="s">
        <v>2816</v>
      </c>
      <c r="O310" s="439">
        <v>0.92617646279999999</v>
      </c>
      <c r="P310"/>
      <c r="Q310" s="440">
        <v>27.7</v>
      </c>
      <c r="S310" s="441">
        <v>3.1046</v>
      </c>
      <c r="T310" s="441"/>
      <c r="U310" s="441">
        <v>0.27800000000000002</v>
      </c>
      <c r="V310"/>
      <c r="W310" s="441">
        <v>2.2000000000000002</v>
      </c>
      <c r="X310" s="261"/>
      <c r="Y310" s="261"/>
      <c r="Z310" s="261"/>
      <c r="AA310" s="261"/>
      <c r="AB310" s="261"/>
      <c r="AC310" s="261"/>
      <c r="AD310" s="441"/>
      <c r="AE310" s="439"/>
      <c r="AF310" s="439">
        <v>366.35980000000006</v>
      </c>
      <c r="AG310" s="439">
        <v>139.70000000000002</v>
      </c>
      <c r="AH310" s="439">
        <v>251.9196</v>
      </c>
      <c r="AI310" s="439">
        <v>250.9588</v>
      </c>
      <c r="AJ310" s="439">
        <v>344.61849999999998</v>
      </c>
      <c r="AK310" s="439">
        <v>125.5788</v>
      </c>
      <c r="AL310" s="439">
        <v>489.315</v>
      </c>
      <c r="AM310" s="439">
        <v>7.2221321874999989</v>
      </c>
      <c r="AN310" s="261"/>
      <c r="AO310" s="261"/>
      <c r="AP310" s="385"/>
      <c r="AQ310" s="412" t="s">
        <v>2829</v>
      </c>
    </row>
    <row r="311" spans="1:43" ht="15.75">
      <c r="A311" s="412" t="s">
        <v>1953</v>
      </c>
      <c r="B311" s="413">
        <v>2</v>
      </c>
      <c r="C311" s="412" t="s">
        <v>1789</v>
      </c>
      <c r="D311" s="412" t="s">
        <v>1953</v>
      </c>
      <c r="E311">
        <v>2</v>
      </c>
      <c r="F311" s="436"/>
      <c r="G311" s="413">
        <v>5</v>
      </c>
      <c r="H311" s="413">
        <v>10</v>
      </c>
      <c r="I311" s="412" t="s">
        <v>2830</v>
      </c>
      <c r="J311" s="412" t="s">
        <v>2831</v>
      </c>
      <c r="K311" s="437">
        <v>6</v>
      </c>
      <c r="L311" s="438">
        <v>61</v>
      </c>
      <c r="M311" s="438">
        <v>33</v>
      </c>
      <c r="N311" s="427" t="s">
        <v>2821</v>
      </c>
      <c r="O311" s="439">
        <v>1.515364479</v>
      </c>
      <c r="P311"/>
      <c r="Q311" s="440">
        <v>25.8</v>
      </c>
      <c r="S311" s="441">
        <v>2.4034</v>
      </c>
      <c r="T311" s="441"/>
      <c r="U311" s="441">
        <v>0.20680000000000001</v>
      </c>
      <c r="V311"/>
      <c r="W311" s="441">
        <v>1</v>
      </c>
      <c r="X311" s="261"/>
      <c r="Y311" s="261"/>
      <c r="Z311" s="261"/>
      <c r="AA311" s="261"/>
      <c r="AB311" s="261"/>
      <c r="AC311" s="261"/>
      <c r="AD311" s="441">
        <v>6.1</v>
      </c>
      <c r="AE311" s="439">
        <v>0.11160714285714286</v>
      </c>
      <c r="AF311" s="439">
        <v>288.51929999999999</v>
      </c>
      <c r="AG311" s="439">
        <v>60.300000000000004</v>
      </c>
      <c r="AH311" s="439">
        <v>36.450609999999998</v>
      </c>
      <c r="AI311" s="439">
        <v>242.67959999999999</v>
      </c>
      <c r="AJ311" s="439">
        <v>250.43199999999999</v>
      </c>
      <c r="AK311" s="439">
        <v>88.569659999999999</v>
      </c>
      <c r="AL311" s="439">
        <v>364.58499999999998</v>
      </c>
      <c r="AM311" s="439">
        <v>5.68705442048</v>
      </c>
      <c r="AN311" s="261"/>
      <c r="AO311" s="261"/>
      <c r="AP311" s="385"/>
      <c r="AQ311" s="412" t="s">
        <v>2831</v>
      </c>
    </row>
    <row r="312" spans="1:43" ht="15.75">
      <c r="A312" s="412" t="s">
        <v>1953</v>
      </c>
      <c r="B312" s="413">
        <v>2</v>
      </c>
      <c r="C312" s="412" t="s">
        <v>1789</v>
      </c>
      <c r="D312" s="412" t="s">
        <v>1953</v>
      </c>
      <c r="E312">
        <v>3</v>
      </c>
      <c r="F312" s="436"/>
      <c r="G312" s="413">
        <v>10</v>
      </c>
      <c r="H312" s="413">
        <v>20</v>
      </c>
      <c r="I312" s="412" t="s">
        <v>2832</v>
      </c>
      <c r="J312" s="412" t="s">
        <v>2833</v>
      </c>
      <c r="K312" s="437">
        <v>5</v>
      </c>
      <c r="L312" s="438">
        <v>54</v>
      </c>
      <c r="M312" s="438">
        <v>41</v>
      </c>
      <c r="N312" s="427" t="s">
        <v>2821</v>
      </c>
      <c r="O312" s="439">
        <v>1.6810435349999999</v>
      </c>
      <c r="P312"/>
      <c r="Q312" s="440">
        <v>25.4</v>
      </c>
      <c r="S312" s="441">
        <v>2.0947</v>
      </c>
      <c r="T312" s="441"/>
      <c r="U312" s="441">
        <v>0.1578</v>
      </c>
      <c r="V312"/>
      <c r="W312" s="441">
        <v>1.08</v>
      </c>
      <c r="X312" s="261"/>
      <c r="Y312" s="261"/>
      <c r="Z312" s="261"/>
      <c r="AA312" s="261"/>
      <c r="AB312" s="261"/>
      <c r="AC312" s="261"/>
      <c r="AD312" s="441">
        <v>6</v>
      </c>
      <c r="AE312" s="439">
        <v>6.5114068441064585E-2</v>
      </c>
      <c r="AF312" s="439">
        <v>177.39879999999999</v>
      </c>
      <c r="AG312" s="439">
        <v>1.9</v>
      </c>
      <c r="AH312" s="439">
        <v>0</v>
      </c>
      <c r="AI312" s="439">
        <v>176.98149999999998</v>
      </c>
      <c r="AJ312" s="439">
        <v>47.324759999999998</v>
      </c>
      <c r="AK312" s="439">
        <v>49.36721</v>
      </c>
      <c r="AL312" s="439">
        <v>278.38900000000001</v>
      </c>
      <c r="AM312" s="439">
        <v>4.414718882379999</v>
      </c>
      <c r="AN312" s="261"/>
      <c r="AO312" s="261"/>
      <c r="AP312" s="385"/>
      <c r="AQ312" s="412" t="s">
        <v>2833</v>
      </c>
    </row>
    <row r="313" spans="1:43" ht="15.75">
      <c r="A313" s="412" t="s">
        <v>1953</v>
      </c>
      <c r="B313" s="413">
        <v>2</v>
      </c>
      <c r="C313" s="412" t="s">
        <v>1789</v>
      </c>
      <c r="D313" s="412" t="s">
        <v>1953</v>
      </c>
      <c r="E313">
        <v>4</v>
      </c>
      <c r="F313" s="436"/>
      <c r="G313" s="413">
        <v>20</v>
      </c>
      <c r="H313" s="413">
        <v>30</v>
      </c>
      <c r="I313" s="412" t="s">
        <v>2834</v>
      </c>
      <c r="J313" s="412" t="s">
        <v>2835</v>
      </c>
      <c r="K313" s="437">
        <v>4</v>
      </c>
      <c r="L313" s="438">
        <v>47</v>
      </c>
      <c r="M313" s="438">
        <v>49</v>
      </c>
      <c r="N313" s="427" t="s">
        <v>2821</v>
      </c>
      <c r="O313" s="439">
        <v>1.511683267</v>
      </c>
      <c r="P313"/>
      <c r="Q313" s="440">
        <v>29.7</v>
      </c>
      <c r="S313" s="441">
        <v>2.1558999999999999</v>
      </c>
      <c r="T313" s="441"/>
      <c r="U313" s="441">
        <v>0.17349999999999999</v>
      </c>
      <c r="V313"/>
      <c r="W313" s="441">
        <v>1.1499999999999999</v>
      </c>
      <c r="X313" s="261"/>
      <c r="Y313" s="261"/>
      <c r="Z313" s="261"/>
      <c r="AA313" s="261"/>
      <c r="AB313" s="261"/>
      <c r="AC313" s="261"/>
      <c r="AD313" s="441">
        <v>6.3</v>
      </c>
      <c r="AE313" s="439">
        <v>6.8160152526215365E-2</v>
      </c>
      <c r="AF313" s="439">
        <v>64.810420000000008</v>
      </c>
      <c r="AG313" s="439">
        <v>1.4000000000000001</v>
      </c>
      <c r="AH313" s="439">
        <v>0</v>
      </c>
      <c r="AI313" s="439">
        <v>131.71729999999999</v>
      </c>
      <c r="AJ313" s="439">
        <v>126.7465</v>
      </c>
      <c r="AK313" s="439">
        <v>90.388900000000007</v>
      </c>
      <c r="AL313" s="439">
        <v>254.98599999999999</v>
      </c>
      <c r="AM313" s="439">
        <v>3.1214752779999992</v>
      </c>
      <c r="AN313" s="261"/>
      <c r="AO313" s="261"/>
      <c r="AP313" s="385"/>
      <c r="AQ313" s="412" t="s">
        <v>2835</v>
      </c>
    </row>
    <row r="314" spans="1:43" ht="15.75">
      <c r="A314" s="412" t="s">
        <v>1953</v>
      </c>
      <c r="B314" s="413">
        <v>2</v>
      </c>
      <c r="C314" s="412" t="s">
        <v>1789</v>
      </c>
      <c r="D314" s="412" t="s">
        <v>1953</v>
      </c>
      <c r="E314">
        <v>5</v>
      </c>
      <c r="F314" s="436"/>
      <c r="G314" s="413">
        <v>30</v>
      </c>
      <c r="H314" s="413">
        <v>50</v>
      </c>
      <c r="I314" s="412" t="s">
        <v>2836</v>
      </c>
      <c r="J314" s="412" t="s">
        <v>2837</v>
      </c>
      <c r="K314" s="437">
        <v>3</v>
      </c>
      <c r="L314" s="438">
        <v>48</v>
      </c>
      <c r="M314" s="438">
        <v>49</v>
      </c>
      <c r="N314" s="427" t="s">
        <v>2821</v>
      </c>
      <c r="O314" s="439">
        <v>1.569032727</v>
      </c>
      <c r="P314"/>
      <c r="Q314" s="440">
        <v>28.9</v>
      </c>
      <c r="S314" s="441">
        <v>1.2658</v>
      </c>
      <c r="T314" s="441"/>
      <c r="U314" s="441">
        <v>0.10290000000000001</v>
      </c>
      <c r="V314"/>
      <c r="W314" s="441">
        <v>1.36</v>
      </c>
      <c r="X314" s="261"/>
      <c r="Y314" s="261"/>
      <c r="Z314" s="261"/>
      <c r="AA314" s="261"/>
      <c r="AB314" s="261"/>
      <c r="AC314" s="261"/>
      <c r="AD314" s="441">
        <v>6.6</v>
      </c>
      <c r="AE314" s="439">
        <v>5.857345299952766E-2</v>
      </c>
      <c r="AF314" s="439">
        <v>23.820519999999998</v>
      </c>
      <c r="AG314" s="439">
        <v>0</v>
      </c>
      <c r="AH314" s="439">
        <v>0</v>
      </c>
      <c r="AI314" s="439">
        <v>29.610120000000002</v>
      </c>
      <c r="AJ314" s="439">
        <v>127.31830000000001</v>
      </c>
      <c r="AK314" s="439">
        <v>90.82611</v>
      </c>
      <c r="AL314" s="439">
        <v>99.216999999999999</v>
      </c>
      <c r="AM314" s="439">
        <v>1.6492314407799999</v>
      </c>
      <c r="AN314" s="261"/>
      <c r="AO314" s="261"/>
      <c r="AP314" s="385"/>
      <c r="AQ314" s="412" t="s">
        <v>2837</v>
      </c>
    </row>
    <row r="315" spans="1:43" ht="15.75">
      <c r="A315" s="412" t="s">
        <v>1953</v>
      </c>
      <c r="B315" s="413">
        <v>2</v>
      </c>
      <c r="C315" s="412" t="s">
        <v>1789</v>
      </c>
      <c r="D315" s="412" t="s">
        <v>1953</v>
      </c>
      <c r="E315">
        <v>6</v>
      </c>
      <c r="F315" s="436"/>
      <c r="G315" s="413">
        <v>50</v>
      </c>
      <c r="H315" s="413">
        <v>100</v>
      </c>
      <c r="I315" s="412" t="s">
        <v>2838</v>
      </c>
      <c r="J315" s="412" t="s">
        <v>2839</v>
      </c>
      <c r="K315" s="437">
        <v>2</v>
      </c>
      <c r="L315" s="438">
        <v>55</v>
      </c>
      <c r="M315" s="438">
        <v>43</v>
      </c>
      <c r="N315" s="427" t="s">
        <v>2821</v>
      </c>
      <c r="O315" s="439">
        <v>1.620441523</v>
      </c>
      <c r="P315"/>
      <c r="Q315" s="440">
        <v>27.6</v>
      </c>
      <c r="S315" s="441">
        <v>0.54810000000000003</v>
      </c>
      <c r="T315" s="441"/>
      <c r="U315" s="441">
        <v>5.8599999999999999E-2</v>
      </c>
      <c r="V315"/>
      <c r="W315" s="441">
        <v>1.45</v>
      </c>
      <c r="X315" s="261"/>
      <c r="Y315" s="261"/>
      <c r="Z315" s="261"/>
      <c r="AA315" s="261"/>
      <c r="AB315" s="261"/>
      <c r="AC315" s="261"/>
      <c r="AD315" s="441">
        <v>6.3</v>
      </c>
      <c r="AE315" s="439">
        <v>3.701989819527983E-2</v>
      </c>
      <c r="AF315" s="439">
        <v>0</v>
      </c>
      <c r="AG315" s="439">
        <v>0</v>
      </c>
      <c r="AH315" s="439">
        <v>0</v>
      </c>
      <c r="AI315" s="439">
        <v>0</v>
      </c>
      <c r="AJ315" s="439">
        <v>43.433900000000001</v>
      </c>
      <c r="AK315" s="439">
        <v>34.227550000000001</v>
      </c>
      <c r="AL315" s="439">
        <v>3.9609999999999999</v>
      </c>
      <c r="AM315" s="439">
        <v>0.94370106339500026</v>
      </c>
      <c r="AN315" s="261"/>
      <c r="AO315" s="261"/>
      <c r="AP315" s="385"/>
      <c r="AQ315" s="412" t="s">
        <v>2839</v>
      </c>
    </row>
    <row r="316" spans="1:43" ht="15.75">
      <c r="A316" s="412" t="s">
        <v>1954</v>
      </c>
      <c r="B316" s="413">
        <v>3</v>
      </c>
      <c r="C316" s="412" t="s">
        <v>1789</v>
      </c>
      <c r="D316" s="412" t="s">
        <v>1954</v>
      </c>
      <c r="E316">
        <v>1</v>
      </c>
      <c r="F316" s="436"/>
      <c r="G316" s="413">
        <v>0</v>
      </c>
      <c r="H316" s="413">
        <v>5</v>
      </c>
      <c r="I316" s="412" t="s">
        <v>2840</v>
      </c>
      <c r="J316" s="412" t="s">
        <v>2841</v>
      </c>
      <c r="K316" s="437">
        <v>4</v>
      </c>
      <c r="L316" s="438">
        <v>59</v>
      </c>
      <c r="M316" s="438">
        <v>37</v>
      </c>
      <c r="N316" s="427" t="s">
        <v>2821</v>
      </c>
      <c r="O316" s="439">
        <v>0.93409193909999999</v>
      </c>
      <c r="P316"/>
      <c r="Q316" s="440">
        <v>28.9</v>
      </c>
      <c r="S316" s="441">
        <v>2.7563</v>
      </c>
      <c r="T316" s="441"/>
      <c r="U316" s="441">
        <v>0.22420000000000001</v>
      </c>
      <c r="V316"/>
      <c r="W316" s="441">
        <v>1.1499999999999999</v>
      </c>
      <c r="X316" s="261"/>
      <c r="Y316" s="261"/>
      <c r="Z316" s="261"/>
      <c r="AA316" s="261"/>
      <c r="AB316" s="261"/>
      <c r="AC316" s="261"/>
      <c r="AD316" s="441"/>
      <c r="AE316" s="439">
        <v>0.18333509346287888</v>
      </c>
      <c r="AF316" s="439">
        <v>375.44100000000003</v>
      </c>
      <c r="AG316" s="439">
        <v>88.800000000000011</v>
      </c>
      <c r="AH316" s="439">
        <v>140.35599999999999</v>
      </c>
      <c r="AI316" s="439">
        <v>299.67629999999997</v>
      </c>
      <c r="AJ316" s="439">
        <v>324.80889999999999</v>
      </c>
      <c r="AK316" s="439">
        <v>163.19220000000001</v>
      </c>
      <c r="AL316" s="439">
        <v>480.58199999999999</v>
      </c>
      <c r="AM316" s="439">
        <v>6.6766678161950006</v>
      </c>
      <c r="AN316" s="261"/>
      <c r="AO316" s="261"/>
      <c r="AP316" s="385"/>
      <c r="AQ316" s="412" t="s">
        <v>2841</v>
      </c>
    </row>
    <row r="317" spans="1:43" ht="15.75">
      <c r="A317" s="412" t="s">
        <v>1954</v>
      </c>
      <c r="B317" s="413">
        <v>3</v>
      </c>
      <c r="C317" s="412" t="s">
        <v>1789</v>
      </c>
      <c r="D317" s="412" t="s">
        <v>1954</v>
      </c>
      <c r="E317">
        <v>2</v>
      </c>
      <c r="F317" s="436"/>
      <c r="G317" s="413">
        <v>5</v>
      </c>
      <c r="H317" s="413">
        <v>10</v>
      </c>
      <c r="I317" s="412" t="s">
        <v>2842</v>
      </c>
      <c r="J317" s="412" t="s">
        <v>2843</v>
      </c>
      <c r="K317" s="437">
        <v>5</v>
      </c>
      <c r="L317" s="438">
        <v>54</v>
      </c>
      <c r="M317" s="438">
        <v>41</v>
      </c>
      <c r="N317" s="427" t="s">
        <v>2821</v>
      </c>
      <c r="O317" s="439">
        <v>1.455328051</v>
      </c>
      <c r="P317"/>
      <c r="Q317" s="440">
        <v>30</v>
      </c>
      <c r="S317" s="441">
        <v>2.5989</v>
      </c>
      <c r="T317" s="441"/>
      <c r="U317" s="441">
        <v>0.2089</v>
      </c>
      <c r="V317"/>
      <c r="W317" s="441">
        <v>1.1100000000000001</v>
      </c>
      <c r="X317" s="261"/>
      <c r="Y317" s="261"/>
      <c r="Z317" s="261"/>
      <c r="AA317" s="261"/>
      <c r="AB317" s="261"/>
      <c r="AC317" s="261"/>
      <c r="AD317" s="441">
        <v>6.3</v>
      </c>
      <c r="AE317" s="439">
        <v>0.139240506329114</v>
      </c>
      <c r="AF317" s="439">
        <v>230.36349999999999</v>
      </c>
      <c r="AG317" s="439">
        <v>82</v>
      </c>
      <c r="AH317" s="439">
        <v>153.98070000000001</v>
      </c>
      <c r="AI317" s="439">
        <v>312.78970000000004</v>
      </c>
      <c r="AJ317" s="439">
        <v>326.6694</v>
      </c>
      <c r="AK317" s="439">
        <v>162.04090000000002</v>
      </c>
      <c r="AL317" s="439">
        <v>408.56900000000002</v>
      </c>
      <c r="AM317" s="439">
        <v>6.0464374559950009</v>
      </c>
      <c r="AN317" s="261"/>
      <c r="AO317" s="261"/>
      <c r="AP317" s="385"/>
      <c r="AQ317" s="412" t="s">
        <v>2843</v>
      </c>
    </row>
    <row r="318" spans="1:43" ht="15.75">
      <c r="A318" s="412" t="s">
        <v>1954</v>
      </c>
      <c r="B318" s="413">
        <v>3</v>
      </c>
      <c r="C318" s="412" t="s">
        <v>1789</v>
      </c>
      <c r="D318" s="412" t="s">
        <v>1954</v>
      </c>
      <c r="E318">
        <v>3</v>
      </c>
      <c r="F318" s="436"/>
      <c r="G318" s="413">
        <v>10</v>
      </c>
      <c r="H318" s="413">
        <v>20</v>
      </c>
      <c r="I318" s="412" t="s">
        <v>2844</v>
      </c>
      <c r="J318" s="412" t="s">
        <v>2845</v>
      </c>
      <c r="K318" s="437">
        <v>4</v>
      </c>
      <c r="L318" s="438">
        <v>56</v>
      </c>
      <c r="M318" s="438">
        <v>40</v>
      </c>
      <c r="N318" s="427" t="s">
        <v>2846</v>
      </c>
      <c r="O318" s="439">
        <v>1.503943493</v>
      </c>
      <c r="P318"/>
      <c r="Q318" s="440">
        <v>27.9</v>
      </c>
      <c r="S318" s="441">
        <v>2.2961</v>
      </c>
      <c r="T318" s="441"/>
      <c r="U318" s="441">
        <v>0.1867</v>
      </c>
      <c r="V318"/>
      <c r="W318" s="441">
        <v>1.76</v>
      </c>
      <c r="X318" s="261"/>
      <c r="Y318" s="261"/>
      <c r="Z318" s="261"/>
      <c r="AA318" s="261"/>
      <c r="AB318" s="261"/>
      <c r="AC318" s="261"/>
      <c r="AD318" s="441">
        <v>6</v>
      </c>
      <c r="AE318" s="439">
        <v>8.6282113427047905E-2</v>
      </c>
      <c r="AF318" s="439">
        <v>49.068280000000001</v>
      </c>
      <c r="AG318" s="439">
        <v>40.700000000000003</v>
      </c>
      <c r="AH318" s="439">
        <v>24.905189999999997</v>
      </c>
      <c r="AI318" s="439">
        <v>170.5625</v>
      </c>
      <c r="AJ318" s="439">
        <v>132.08879999999999</v>
      </c>
      <c r="AK318" s="439">
        <v>130.76140000000001</v>
      </c>
      <c r="AL318" s="439">
        <v>306.697</v>
      </c>
      <c r="AM318" s="439">
        <v>5.361813738395</v>
      </c>
      <c r="AN318" s="261"/>
      <c r="AO318" s="261"/>
      <c r="AP318" s="385"/>
      <c r="AQ318" s="412" t="s">
        <v>2845</v>
      </c>
    </row>
    <row r="319" spans="1:43" ht="15.75">
      <c r="A319" s="412" t="s">
        <v>1954</v>
      </c>
      <c r="B319" s="413">
        <v>3</v>
      </c>
      <c r="C319" s="412" t="s">
        <v>1789</v>
      </c>
      <c r="D319" s="412" t="s">
        <v>1954</v>
      </c>
      <c r="E319">
        <v>4</v>
      </c>
      <c r="F319" s="436"/>
      <c r="G319" s="413">
        <v>20</v>
      </c>
      <c r="H319" s="413">
        <v>30</v>
      </c>
      <c r="I319" s="412" t="s">
        <v>2847</v>
      </c>
      <c r="J319" s="412" t="s">
        <v>2848</v>
      </c>
      <c r="K319" s="437">
        <v>4</v>
      </c>
      <c r="L319" s="438">
        <v>50</v>
      </c>
      <c r="M319" s="438">
        <v>46</v>
      </c>
      <c r="N319" s="427" t="s">
        <v>1351</v>
      </c>
      <c r="O319" s="439">
        <v>1.600976084</v>
      </c>
      <c r="P319"/>
      <c r="Q319" s="440">
        <v>27.7</v>
      </c>
      <c r="S319" s="441">
        <v>1.9841</v>
      </c>
      <c r="T319" s="441"/>
      <c r="U319" s="441">
        <v>0.1613</v>
      </c>
      <c r="V319"/>
      <c r="W319" s="441">
        <v>2.21</v>
      </c>
      <c r="X319" s="261"/>
      <c r="Y319" s="261"/>
      <c r="Z319" s="261"/>
      <c r="AA319" s="261"/>
      <c r="AB319" s="261"/>
      <c r="AC319" s="261"/>
      <c r="AD319" s="441">
        <v>8</v>
      </c>
      <c r="AE319" s="439">
        <v>5.4092191909689558E-2</v>
      </c>
      <c r="AF319" s="439">
        <v>64.939120000000003</v>
      </c>
      <c r="AG319" s="439">
        <v>9.6999999999999993</v>
      </c>
      <c r="AH319" s="439">
        <v>0</v>
      </c>
      <c r="AI319" s="439">
        <v>33.538519999999998</v>
      </c>
      <c r="AJ319" s="439">
        <v>93.51812000000001</v>
      </c>
      <c r="AK319" s="439">
        <v>69.293750000000003</v>
      </c>
      <c r="AL319" s="439">
        <v>247.37700000000001</v>
      </c>
      <c r="AM319" s="439">
        <v>3.8010894027950002</v>
      </c>
      <c r="AN319" s="261"/>
      <c r="AO319" s="261"/>
      <c r="AP319" s="385"/>
      <c r="AQ319" s="412" t="s">
        <v>2848</v>
      </c>
    </row>
    <row r="320" spans="1:43" ht="15.75">
      <c r="A320" s="412" t="s">
        <v>1954</v>
      </c>
      <c r="B320" s="413">
        <v>3</v>
      </c>
      <c r="C320" s="412" t="s">
        <v>1789</v>
      </c>
      <c r="D320" s="412" t="s">
        <v>1954</v>
      </c>
      <c r="E320">
        <v>5</v>
      </c>
      <c r="F320" s="436"/>
      <c r="G320" s="413">
        <v>30</v>
      </c>
      <c r="H320" s="413">
        <v>50</v>
      </c>
      <c r="I320" s="412" t="s">
        <v>2849</v>
      </c>
      <c r="J320" s="412" t="s">
        <v>2850</v>
      </c>
      <c r="K320" s="437">
        <v>4</v>
      </c>
      <c r="L320" s="438">
        <v>47</v>
      </c>
      <c r="M320" s="438">
        <v>49</v>
      </c>
      <c r="N320" s="427" t="s">
        <v>1351</v>
      </c>
      <c r="O320" s="439">
        <v>1.5812408280000001</v>
      </c>
      <c r="P320"/>
      <c r="Q320" s="440">
        <v>27.6</v>
      </c>
      <c r="S320" s="441">
        <v>1.1379999999999999</v>
      </c>
      <c r="T320" s="441"/>
      <c r="U320" s="441">
        <v>9.98E-2</v>
      </c>
      <c r="V320"/>
      <c r="W320" s="441">
        <v>1.56</v>
      </c>
      <c r="X320" s="261"/>
      <c r="Y320" s="261"/>
      <c r="Z320" s="261"/>
      <c r="AA320" s="261"/>
      <c r="AB320" s="261"/>
      <c r="AC320" s="261"/>
      <c r="AD320" s="441">
        <v>6.5</v>
      </c>
      <c r="AE320" s="439">
        <v>5.1618958235570153E-2</v>
      </c>
      <c r="AF320" s="439">
        <v>45.102719999999998</v>
      </c>
      <c r="AG320" s="439">
        <v>3.2</v>
      </c>
      <c r="AH320" s="439">
        <v>0</v>
      </c>
      <c r="AI320" s="439">
        <v>13.771979999999999</v>
      </c>
      <c r="AJ320" s="439">
        <v>53.926200000000001</v>
      </c>
      <c r="AK320" s="439">
        <v>76.220359999999999</v>
      </c>
      <c r="AL320" s="439">
        <v>0</v>
      </c>
      <c r="AM320" s="439">
        <v>1.7629581718749994</v>
      </c>
      <c r="AN320" s="261"/>
      <c r="AO320" s="261"/>
      <c r="AP320" s="385"/>
      <c r="AQ320" s="412" t="s">
        <v>2850</v>
      </c>
    </row>
    <row r="321" spans="1:43" ht="15.75">
      <c r="A321" s="412" t="s">
        <v>1954</v>
      </c>
      <c r="B321" s="413">
        <v>3</v>
      </c>
      <c r="C321" s="412" t="s">
        <v>1789</v>
      </c>
      <c r="D321" s="412" t="s">
        <v>1954</v>
      </c>
      <c r="E321">
        <v>6</v>
      </c>
      <c r="F321" s="436"/>
      <c r="G321" s="413">
        <v>50</v>
      </c>
      <c r="H321" s="413">
        <v>100</v>
      </c>
      <c r="I321" s="412" t="s">
        <v>2851</v>
      </c>
      <c r="J321" s="412" t="s">
        <v>2852</v>
      </c>
      <c r="K321" s="437">
        <v>3</v>
      </c>
      <c r="L321" s="438">
        <v>48</v>
      </c>
      <c r="M321" s="438">
        <v>49</v>
      </c>
      <c r="N321" s="427" t="s">
        <v>1351</v>
      </c>
      <c r="O321" s="439">
        <v>1.5886024160000001</v>
      </c>
      <c r="P321"/>
      <c r="Q321" s="440">
        <v>28.2</v>
      </c>
      <c r="S321" s="441">
        <v>0.57379999999999998</v>
      </c>
      <c r="T321" s="441"/>
      <c r="U321" s="441">
        <v>6.1199999999999997E-2</v>
      </c>
      <c r="V321"/>
      <c r="W321" s="441">
        <v>1.65</v>
      </c>
      <c r="X321" s="261"/>
      <c r="Y321" s="261"/>
      <c r="Z321" s="261"/>
      <c r="AA321" s="261"/>
      <c r="AB321" s="261"/>
      <c r="AC321" s="261"/>
      <c r="AD321" s="441">
        <v>6.9</v>
      </c>
      <c r="AE321" s="439">
        <v>4.1356877323420103E-2</v>
      </c>
      <c r="AF321" s="439">
        <v>6.3126700000000007</v>
      </c>
      <c r="AG321" s="439">
        <v>0</v>
      </c>
      <c r="AH321" s="439">
        <v>0</v>
      </c>
      <c r="AI321" s="439">
        <v>7.12202</v>
      </c>
      <c r="AJ321" s="439">
        <v>54.313679999999998</v>
      </c>
      <c r="AK321" s="439">
        <v>43.900469999999999</v>
      </c>
      <c r="AL321" s="439">
        <v>9.1959999999999997</v>
      </c>
      <c r="AM321" s="439">
        <v>1.3165437397550002</v>
      </c>
      <c r="AN321" s="261"/>
      <c r="AO321" s="261"/>
      <c r="AP321" s="385"/>
      <c r="AQ321" s="412" t="s">
        <v>2852</v>
      </c>
    </row>
    <row r="322" spans="1:43" ht="15.75">
      <c r="A322" s="412" t="s">
        <v>1955</v>
      </c>
      <c r="B322" s="413">
        <v>1</v>
      </c>
      <c r="C322" s="412" t="s">
        <v>1802</v>
      </c>
      <c r="D322" s="412" t="s">
        <v>1955</v>
      </c>
      <c r="E322">
        <v>1</v>
      </c>
      <c r="F322" s="436"/>
      <c r="G322" s="413">
        <v>0</v>
      </c>
      <c r="H322" s="413">
        <v>5</v>
      </c>
      <c r="I322" s="412" t="s">
        <v>2853</v>
      </c>
      <c r="J322" s="412" t="s">
        <v>2854</v>
      </c>
      <c r="K322" s="437">
        <v>7</v>
      </c>
      <c r="L322" s="438">
        <v>73</v>
      </c>
      <c r="M322" s="438">
        <v>20</v>
      </c>
      <c r="N322" s="427" t="s">
        <v>2855</v>
      </c>
      <c r="O322" s="439">
        <v>1.059745323</v>
      </c>
      <c r="P322"/>
      <c r="Q322" s="440">
        <v>23.8</v>
      </c>
      <c r="S322" s="441">
        <v>2.6549</v>
      </c>
      <c r="T322" s="441"/>
      <c r="U322" s="441">
        <v>0.23430000000000001</v>
      </c>
      <c r="V322"/>
      <c r="W322" s="441">
        <v>1</v>
      </c>
      <c r="X322" s="261"/>
      <c r="Y322" s="261"/>
      <c r="Z322" s="261"/>
      <c r="AA322" s="261"/>
      <c r="AB322" s="261"/>
      <c r="AC322" s="261"/>
      <c r="AD322" s="441" t="s">
        <v>426</v>
      </c>
      <c r="AE322" s="439">
        <v>0.20860748570812196</v>
      </c>
      <c r="AF322" s="439">
        <v>156.74690000000001</v>
      </c>
      <c r="AG322" s="439">
        <v>126.97150000000001</v>
      </c>
      <c r="AH322" s="439">
        <v>460.36389999999994</v>
      </c>
      <c r="AI322" s="439">
        <v>62.075950000000006</v>
      </c>
      <c r="AJ322" s="439">
        <v>408.14819999999997</v>
      </c>
      <c r="AK322" s="439">
        <v>174.13650000000001</v>
      </c>
      <c r="AL322" s="439">
        <v>384.34699999999998</v>
      </c>
      <c r="AM322" s="439">
        <v>6.5791334064880012</v>
      </c>
      <c r="AN322" s="261"/>
      <c r="AO322" s="261"/>
      <c r="AP322" s="385"/>
      <c r="AQ322" s="412" t="s">
        <v>2854</v>
      </c>
    </row>
    <row r="323" spans="1:43" ht="15.75">
      <c r="A323" s="412" t="s">
        <v>1955</v>
      </c>
      <c r="B323" s="413">
        <v>1</v>
      </c>
      <c r="C323" s="412" t="s">
        <v>1802</v>
      </c>
      <c r="D323" s="412" t="s">
        <v>1955</v>
      </c>
      <c r="E323">
        <v>2</v>
      </c>
      <c r="F323" s="436"/>
      <c r="G323" s="413">
        <v>5</v>
      </c>
      <c r="H323" s="413">
        <v>10</v>
      </c>
      <c r="I323" s="412" t="s">
        <v>2856</v>
      </c>
      <c r="J323" s="412" t="s">
        <v>2857</v>
      </c>
      <c r="K323" s="437">
        <v>7</v>
      </c>
      <c r="L323" s="438">
        <v>60</v>
      </c>
      <c r="M323" s="438">
        <v>33</v>
      </c>
      <c r="N323" s="427" t="s">
        <v>1460</v>
      </c>
      <c r="O323" s="439">
        <v>1.5775623329999999</v>
      </c>
      <c r="P323"/>
      <c r="Q323" s="440">
        <v>24.6</v>
      </c>
      <c r="S323" s="441">
        <v>2.4984000000000002</v>
      </c>
      <c r="T323" s="441"/>
      <c r="U323" s="441">
        <v>0.2039</v>
      </c>
      <c r="V323"/>
      <c r="W323" s="441">
        <v>1.48</v>
      </c>
      <c r="X323" s="261"/>
      <c r="Y323" s="261"/>
      <c r="Z323" s="261"/>
      <c r="AA323" s="261"/>
      <c r="AB323" s="261"/>
      <c r="AC323" s="261"/>
      <c r="AD323" s="441">
        <v>7.1</v>
      </c>
      <c r="AE323" s="439">
        <v>0.13802559414990848</v>
      </c>
      <c r="AF323" s="439">
        <v>168.23039999999997</v>
      </c>
      <c r="AG323" s="439">
        <v>72.244619999999998</v>
      </c>
      <c r="AH323" s="439">
        <v>384.18020000000001</v>
      </c>
      <c r="AI323" s="439">
        <v>18.210049999999999</v>
      </c>
      <c r="AJ323" s="439">
        <v>275.8039</v>
      </c>
      <c r="AK323" s="439">
        <v>168.1345</v>
      </c>
      <c r="AL323" s="439">
        <v>357.68200000000002</v>
      </c>
      <c r="AM323" s="439">
        <v>5.6128860037999999</v>
      </c>
      <c r="AN323" s="261"/>
      <c r="AO323" s="261"/>
      <c r="AP323" s="385"/>
      <c r="AQ323" s="412" t="s">
        <v>2857</v>
      </c>
    </row>
    <row r="324" spans="1:43" ht="15.75">
      <c r="A324" s="412" t="s">
        <v>1955</v>
      </c>
      <c r="B324" s="413">
        <v>1</v>
      </c>
      <c r="C324" s="412" t="s">
        <v>1802</v>
      </c>
      <c r="D324" s="412" t="s">
        <v>1955</v>
      </c>
      <c r="E324">
        <v>3</v>
      </c>
      <c r="F324" s="436"/>
      <c r="G324" s="413">
        <v>10</v>
      </c>
      <c r="H324" s="413">
        <v>20</v>
      </c>
      <c r="I324" s="412" t="s">
        <v>2858</v>
      </c>
      <c r="J324" s="412" t="s">
        <v>2859</v>
      </c>
      <c r="K324" s="437">
        <v>6</v>
      </c>
      <c r="L324" s="438">
        <v>61</v>
      </c>
      <c r="M324" s="438">
        <v>33</v>
      </c>
      <c r="N324" s="427" t="s">
        <v>1460</v>
      </c>
      <c r="O324" s="439">
        <v>1.517352536</v>
      </c>
      <c r="P324"/>
      <c r="Q324" s="440">
        <v>23.3</v>
      </c>
      <c r="S324" s="441">
        <v>2.0329000000000002</v>
      </c>
      <c r="T324" s="441"/>
      <c r="U324" s="441">
        <v>0.1658</v>
      </c>
      <c r="V324"/>
      <c r="W324" s="441">
        <v>1.48</v>
      </c>
      <c r="X324" s="261"/>
      <c r="Y324" s="261"/>
      <c r="Z324" s="261"/>
      <c r="AA324" s="261"/>
      <c r="AB324" s="261"/>
      <c r="AC324" s="261"/>
      <c r="AD324" s="441">
        <v>7</v>
      </c>
      <c r="AE324" s="439">
        <v>8.0520732883317209E-2</v>
      </c>
      <c r="AF324" s="439">
        <v>43.880009999999999</v>
      </c>
      <c r="AG324" s="439">
        <v>112.37560000000001</v>
      </c>
      <c r="AH324" s="439">
        <v>189.2336</v>
      </c>
      <c r="AI324" s="439">
        <v>0</v>
      </c>
      <c r="AJ324" s="439">
        <v>130.8494</v>
      </c>
      <c r="AK324" s="439">
        <v>76.226349999999996</v>
      </c>
      <c r="AL324" s="439">
        <v>248.03200000000001</v>
      </c>
      <c r="AM324" s="439">
        <v>3.8351390781979999</v>
      </c>
      <c r="AN324" s="261"/>
      <c r="AO324" s="261"/>
      <c r="AP324" s="385"/>
      <c r="AQ324" s="412" t="s">
        <v>2859</v>
      </c>
    </row>
    <row r="325" spans="1:43" ht="15.75">
      <c r="A325" s="412" t="s">
        <v>1955</v>
      </c>
      <c r="B325" s="413">
        <v>1</v>
      </c>
      <c r="C325" s="412" t="s">
        <v>1802</v>
      </c>
      <c r="D325" s="412" t="s">
        <v>1955</v>
      </c>
      <c r="E325">
        <v>4</v>
      </c>
      <c r="F325" s="436"/>
      <c r="G325" s="413">
        <v>20</v>
      </c>
      <c r="H325" s="413">
        <v>30</v>
      </c>
      <c r="I325" s="412" t="s">
        <v>2860</v>
      </c>
      <c r="J325" s="412" t="s">
        <v>2861</v>
      </c>
      <c r="K325" s="437">
        <v>6</v>
      </c>
      <c r="L325" s="438">
        <v>59</v>
      </c>
      <c r="M325" s="438">
        <v>35</v>
      </c>
      <c r="N325" s="427" t="s">
        <v>1460</v>
      </c>
      <c r="O325" s="439">
        <v>1.578291924</v>
      </c>
      <c r="P325"/>
      <c r="Q325" s="440">
        <v>26.6</v>
      </c>
      <c r="S325" s="441">
        <v>2.0891000000000002</v>
      </c>
      <c r="T325" s="441"/>
      <c r="U325" s="441">
        <v>0.1605</v>
      </c>
      <c r="V325"/>
      <c r="W325" s="441">
        <v>1.1399999999999999</v>
      </c>
      <c r="X325" s="261"/>
      <c r="Y325" s="261"/>
      <c r="Z325" s="261"/>
      <c r="AA325" s="261"/>
      <c r="AB325" s="261"/>
      <c r="AC325" s="261"/>
      <c r="AD325" s="441">
        <v>6.6</v>
      </c>
      <c r="AE325" s="439">
        <v>8.680892337536375E-2</v>
      </c>
      <c r="AF325" s="439">
        <v>66.715180000000004</v>
      </c>
      <c r="AG325" s="439">
        <v>286.35329999999999</v>
      </c>
      <c r="AH325" s="439">
        <v>216.25710000000001</v>
      </c>
      <c r="AI325" s="439">
        <v>0</v>
      </c>
      <c r="AJ325" s="439">
        <v>0</v>
      </c>
      <c r="AK325" s="439">
        <v>6.8469599999999993</v>
      </c>
      <c r="AL325" s="439">
        <v>206.39699999999999</v>
      </c>
      <c r="AM325" s="439">
        <v>5.0736675080380014</v>
      </c>
      <c r="AN325" s="261"/>
      <c r="AO325" s="261"/>
      <c r="AP325" s="385"/>
      <c r="AQ325" s="412" t="s">
        <v>2861</v>
      </c>
    </row>
    <row r="326" spans="1:43" ht="15.75">
      <c r="A326" s="412" t="s">
        <v>1955</v>
      </c>
      <c r="B326" s="413">
        <v>1</v>
      </c>
      <c r="C326" s="412" t="s">
        <v>1802</v>
      </c>
      <c r="D326" s="412" t="s">
        <v>1955</v>
      </c>
      <c r="E326">
        <v>5</v>
      </c>
      <c r="F326" s="436"/>
      <c r="G326" s="413">
        <v>30</v>
      </c>
      <c r="H326" s="413">
        <v>50</v>
      </c>
      <c r="I326" s="412" t="s">
        <v>2862</v>
      </c>
      <c r="J326" s="412" t="s">
        <v>2863</v>
      </c>
      <c r="K326" s="437">
        <v>7</v>
      </c>
      <c r="L326" s="438">
        <v>52</v>
      </c>
      <c r="M326" s="438">
        <v>41</v>
      </c>
      <c r="N326" s="427" t="s">
        <v>1351</v>
      </c>
      <c r="O326" s="439">
        <v>1.4783702869999999</v>
      </c>
      <c r="P326"/>
      <c r="Q326" s="440">
        <v>28.2</v>
      </c>
      <c r="S326" s="441">
        <v>1.7621</v>
      </c>
      <c r="T326" s="441"/>
      <c r="U326" s="441">
        <v>0.1535</v>
      </c>
      <c r="V326"/>
      <c r="W326" s="441">
        <v>1.63</v>
      </c>
      <c r="X326" s="261"/>
      <c r="Y326" s="261"/>
      <c r="Z326" s="261"/>
      <c r="AA326" s="261"/>
      <c r="AB326" s="261"/>
      <c r="AC326" s="261"/>
      <c r="AD326" s="441">
        <v>6.6</v>
      </c>
      <c r="AE326" s="439">
        <v>8.6282113427047905E-2</v>
      </c>
      <c r="AF326" s="439">
        <v>56.506450000000001</v>
      </c>
      <c r="AG326" s="439">
        <v>204.10699999999997</v>
      </c>
      <c r="AH326" s="439">
        <v>179.5402</v>
      </c>
      <c r="AI326" s="439">
        <v>0</v>
      </c>
      <c r="AJ326" s="439">
        <v>48.293679999999995</v>
      </c>
      <c r="AK326" s="439">
        <v>20.181380000000001</v>
      </c>
      <c r="AL326" s="439">
        <v>148.95400000000001</v>
      </c>
      <c r="AM326" s="439">
        <v>2.802809197792</v>
      </c>
      <c r="AN326" s="261"/>
      <c r="AO326" s="261"/>
      <c r="AP326" s="385"/>
      <c r="AQ326" s="412" t="s">
        <v>2863</v>
      </c>
    </row>
    <row r="327" spans="1:43" ht="15.75">
      <c r="A327" s="412" t="s">
        <v>1955</v>
      </c>
      <c r="B327" s="413">
        <v>1</v>
      </c>
      <c r="C327" s="412" t="s">
        <v>1802</v>
      </c>
      <c r="D327" s="412" t="s">
        <v>1955</v>
      </c>
      <c r="E327">
        <v>6</v>
      </c>
      <c r="F327" s="436"/>
      <c r="G327" s="413">
        <v>50</v>
      </c>
      <c r="H327" s="413">
        <v>100</v>
      </c>
      <c r="I327" s="412" t="s">
        <v>2864</v>
      </c>
      <c r="J327" s="412" t="s">
        <v>2865</v>
      </c>
      <c r="K327" s="437">
        <v>5</v>
      </c>
      <c r="L327" s="438">
        <v>42</v>
      </c>
      <c r="M327" s="438">
        <v>53</v>
      </c>
      <c r="N327" s="427" t="s">
        <v>1351</v>
      </c>
      <c r="O327" s="439">
        <v>1.542211322</v>
      </c>
      <c r="P327"/>
      <c r="Q327" s="440">
        <v>29</v>
      </c>
      <c r="S327" s="441">
        <v>0.75600000000000001</v>
      </c>
      <c r="T327" s="441"/>
      <c r="U327" s="441">
        <v>8.2600000000000007E-2</v>
      </c>
      <c r="V327"/>
      <c r="W327" s="441">
        <v>1.4</v>
      </c>
      <c r="X327" s="261"/>
      <c r="Y327" s="261"/>
      <c r="Z327" s="261"/>
      <c r="AA327" s="261"/>
      <c r="AB327" s="261"/>
      <c r="AC327" s="261"/>
      <c r="AD327" s="441">
        <v>6.9</v>
      </c>
      <c r="AE327" s="439">
        <v>8.3655705996131438E-2</v>
      </c>
      <c r="AF327" s="439">
        <v>27.028680000000001</v>
      </c>
      <c r="AG327" s="439">
        <v>182.29910000000001</v>
      </c>
      <c r="AH327" s="439">
        <v>161.58919999999998</v>
      </c>
      <c r="AI327" s="439">
        <v>0</v>
      </c>
      <c r="AJ327" s="439">
        <v>87.799150000000012</v>
      </c>
      <c r="AK327" s="439">
        <v>27.329620000000002</v>
      </c>
      <c r="AL327" s="439">
        <v>47.085000000000001</v>
      </c>
      <c r="AM327" s="439">
        <v>1.5841626735579999</v>
      </c>
      <c r="AN327" s="261"/>
      <c r="AO327" s="261"/>
      <c r="AP327" s="385"/>
      <c r="AQ327" s="412" t="s">
        <v>2865</v>
      </c>
    </row>
    <row r="328" spans="1:43" ht="15.75">
      <c r="A328" s="412" t="s">
        <v>1956</v>
      </c>
      <c r="B328" s="413">
        <v>2</v>
      </c>
      <c r="C328" s="412" t="s">
        <v>1802</v>
      </c>
      <c r="D328" s="412" t="s">
        <v>1956</v>
      </c>
      <c r="E328">
        <v>1</v>
      </c>
      <c r="F328" s="436"/>
      <c r="G328" s="413">
        <v>0</v>
      </c>
      <c r="H328" s="413">
        <v>5</v>
      </c>
      <c r="I328" s="412" t="s">
        <v>2866</v>
      </c>
      <c r="J328" s="412" t="s">
        <v>2867</v>
      </c>
      <c r="K328" s="437">
        <v>8</v>
      </c>
      <c r="L328" s="438">
        <v>70</v>
      </c>
      <c r="M328" s="438">
        <v>22</v>
      </c>
      <c r="N328" s="427" t="s">
        <v>2855</v>
      </c>
      <c r="O328" s="439">
        <v>1.008040096</v>
      </c>
      <c r="P328"/>
      <c r="Q328" s="440">
        <v>21.1</v>
      </c>
      <c r="S328" s="441">
        <v>2.3544</v>
      </c>
      <c r="T328" s="441"/>
      <c r="U328" s="441">
        <v>0.2117</v>
      </c>
      <c r="V328"/>
      <c r="W328" s="441">
        <v>0.97</v>
      </c>
      <c r="X328" s="261"/>
      <c r="Y328" s="261"/>
      <c r="Z328" s="261"/>
      <c r="AA328" s="261"/>
      <c r="AB328" s="261"/>
      <c r="AC328" s="261"/>
      <c r="AD328" s="441" t="s">
        <v>426</v>
      </c>
      <c r="AE328" s="439">
        <v>0.25962565342026866</v>
      </c>
      <c r="AF328" s="439">
        <v>201.44800000000001</v>
      </c>
      <c r="AG328" s="439">
        <v>104.8991</v>
      </c>
      <c r="AH328" s="439">
        <v>278.26429999999999</v>
      </c>
      <c r="AI328" s="439">
        <v>189.4521</v>
      </c>
      <c r="AJ328" s="439">
        <v>307.79229999999995</v>
      </c>
      <c r="AK328" s="439">
        <v>160.02260000000001</v>
      </c>
      <c r="AL328" s="439">
        <v>401.84199999999998</v>
      </c>
      <c r="AM328" s="439">
        <v>7.3482504658780003</v>
      </c>
      <c r="AN328" s="261"/>
      <c r="AO328" s="261"/>
      <c r="AP328" s="385"/>
      <c r="AQ328" s="412" t="s">
        <v>2867</v>
      </c>
    </row>
    <row r="329" spans="1:43" ht="15.75">
      <c r="A329" s="412" t="s">
        <v>1956</v>
      </c>
      <c r="B329" s="413">
        <v>2</v>
      </c>
      <c r="C329" s="412" t="s">
        <v>1802</v>
      </c>
      <c r="D329" s="412" t="s">
        <v>1956</v>
      </c>
      <c r="E329">
        <v>2</v>
      </c>
      <c r="F329" s="436"/>
      <c r="G329" s="413">
        <v>5</v>
      </c>
      <c r="H329" s="413">
        <v>10</v>
      </c>
      <c r="I329" s="412" t="s">
        <v>2868</v>
      </c>
      <c r="J329" s="412" t="s">
        <v>2869</v>
      </c>
      <c r="K329" s="437">
        <v>8</v>
      </c>
      <c r="L329" s="438">
        <v>62</v>
      </c>
      <c r="M329" s="438">
        <v>30</v>
      </c>
      <c r="N329" s="427" t="s">
        <v>1460</v>
      </c>
      <c r="O329" s="439">
        <v>1.522847525</v>
      </c>
      <c r="P329"/>
      <c r="Q329" s="440">
        <v>23.6</v>
      </c>
      <c r="S329" s="441">
        <v>2.0289999999999999</v>
      </c>
      <c r="T329" s="441"/>
      <c r="U329" s="441">
        <v>0.17610000000000001</v>
      </c>
      <c r="V329"/>
      <c r="W329" s="441">
        <v>1.03</v>
      </c>
      <c r="X329" s="261"/>
      <c r="Y329" s="261"/>
      <c r="Z329" s="261"/>
      <c r="AA329" s="261"/>
      <c r="AB329" s="261"/>
      <c r="AC329" s="261"/>
      <c r="AD329" s="441">
        <v>6.3</v>
      </c>
      <c r="AE329" s="439">
        <v>0.1642768079800499</v>
      </c>
      <c r="AF329" s="439">
        <v>97.998159999999999</v>
      </c>
      <c r="AG329" s="439">
        <v>66.314760000000007</v>
      </c>
      <c r="AH329" s="439">
        <v>221.2236</v>
      </c>
      <c r="AI329" s="439">
        <v>123.9635</v>
      </c>
      <c r="AJ329" s="439">
        <v>217.36750000000001</v>
      </c>
      <c r="AK329" s="439">
        <v>123.67190000000001</v>
      </c>
      <c r="AL329" s="439">
        <v>340.42399999999998</v>
      </c>
      <c r="AM329" s="439">
        <v>6.0700193064220009</v>
      </c>
      <c r="AN329" s="261"/>
      <c r="AO329" s="261"/>
      <c r="AP329" s="385"/>
      <c r="AQ329" s="412" t="s">
        <v>2869</v>
      </c>
    </row>
    <row r="330" spans="1:43" ht="15.75">
      <c r="A330" s="412" t="s">
        <v>1956</v>
      </c>
      <c r="B330" s="413">
        <v>2</v>
      </c>
      <c r="C330" s="412" t="s">
        <v>1802</v>
      </c>
      <c r="D330" s="412" t="s">
        <v>1956</v>
      </c>
      <c r="E330">
        <v>3</v>
      </c>
      <c r="F330" s="436"/>
      <c r="G330" s="413">
        <v>10</v>
      </c>
      <c r="H330" s="413">
        <v>20</v>
      </c>
      <c r="I330" s="412" t="s">
        <v>2870</v>
      </c>
      <c r="J330" s="412" t="s">
        <v>2871</v>
      </c>
      <c r="K330" s="437">
        <v>7</v>
      </c>
      <c r="L330" s="438">
        <v>60</v>
      </c>
      <c r="M330" s="438">
        <v>33</v>
      </c>
      <c r="N330" s="427" t="s">
        <v>1460</v>
      </c>
      <c r="O330" s="439">
        <v>1.5365898280000001</v>
      </c>
      <c r="P330"/>
      <c r="Q330" s="440">
        <v>24.5</v>
      </c>
      <c r="S330" s="441">
        <v>1.5743</v>
      </c>
      <c r="T330" s="441"/>
      <c r="U330" s="441">
        <v>0.1343</v>
      </c>
      <c r="V330"/>
      <c r="W330" s="441">
        <v>0.85</v>
      </c>
      <c r="X330" s="261"/>
      <c r="Y330" s="261"/>
      <c r="Z330" s="261"/>
      <c r="AA330" s="261"/>
      <c r="AB330" s="261"/>
      <c r="AC330" s="261"/>
      <c r="AD330" s="441">
        <v>6.1</v>
      </c>
      <c r="AE330" s="439">
        <v>8.8921282798833726E-2</v>
      </c>
      <c r="AF330" s="439">
        <v>30.490549999999999</v>
      </c>
      <c r="AG330" s="439">
        <v>83.553139999999999</v>
      </c>
      <c r="AH330" s="439">
        <v>116.0534</v>
      </c>
      <c r="AI330" s="439">
        <v>10.156140000000001</v>
      </c>
      <c r="AJ330" s="439">
        <v>95.658729999999991</v>
      </c>
      <c r="AK330" s="439">
        <v>62.826329999999999</v>
      </c>
      <c r="AL330" s="439">
        <v>217.28299999999999</v>
      </c>
      <c r="AM330" s="439">
        <v>5.6479189095920006</v>
      </c>
      <c r="AN330" s="261"/>
      <c r="AO330" s="261"/>
      <c r="AP330" s="385"/>
      <c r="AQ330" s="412" t="s">
        <v>2871</v>
      </c>
    </row>
    <row r="331" spans="1:43" ht="15.75">
      <c r="A331" s="412" t="s">
        <v>1956</v>
      </c>
      <c r="B331" s="413">
        <v>2</v>
      </c>
      <c r="C331" s="412" t="s">
        <v>1802</v>
      </c>
      <c r="D331" s="412" t="s">
        <v>1956</v>
      </c>
      <c r="E331">
        <v>4</v>
      </c>
      <c r="F331" s="436"/>
      <c r="G331" s="413">
        <v>20</v>
      </c>
      <c r="H331" s="413">
        <v>30</v>
      </c>
      <c r="I331" s="412" t="s">
        <v>2872</v>
      </c>
      <c r="J331" s="412" t="s">
        <v>2873</v>
      </c>
      <c r="K331" s="437">
        <v>7</v>
      </c>
      <c r="L331" s="438">
        <v>55</v>
      </c>
      <c r="M331" s="438">
        <v>38</v>
      </c>
      <c r="N331" s="427" t="s">
        <v>1460</v>
      </c>
      <c r="O331" s="439">
        <v>1.6015440329999999</v>
      </c>
      <c r="P331"/>
      <c r="Q331" s="440">
        <v>27.1</v>
      </c>
      <c r="S331" s="441">
        <v>1.6515</v>
      </c>
      <c r="T331" s="441"/>
      <c r="U331" s="441">
        <v>0.13869999999999999</v>
      </c>
      <c r="V331"/>
      <c r="W331" s="441">
        <v>0.99</v>
      </c>
      <c r="X331" s="261"/>
      <c r="Y331" s="261"/>
      <c r="Z331" s="261"/>
      <c r="AA331" s="261"/>
      <c r="AB331" s="261"/>
      <c r="AC331" s="261"/>
      <c r="AD331" s="441">
        <v>6.2</v>
      </c>
      <c r="AE331" s="439">
        <v>9.1041869522882124E-2</v>
      </c>
      <c r="AF331" s="439">
        <v>40.163200000000003</v>
      </c>
      <c r="AG331" s="439">
        <v>270.96719999999999</v>
      </c>
      <c r="AH331" s="439">
        <v>119.892</v>
      </c>
      <c r="AI331" s="439">
        <v>36.871009999999998</v>
      </c>
      <c r="AJ331" s="439">
        <v>117.9632</v>
      </c>
      <c r="AK331" s="439">
        <v>63.605960000000003</v>
      </c>
      <c r="AL331" s="439">
        <v>181.238</v>
      </c>
      <c r="AM331" s="439">
        <v>3.5301052046620001</v>
      </c>
      <c r="AN331" s="261"/>
      <c r="AO331" s="261"/>
      <c r="AP331" s="385"/>
      <c r="AQ331" s="412" t="s">
        <v>2873</v>
      </c>
    </row>
    <row r="332" spans="1:43" ht="15.75">
      <c r="A332" s="412" t="s">
        <v>1956</v>
      </c>
      <c r="B332" s="413">
        <v>2</v>
      </c>
      <c r="C332" s="412" t="s">
        <v>1802</v>
      </c>
      <c r="D332" s="412" t="s">
        <v>1956</v>
      </c>
      <c r="E332">
        <v>5</v>
      </c>
      <c r="F332" s="436"/>
      <c r="G332" s="413">
        <v>30</v>
      </c>
      <c r="H332" s="413">
        <v>50</v>
      </c>
      <c r="I332" s="412" t="s">
        <v>2874</v>
      </c>
      <c r="J332" s="412" t="s">
        <v>2875</v>
      </c>
      <c r="K332" s="437">
        <v>6</v>
      </c>
      <c r="L332" s="438">
        <v>46</v>
      </c>
      <c r="M332" s="438">
        <v>48</v>
      </c>
      <c r="N332" s="427" t="s">
        <v>1351</v>
      </c>
      <c r="O332" s="439">
        <v>1.4909961780000001</v>
      </c>
      <c r="P332"/>
      <c r="Q332" s="440">
        <v>30.9</v>
      </c>
      <c r="S332" s="441">
        <v>1.3774999999999999</v>
      </c>
      <c r="T332" s="441"/>
      <c r="U332" s="441">
        <v>0.12529999999999999</v>
      </c>
      <c r="V332"/>
      <c r="W332" s="441">
        <v>1.3</v>
      </c>
      <c r="X332" s="261"/>
      <c r="Y332" s="261"/>
      <c r="Z332" s="261"/>
      <c r="AA332" s="261"/>
      <c r="AB332" s="261"/>
      <c r="AC332" s="261"/>
      <c r="AD332" s="441">
        <v>6.4</v>
      </c>
      <c r="AE332" s="439">
        <v>7.4820143884892054E-2</v>
      </c>
      <c r="AF332" s="439">
        <v>46.678620000000002</v>
      </c>
      <c r="AG332" s="439">
        <v>314.548</v>
      </c>
      <c r="AH332" s="439">
        <v>159.76839999999999</v>
      </c>
      <c r="AI332" s="439">
        <v>40.158959999999993</v>
      </c>
      <c r="AJ332" s="439">
        <v>135.506</v>
      </c>
      <c r="AK332" s="439">
        <v>80.006050000000002</v>
      </c>
      <c r="AL332" s="439">
        <v>193.33099999999999</v>
      </c>
      <c r="AM332" s="439">
        <v>2.1784211381979999</v>
      </c>
      <c r="AN332" s="261"/>
      <c r="AO332" s="261"/>
      <c r="AP332" s="385"/>
      <c r="AQ332" s="412" t="s">
        <v>2875</v>
      </c>
    </row>
    <row r="333" spans="1:43" ht="15.75">
      <c r="A333" s="412" t="s">
        <v>1956</v>
      </c>
      <c r="B333" s="413">
        <v>2</v>
      </c>
      <c r="C333" s="412" t="s">
        <v>1802</v>
      </c>
      <c r="D333" s="412" t="s">
        <v>1956</v>
      </c>
      <c r="E333">
        <v>6</v>
      </c>
      <c r="F333" s="436"/>
      <c r="G333" s="413">
        <v>50</v>
      </c>
      <c r="H333" s="413">
        <v>100</v>
      </c>
      <c r="I333" s="412" t="s">
        <v>2876</v>
      </c>
      <c r="J333" s="412" t="s">
        <v>2877</v>
      </c>
      <c r="K333" s="437">
        <v>5</v>
      </c>
      <c r="L333" s="438">
        <v>53</v>
      </c>
      <c r="M333" s="438">
        <v>42</v>
      </c>
      <c r="N333" s="427" t="s">
        <v>1351</v>
      </c>
      <c r="O333" s="439">
        <v>1.547465262</v>
      </c>
      <c r="P333"/>
      <c r="Q333" s="440">
        <v>28.7</v>
      </c>
      <c r="S333" s="441">
        <v>0.50470000000000004</v>
      </c>
      <c r="T333" s="441"/>
      <c r="U333" s="441">
        <v>5.9900000000000002E-2</v>
      </c>
      <c r="V333"/>
      <c r="W333" s="441">
        <v>1.01</v>
      </c>
      <c r="X333" s="261"/>
      <c r="Y333" s="261"/>
      <c r="Z333" s="261"/>
      <c r="AA333" s="261"/>
      <c r="AB333" s="261"/>
      <c r="AC333" s="261"/>
      <c r="AD333" s="441">
        <v>7.1</v>
      </c>
      <c r="AE333" s="439">
        <v>5.5581723975506273E-2</v>
      </c>
      <c r="AF333" s="439">
        <v>15.74235</v>
      </c>
      <c r="AG333" s="439">
        <v>9.9182199999999998</v>
      </c>
      <c r="AH333" s="439">
        <v>178.9846</v>
      </c>
      <c r="AI333" s="439">
        <v>4.4082699999999999</v>
      </c>
      <c r="AJ333" s="439">
        <v>92.293579999999992</v>
      </c>
      <c r="AK333" s="439">
        <v>33.791449999999998</v>
      </c>
      <c r="AL333" s="439">
        <v>29.742999999999999</v>
      </c>
      <c r="AM333" s="439">
        <v>1.523109901792</v>
      </c>
      <c r="AN333" s="261"/>
      <c r="AO333" s="261"/>
      <c r="AP333" s="385"/>
      <c r="AQ333" s="412" t="s">
        <v>2877</v>
      </c>
    </row>
    <row r="334" spans="1:43" ht="15.75">
      <c r="A334" s="412" t="s">
        <v>1957</v>
      </c>
      <c r="B334" s="413">
        <v>3</v>
      </c>
      <c r="C334" s="412" t="s">
        <v>1802</v>
      </c>
      <c r="D334" s="412" t="s">
        <v>1957</v>
      </c>
      <c r="E334">
        <v>1</v>
      </c>
      <c r="F334" s="436"/>
      <c r="G334" s="413">
        <v>0</v>
      </c>
      <c r="H334" s="413">
        <v>5</v>
      </c>
      <c r="I334" s="412" t="s">
        <v>2878</v>
      </c>
      <c r="J334" s="412" t="s">
        <v>2879</v>
      </c>
      <c r="K334" s="437">
        <v>9</v>
      </c>
      <c r="L334" s="438">
        <v>64</v>
      </c>
      <c r="M334" s="438">
        <v>27</v>
      </c>
      <c r="N334" s="427" t="s">
        <v>2855</v>
      </c>
      <c r="O334" s="439">
        <v>1.0611237140000001</v>
      </c>
      <c r="P334"/>
      <c r="Q334" s="440">
        <v>24.7</v>
      </c>
      <c r="S334" s="441">
        <v>2.5468999999999999</v>
      </c>
      <c r="T334" s="441"/>
      <c r="U334" s="441">
        <v>0.21859999999999999</v>
      </c>
      <c r="V334"/>
      <c r="W334" s="441">
        <v>0.84</v>
      </c>
      <c r="X334" s="261"/>
      <c r="Y334" s="261"/>
      <c r="Z334" s="261"/>
      <c r="AA334" s="261"/>
      <c r="AB334" s="261"/>
      <c r="AC334" s="261"/>
      <c r="AD334" s="441">
        <v>6.5</v>
      </c>
      <c r="AE334" s="439">
        <v>0.29545060408116064</v>
      </c>
      <c r="AF334" s="439">
        <v>237.77870000000001</v>
      </c>
      <c r="AG334" s="439">
        <v>170.79070000000002</v>
      </c>
      <c r="AH334" s="439">
        <v>337.2251</v>
      </c>
      <c r="AI334" s="439">
        <v>183.5136</v>
      </c>
      <c r="AJ334" s="439">
        <v>360.05949999999996</v>
      </c>
      <c r="AK334" s="439">
        <v>193.89589999999998</v>
      </c>
      <c r="AL334" s="439">
        <v>464.822</v>
      </c>
      <c r="AM334" s="439">
        <v>7.550718552088</v>
      </c>
      <c r="AN334" s="261"/>
      <c r="AO334" s="261"/>
      <c r="AP334" s="385"/>
      <c r="AQ334" s="412" t="s">
        <v>2879</v>
      </c>
    </row>
    <row r="335" spans="1:43" ht="15.75">
      <c r="A335" s="412" t="s">
        <v>1957</v>
      </c>
      <c r="B335" s="413">
        <v>3</v>
      </c>
      <c r="C335" s="412" t="s">
        <v>1802</v>
      </c>
      <c r="D335" s="412" t="s">
        <v>1957</v>
      </c>
      <c r="E335">
        <v>2</v>
      </c>
      <c r="F335" s="436"/>
      <c r="G335" s="413">
        <v>5</v>
      </c>
      <c r="H335" s="413">
        <v>10</v>
      </c>
      <c r="I335" s="412" t="s">
        <v>2880</v>
      </c>
      <c r="J335" s="412" t="s">
        <v>2881</v>
      </c>
      <c r="K335" s="437">
        <v>7</v>
      </c>
      <c r="L335" s="438">
        <v>62</v>
      </c>
      <c r="M335" s="438">
        <v>31</v>
      </c>
      <c r="N335" s="427" t="s">
        <v>1460</v>
      </c>
      <c r="O335" s="439">
        <v>1.422961803</v>
      </c>
      <c r="P335"/>
      <c r="Q335" s="440">
        <v>25.9</v>
      </c>
      <c r="S335" s="441">
        <v>2.3649</v>
      </c>
      <c r="T335" s="441"/>
      <c r="U335" s="441">
        <v>0.19600000000000001</v>
      </c>
      <c r="V335"/>
      <c r="W335" s="441">
        <v>0.95</v>
      </c>
      <c r="X335" s="261"/>
      <c r="Y335" s="261"/>
      <c r="Z335" s="261"/>
      <c r="AA335" s="261"/>
      <c r="AB335" s="261"/>
      <c r="AC335" s="261"/>
      <c r="AD335" s="441">
        <v>6.4</v>
      </c>
      <c r="AE335" s="439">
        <v>0.18759936406995234</v>
      </c>
      <c r="AF335" s="439">
        <v>149.29220000000001</v>
      </c>
      <c r="AG335" s="439">
        <v>128.55240000000001</v>
      </c>
      <c r="AH335" s="439">
        <v>228.5763</v>
      </c>
      <c r="AI335" s="439">
        <v>158.8725</v>
      </c>
      <c r="AJ335" s="439">
        <v>275.49130000000002</v>
      </c>
      <c r="AK335" s="439">
        <v>185.5607</v>
      </c>
      <c r="AL335" s="439">
        <v>449.32400000000001</v>
      </c>
      <c r="AM335" s="439">
        <v>6.5415281760380006</v>
      </c>
      <c r="AN335" s="261"/>
      <c r="AO335" s="261"/>
      <c r="AP335" s="385"/>
      <c r="AQ335" s="412" t="s">
        <v>2881</v>
      </c>
    </row>
    <row r="336" spans="1:43" ht="15.75">
      <c r="A336" s="412" t="s">
        <v>1957</v>
      </c>
      <c r="B336" s="413">
        <v>3</v>
      </c>
      <c r="C336" s="412" t="s">
        <v>1802</v>
      </c>
      <c r="D336" s="412" t="s">
        <v>1957</v>
      </c>
      <c r="E336">
        <v>3</v>
      </c>
      <c r="F336" s="436"/>
      <c r="G336" s="413">
        <v>10</v>
      </c>
      <c r="H336" s="413">
        <v>20</v>
      </c>
      <c r="I336" s="412" t="s">
        <v>2882</v>
      </c>
      <c r="J336" s="412" t="s">
        <v>2883</v>
      </c>
      <c r="K336" s="437">
        <v>7</v>
      </c>
      <c r="L336" s="438">
        <v>59</v>
      </c>
      <c r="M336" s="438">
        <v>34</v>
      </c>
      <c r="N336" s="427" t="s">
        <v>1460</v>
      </c>
      <c r="O336" s="439">
        <v>1.5534053809999999</v>
      </c>
      <c r="P336"/>
      <c r="Q336" s="440">
        <v>24.1</v>
      </c>
      <c r="S336" s="441">
        <v>1.9489000000000001</v>
      </c>
      <c r="T336" s="441"/>
      <c r="U336" s="441">
        <v>0.1565</v>
      </c>
      <c r="V336"/>
      <c r="W336" s="441">
        <v>1.03</v>
      </c>
      <c r="X336" s="261"/>
      <c r="Y336" s="261"/>
      <c r="Z336" s="261"/>
      <c r="AA336" s="261"/>
      <c r="AB336" s="261"/>
      <c r="AC336" s="261"/>
      <c r="AD336" s="441">
        <v>6.8</v>
      </c>
      <c r="AE336" s="439">
        <v>5.2112676056338E-2</v>
      </c>
      <c r="AF336" s="439">
        <v>54.940199999999997</v>
      </c>
      <c r="AG336" s="439">
        <v>91.107069999999993</v>
      </c>
      <c r="AH336" s="439">
        <v>154.47540000000001</v>
      </c>
      <c r="AI336" s="439">
        <v>63.197419999999994</v>
      </c>
      <c r="AJ336" s="439">
        <v>208.78720000000001</v>
      </c>
      <c r="AK336" s="439">
        <v>120.67489999999999</v>
      </c>
      <c r="AL336" s="439">
        <v>404.57499999999999</v>
      </c>
      <c r="AM336" s="439">
        <v>5.1726718507119998</v>
      </c>
      <c r="AN336" s="261"/>
      <c r="AO336" s="261"/>
      <c r="AP336" s="385"/>
      <c r="AQ336" s="412" t="s">
        <v>2883</v>
      </c>
    </row>
    <row r="337" spans="1:43" ht="15.75">
      <c r="A337" s="412" t="s">
        <v>1957</v>
      </c>
      <c r="B337" s="413">
        <v>3</v>
      </c>
      <c r="C337" s="412" t="s">
        <v>1802</v>
      </c>
      <c r="D337" s="412" t="s">
        <v>1957</v>
      </c>
      <c r="E337">
        <v>4</v>
      </c>
      <c r="F337" s="436"/>
      <c r="G337" s="413">
        <v>20</v>
      </c>
      <c r="H337" s="413">
        <v>30</v>
      </c>
      <c r="I337" s="412" t="s">
        <v>2884</v>
      </c>
      <c r="J337" s="412" t="s">
        <v>2885</v>
      </c>
      <c r="K337" s="437">
        <v>10</v>
      </c>
      <c r="L337" s="438">
        <v>49</v>
      </c>
      <c r="M337" s="438">
        <v>41</v>
      </c>
      <c r="N337" s="427" t="s">
        <v>1351</v>
      </c>
      <c r="O337" s="439">
        <v>1.520182194</v>
      </c>
      <c r="P337"/>
      <c r="Q337" s="440">
        <v>27.1</v>
      </c>
      <c r="S337" s="441">
        <v>1.7361</v>
      </c>
      <c r="T337" s="441"/>
      <c r="U337" s="441">
        <v>0.14829999999999999</v>
      </c>
      <c r="V337"/>
      <c r="W337" s="441">
        <v>1.1599999999999999</v>
      </c>
      <c r="X337" s="261"/>
      <c r="Y337" s="261"/>
      <c r="Z337" s="261"/>
      <c r="AA337" s="261"/>
      <c r="AB337" s="261"/>
      <c r="AC337" s="261"/>
      <c r="AD337" s="441">
        <v>6.7</v>
      </c>
      <c r="AE337" s="439">
        <v>9.7991180793728566E-2</v>
      </c>
      <c r="AF337" s="439">
        <v>51.812379999999997</v>
      </c>
      <c r="AG337" s="439">
        <v>100.01049999999999</v>
      </c>
      <c r="AH337" s="439">
        <v>174.92239999999998</v>
      </c>
      <c r="AI337" s="439">
        <v>78.676630000000003</v>
      </c>
      <c r="AJ337" s="439">
        <v>233.95980000000003</v>
      </c>
      <c r="AK337" s="439">
        <v>113.5562</v>
      </c>
      <c r="AL337" s="439">
        <v>236.07400000000001</v>
      </c>
      <c r="AM337" s="439">
        <v>3.3264877274479998</v>
      </c>
      <c r="AN337" s="261"/>
      <c r="AO337" s="261"/>
      <c r="AP337" s="385"/>
      <c r="AQ337" s="412" t="s">
        <v>2885</v>
      </c>
    </row>
    <row r="338" spans="1:43" ht="15.75">
      <c r="A338" s="412" t="s">
        <v>1957</v>
      </c>
      <c r="B338" s="413">
        <v>3</v>
      </c>
      <c r="C338" s="412" t="s">
        <v>1802</v>
      </c>
      <c r="D338" s="412" t="s">
        <v>1957</v>
      </c>
      <c r="E338">
        <v>5</v>
      </c>
      <c r="F338" s="436"/>
      <c r="G338" s="413">
        <v>30</v>
      </c>
      <c r="H338" s="413">
        <v>50</v>
      </c>
      <c r="I338" s="412" t="s">
        <v>2886</v>
      </c>
      <c r="J338" s="412" t="s">
        <v>2887</v>
      </c>
      <c r="K338" s="437">
        <v>14</v>
      </c>
      <c r="L338" s="438">
        <v>42</v>
      </c>
      <c r="M338" s="438">
        <v>44</v>
      </c>
      <c r="N338" s="427" t="s">
        <v>1351</v>
      </c>
      <c r="O338" s="439">
        <v>1.622686839</v>
      </c>
      <c r="P338"/>
      <c r="Q338" s="440">
        <v>26</v>
      </c>
      <c r="S338" s="441">
        <v>1.1333</v>
      </c>
      <c r="T338" s="441"/>
      <c r="U338" s="441">
        <v>9.9699999999999997E-2</v>
      </c>
      <c r="V338"/>
      <c r="W338" s="441">
        <v>1.26</v>
      </c>
      <c r="X338" s="261"/>
      <c r="Y338" s="261"/>
      <c r="Z338" s="261"/>
      <c r="AA338" s="261"/>
      <c r="AB338" s="261"/>
      <c r="AC338" s="261"/>
      <c r="AD338" s="441">
        <v>7.1</v>
      </c>
      <c r="AE338" s="439">
        <v>6.9689737470167032E-2</v>
      </c>
      <c r="AF338" s="439">
        <v>48.227010000000007</v>
      </c>
      <c r="AG338" s="439">
        <v>84.059190000000001</v>
      </c>
      <c r="AH338" s="439">
        <v>210.33709999999999</v>
      </c>
      <c r="AI338" s="439">
        <v>42.352080000000001</v>
      </c>
      <c r="AJ338" s="439">
        <v>219.9074</v>
      </c>
      <c r="AK338" s="439">
        <v>87.525549999999996</v>
      </c>
      <c r="AL338" s="439">
        <v>105.535</v>
      </c>
      <c r="AM338" s="439">
        <v>2.1272360033179996</v>
      </c>
      <c r="AN338" s="261"/>
      <c r="AO338" s="261"/>
      <c r="AP338" s="385"/>
      <c r="AQ338" s="412" t="s">
        <v>2887</v>
      </c>
    </row>
    <row r="339" spans="1:43" ht="15.75">
      <c r="A339" s="412" t="s">
        <v>1957</v>
      </c>
      <c r="B339" s="413">
        <v>3</v>
      </c>
      <c r="C339" s="412" t="s">
        <v>1802</v>
      </c>
      <c r="D339" s="412" t="s">
        <v>1957</v>
      </c>
      <c r="E339">
        <v>6</v>
      </c>
      <c r="F339" s="436"/>
      <c r="G339" s="413">
        <v>50</v>
      </c>
      <c r="H339" s="413">
        <v>100</v>
      </c>
      <c r="I339" s="412" t="s">
        <v>2888</v>
      </c>
      <c r="J339" s="412" t="s">
        <v>2889</v>
      </c>
      <c r="K339" s="437">
        <v>22</v>
      </c>
      <c r="L339" s="438">
        <v>47</v>
      </c>
      <c r="M339" s="438">
        <v>31</v>
      </c>
      <c r="N339" s="427" t="s">
        <v>1071</v>
      </c>
      <c r="O339" s="439">
        <v>1.5941352870000001</v>
      </c>
      <c r="P339"/>
      <c r="Q339" s="440">
        <v>22.3</v>
      </c>
      <c r="S339" s="441">
        <v>0.40329999999999999</v>
      </c>
      <c r="T339" s="441"/>
      <c r="U339" s="441">
        <v>3.9899999999999998E-2</v>
      </c>
      <c r="V339"/>
      <c r="W339" s="441">
        <v>1.06</v>
      </c>
      <c r="X339" s="261"/>
      <c r="Y339" s="261"/>
      <c r="Z339" s="261"/>
      <c r="AA339" s="261"/>
      <c r="AB339" s="261"/>
      <c r="AC339" s="261"/>
      <c r="AD339" s="441">
        <v>7.5</v>
      </c>
      <c r="AE339" s="439">
        <v>4.817586529466783E-2</v>
      </c>
      <c r="AF339" s="439">
        <v>2.9679000000000002</v>
      </c>
      <c r="AG339" s="439">
        <v>53.51952</v>
      </c>
      <c r="AH339" s="439">
        <v>115.65309999999999</v>
      </c>
      <c r="AI339" s="439">
        <v>0</v>
      </c>
      <c r="AJ339" s="439">
        <v>88.667590000000004</v>
      </c>
      <c r="AK339" s="439">
        <v>41.744309999999999</v>
      </c>
      <c r="AL339" s="439">
        <v>0</v>
      </c>
      <c r="AM339" s="439">
        <v>1.2781411694320002</v>
      </c>
      <c r="AN339" s="261"/>
      <c r="AO339" s="261"/>
      <c r="AP339" s="385"/>
      <c r="AQ339" s="412" t="s">
        <v>2889</v>
      </c>
    </row>
    <row r="340" spans="1:43" ht="15.75">
      <c r="A340" s="412" t="s">
        <v>1959</v>
      </c>
      <c r="B340" s="413">
        <v>1</v>
      </c>
      <c r="C340" s="412" t="s">
        <v>1797</v>
      </c>
      <c r="D340" s="412" t="s">
        <v>1959</v>
      </c>
      <c r="E340">
        <v>1</v>
      </c>
      <c r="F340" s="436"/>
      <c r="G340" s="413">
        <v>0</v>
      </c>
      <c r="H340" s="413">
        <v>5</v>
      </c>
      <c r="I340" s="412" t="s">
        <v>2890</v>
      </c>
      <c r="J340" s="412" t="s">
        <v>2891</v>
      </c>
      <c r="K340" s="437">
        <v>8</v>
      </c>
      <c r="L340" s="438">
        <v>58</v>
      </c>
      <c r="M340" s="438">
        <v>34</v>
      </c>
      <c r="N340" s="427" t="s">
        <v>2816</v>
      </c>
      <c r="O340" s="439">
        <v>1.176885435</v>
      </c>
      <c r="P340"/>
      <c r="Q340" s="440">
        <v>28.2</v>
      </c>
      <c r="S340" s="441">
        <v>3.0600999999999998</v>
      </c>
      <c r="T340" s="441"/>
      <c r="U340" s="441">
        <v>0.25409999999999999</v>
      </c>
      <c r="V340"/>
      <c r="W340" s="441">
        <v>1.2</v>
      </c>
      <c r="X340" s="261"/>
      <c r="Y340" s="261"/>
      <c r="Z340" s="261"/>
      <c r="AA340" s="261"/>
      <c r="AB340" s="261"/>
      <c r="AC340" s="261"/>
      <c r="AD340" s="441">
        <v>5.6</v>
      </c>
      <c r="AE340" s="439">
        <v>0.21115494784629515</v>
      </c>
      <c r="AF340" s="439">
        <v>178.83340000000001</v>
      </c>
      <c r="AG340" s="439">
        <v>96.407229999999998</v>
      </c>
      <c r="AH340" s="439">
        <v>145.17500000000001</v>
      </c>
      <c r="AI340" s="439">
        <v>110.0018</v>
      </c>
      <c r="AJ340" s="439">
        <v>480.15870000000001</v>
      </c>
      <c r="AK340" s="439">
        <v>119.3575</v>
      </c>
      <c r="AL340" s="439">
        <v>454.89299999999997</v>
      </c>
      <c r="AM340" s="439">
        <v>7.70859724536</v>
      </c>
      <c r="AN340" s="261"/>
      <c r="AO340" s="261"/>
      <c r="AP340" s="385"/>
      <c r="AQ340" s="412" t="s">
        <v>2891</v>
      </c>
    </row>
    <row r="341" spans="1:43" ht="15.75">
      <c r="A341" s="412" t="s">
        <v>1959</v>
      </c>
      <c r="B341" s="413">
        <v>1</v>
      </c>
      <c r="C341" s="412" t="s">
        <v>1797</v>
      </c>
      <c r="D341" s="412" t="s">
        <v>1959</v>
      </c>
      <c r="E341">
        <v>2</v>
      </c>
      <c r="F341" s="436"/>
      <c r="G341" s="413">
        <v>5</v>
      </c>
      <c r="H341" s="413">
        <v>10</v>
      </c>
      <c r="I341" s="412" t="s">
        <v>2892</v>
      </c>
      <c r="J341" s="412" t="s">
        <v>2893</v>
      </c>
      <c r="K341" s="437">
        <v>8</v>
      </c>
      <c r="L341" s="438">
        <v>55</v>
      </c>
      <c r="M341" s="438">
        <v>37</v>
      </c>
      <c r="N341" s="427" t="s">
        <v>2816</v>
      </c>
      <c r="O341" s="439">
        <v>1.499133067</v>
      </c>
      <c r="P341"/>
      <c r="Q341" s="440">
        <v>28</v>
      </c>
      <c r="S341" s="441">
        <v>2.8925999999999998</v>
      </c>
      <c r="T341" s="441"/>
      <c r="U341" s="441">
        <v>0.23050000000000001</v>
      </c>
      <c r="V341"/>
      <c r="W341" s="441">
        <v>1.81</v>
      </c>
      <c r="X341" s="261"/>
      <c r="Y341" s="261"/>
      <c r="Z341" s="261"/>
      <c r="AA341" s="261"/>
      <c r="AB341" s="261"/>
      <c r="AC341" s="261"/>
      <c r="AD341" s="441">
        <v>5.8</v>
      </c>
      <c r="AE341" s="439">
        <v>0.13941427699816955</v>
      </c>
      <c r="AF341" s="439">
        <v>98.097110000000001</v>
      </c>
      <c r="AG341" s="439">
        <v>67.465780000000009</v>
      </c>
      <c r="AH341" s="439">
        <v>147.12189999999998</v>
      </c>
      <c r="AI341" s="439">
        <v>142.39499999999998</v>
      </c>
      <c r="AJ341" s="439">
        <v>484.78549999999996</v>
      </c>
      <c r="AK341" s="439">
        <v>178.55680000000001</v>
      </c>
      <c r="AL341" s="439">
        <v>407.69900000000001</v>
      </c>
      <c r="AM341" s="439">
        <v>6.5549161785599992</v>
      </c>
      <c r="AN341" s="261"/>
      <c r="AO341" s="261"/>
      <c r="AP341" s="385"/>
      <c r="AQ341" s="412" t="s">
        <v>2893</v>
      </c>
    </row>
    <row r="342" spans="1:43" ht="15.75">
      <c r="A342" s="412" t="s">
        <v>1959</v>
      </c>
      <c r="B342" s="413">
        <v>1</v>
      </c>
      <c r="C342" s="412" t="s">
        <v>1797</v>
      </c>
      <c r="D342" s="412" t="s">
        <v>1959</v>
      </c>
      <c r="E342">
        <v>3</v>
      </c>
      <c r="F342" s="436"/>
      <c r="G342" s="413">
        <v>10</v>
      </c>
      <c r="H342" s="413">
        <v>20</v>
      </c>
      <c r="I342" s="412" t="s">
        <v>2894</v>
      </c>
      <c r="J342" s="412" t="s">
        <v>2895</v>
      </c>
      <c r="K342" s="437">
        <v>10</v>
      </c>
      <c r="L342" s="438">
        <v>48</v>
      </c>
      <c r="M342" s="438">
        <v>42</v>
      </c>
      <c r="N342" s="427" t="s">
        <v>1351</v>
      </c>
      <c r="O342" s="441">
        <v>1.625939676</v>
      </c>
      <c r="P342"/>
      <c r="Q342" s="440">
        <v>27.9</v>
      </c>
      <c r="S342" s="441">
        <v>2.1175999999999999</v>
      </c>
      <c r="T342" s="441"/>
      <c r="U342" s="441">
        <v>0.16889999999999999</v>
      </c>
      <c r="V342"/>
      <c r="W342" s="441">
        <v>1.72</v>
      </c>
      <c r="X342" s="261"/>
      <c r="Y342" s="261"/>
      <c r="Z342" s="261"/>
      <c r="AA342" s="261"/>
      <c r="AB342" s="261"/>
      <c r="AC342" s="261"/>
      <c r="AD342" s="441">
        <v>6.4</v>
      </c>
      <c r="AE342" s="439">
        <v>7.7922077922077865E-2</v>
      </c>
      <c r="AF342" s="439">
        <v>0</v>
      </c>
      <c r="AG342" s="439">
        <v>0</v>
      </c>
      <c r="AH342" s="439">
        <v>112.2316</v>
      </c>
      <c r="AI342" s="439">
        <v>80.927999999999997</v>
      </c>
      <c r="AJ342" s="439">
        <v>242.0719</v>
      </c>
      <c r="AK342" s="439">
        <v>87.855249999999998</v>
      </c>
      <c r="AL342" s="439">
        <v>209.20500000000001</v>
      </c>
      <c r="AM342" s="439">
        <v>4.1985964569599989</v>
      </c>
      <c r="AN342" s="261"/>
      <c r="AO342" s="261"/>
      <c r="AP342" s="385"/>
      <c r="AQ342" s="412" t="s">
        <v>2895</v>
      </c>
    </row>
    <row r="343" spans="1:43" ht="15.75">
      <c r="A343" s="412" t="s">
        <v>1959</v>
      </c>
      <c r="B343" s="413">
        <v>1</v>
      </c>
      <c r="C343" s="412" t="s">
        <v>1797</v>
      </c>
      <c r="D343" s="412" t="s">
        <v>1959</v>
      </c>
      <c r="E343">
        <v>4</v>
      </c>
      <c r="F343" s="436"/>
      <c r="G343" s="413">
        <v>20</v>
      </c>
      <c r="H343" s="413">
        <v>30</v>
      </c>
      <c r="I343" s="412" t="s">
        <v>2896</v>
      </c>
      <c r="J343" s="412" t="s">
        <v>2897</v>
      </c>
      <c r="K343" s="437">
        <v>10</v>
      </c>
      <c r="L343" s="438">
        <v>45</v>
      </c>
      <c r="M343" s="438">
        <v>45</v>
      </c>
      <c r="N343" s="427" t="s">
        <v>1351</v>
      </c>
      <c r="O343" s="441">
        <v>1.4993376869999999</v>
      </c>
      <c r="P343"/>
      <c r="Q343" s="440">
        <v>28.1</v>
      </c>
      <c r="S343" s="441">
        <v>1.2362</v>
      </c>
      <c r="T343" s="441"/>
      <c r="U343" s="441">
        <v>0.1143</v>
      </c>
      <c r="V343"/>
      <c r="W343" s="441">
        <v>1.55</v>
      </c>
      <c r="X343" s="261"/>
      <c r="Y343" s="261"/>
      <c r="Z343" s="261"/>
      <c r="AA343" s="261"/>
      <c r="AB343" s="261"/>
      <c r="AC343" s="261"/>
      <c r="AD343" s="441">
        <v>6.5</v>
      </c>
      <c r="AE343" s="439">
        <v>7.3275862068965428E-2</v>
      </c>
      <c r="AF343" s="439">
        <v>5.9745200000000001</v>
      </c>
      <c r="AG343" s="439">
        <v>0</v>
      </c>
      <c r="AH343" s="439">
        <v>116.1754</v>
      </c>
      <c r="AI343" s="439">
        <v>22.179590000000001</v>
      </c>
      <c r="AJ343" s="439">
        <v>184.50450000000001</v>
      </c>
      <c r="AK343" s="439">
        <v>76.271169999999998</v>
      </c>
      <c r="AL343" s="439">
        <v>44.887999999999998</v>
      </c>
      <c r="AM343" s="439">
        <v>2.2560928358400001</v>
      </c>
      <c r="AN343" s="261"/>
      <c r="AO343" s="261"/>
      <c r="AP343" s="385"/>
      <c r="AQ343" s="412" t="s">
        <v>2897</v>
      </c>
    </row>
    <row r="344" spans="1:43" ht="15.75">
      <c r="A344" s="412" t="s">
        <v>1959</v>
      </c>
      <c r="B344" s="413">
        <v>1</v>
      </c>
      <c r="C344" s="412" t="s">
        <v>1797</v>
      </c>
      <c r="D344" s="412" t="s">
        <v>1959</v>
      </c>
      <c r="E344">
        <v>5</v>
      </c>
      <c r="F344" s="436"/>
      <c r="G344" s="413">
        <v>30</v>
      </c>
      <c r="H344" s="413">
        <v>50</v>
      </c>
      <c r="I344" s="412" t="s">
        <v>2898</v>
      </c>
      <c r="J344" s="412" t="s">
        <v>2899</v>
      </c>
      <c r="K344" s="437">
        <v>8</v>
      </c>
      <c r="L344" s="438">
        <v>46</v>
      </c>
      <c r="M344" s="438">
        <v>46</v>
      </c>
      <c r="N344" s="427" t="s">
        <v>1351</v>
      </c>
      <c r="O344" s="441">
        <v>1.5738139689999999</v>
      </c>
      <c r="P344"/>
      <c r="Q344" s="440">
        <v>28.9</v>
      </c>
      <c r="S344" s="441">
        <v>0.75370000000000004</v>
      </c>
      <c r="T344" s="441"/>
      <c r="U344" s="441">
        <v>7.5300000000000006E-2</v>
      </c>
      <c r="V344"/>
      <c r="W344" s="441">
        <v>1.58</v>
      </c>
      <c r="X344" s="261"/>
      <c r="Y344" s="261"/>
      <c r="Z344" s="261"/>
      <c r="AA344" s="261"/>
      <c r="AB344" s="261"/>
      <c r="AC344" s="261"/>
      <c r="AD344" s="441">
        <v>7</v>
      </c>
      <c r="AE344" s="439">
        <v>5.9073724007561439E-2</v>
      </c>
      <c r="AF344" s="439">
        <v>0</v>
      </c>
      <c r="AG344" s="439">
        <v>0</v>
      </c>
      <c r="AH344" s="439">
        <v>101.09540000000001</v>
      </c>
      <c r="AI344" s="439">
        <v>9.4711499999999997</v>
      </c>
      <c r="AJ344" s="439">
        <v>120.88939999999999</v>
      </c>
      <c r="AK344" s="439">
        <v>64.324160000000006</v>
      </c>
      <c r="AL344" s="439">
        <v>0</v>
      </c>
      <c r="AM344" s="439">
        <v>1.5418814054400001</v>
      </c>
      <c r="AN344" s="261"/>
      <c r="AO344" s="261"/>
      <c r="AP344" s="385"/>
      <c r="AQ344" s="412" t="s">
        <v>2899</v>
      </c>
    </row>
    <row r="345" spans="1:43" ht="15.75">
      <c r="A345" s="412" t="s">
        <v>1959</v>
      </c>
      <c r="B345" s="413">
        <v>1</v>
      </c>
      <c r="C345" s="412" t="s">
        <v>1797</v>
      </c>
      <c r="D345" s="412" t="s">
        <v>1959</v>
      </c>
      <c r="E345">
        <v>6</v>
      </c>
      <c r="F345" s="436"/>
      <c r="G345" s="413">
        <v>50</v>
      </c>
      <c r="H345" s="413">
        <v>100</v>
      </c>
      <c r="I345" s="412" t="s">
        <v>2900</v>
      </c>
      <c r="J345" s="412" t="s">
        <v>2901</v>
      </c>
      <c r="K345" s="437">
        <v>12</v>
      </c>
      <c r="L345" s="438">
        <v>49</v>
      </c>
      <c r="M345" s="438">
        <v>39</v>
      </c>
      <c r="N345" s="427" t="s">
        <v>1460</v>
      </c>
      <c r="O345" s="441">
        <v>1.672023687</v>
      </c>
      <c r="P345"/>
      <c r="Q345" s="440">
        <v>24.4</v>
      </c>
      <c r="S345" s="441">
        <v>0.35949999999999999</v>
      </c>
      <c r="T345" s="441"/>
      <c r="U345" s="441">
        <v>4.3299999999999998E-2</v>
      </c>
      <c r="V345"/>
      <c r="W345" s="441">
        <v>1.1200000000000001</v>
      </c>
      <c r="X345" s="261"/>
      <c r="Y345" s="261"/>
      <c r="Z345" s="261"/>
      <c r="AA345" s="261"/>
      <c r="AB345" s="261"/>
      <c r="AC345" s="261"/>
      <c r="AD345" s="441">
        <v>5.2</v>
      </c>
      <c r="AE345" s="439">
        <v>6.0577378135352494E-2</v>
      </c>
      <c r="AF345" s="439">
        <v>0</v>
      </c>
      <c r="AG345" s="439">
        <v>0</v>
      </c>
      <c r="AH345" s="439">
        <v>64.214510000000004</v>
      </c>
      <c r="AI345" s="439">
        <v>0</v>
      </c>
      <c r="AJ345" s="439">
        <v>116.2796</v>
      </c>
      <c r="AK345" s="439">
        <v>33.28013</v>
      </c>
      <c r="AL345" s="439">
        <v>0</v>
      </c>
      <c r="AM345" s="439">
        <v>1.0246280025600001</v>
      </c>
      <c r="AN345" s="261"/>
      <c r="AO345" s="261"/>
      <c r="AP345" s="385"/>
      <c r="AQ345" s="412" t="s">
        <v>2901</v>
      </c>
    </row>
    <row r="346" spans="1:43" ht="15.75">
      <c r="A346" s="412" t="s">
        <v>1960</v>
      </c>
      <c r="B346" s="413">
        <v>2</v>
      </c>
      <c r="C346" s="412" t="s">
        <v>1797</v>
      </c>
      <c r="D346" s="412" t="s">
        <v>1960</v>
      </c>
      <c r="E346">
        <v>1</v>
      </c>
      <c r="F346" s="436"/>
      <c r="G346" s="413">
        <v>0</v>
      </c>
      <c r="H346" s="413">
        <v>5</v>
      </c>
      <c r="I346" s="412" t="s">
        <v>2902</v>
      </c>
      <c r="J346" s="412" t="s">
        <v>2903</v>
      </c>
      <c r="K346" s="437">
        <v>4</v>
      </c>
      <c r="L346" s="438">
        <v>56</v>
      </c>
      <c r="M346" s="438">
        <v>40</v>
      </c>
      <c r="N346" s="427" t="s">
        <v>2846</v>
      </c>
      <c r="O346" s="441">
        <v>1.1513730609999999</v>
      </c>
      <c r="P346"/>
      <c r="Q346" s="440">
        <v>27.7</v>
      </c>
      <c r="S346" s="441">
        <v>3.0028999999999999</v>
      </c>
      <c r="T346" s="441"/>
      <c r="U346" s="441">
        <v>0.24060000000000001</v>
      </c>
      <c r="V346"/>
      <c r="W346" s="441">
        <v>1.27</v>
      </c>
      <c r="X346" s="261"/>
      <c r="Y346" s="261"/>
      <c r="Z346" s="261"/>
      <c r="AA346" s="261"/>
      <c r="AB346" s="261"/>
      <c r="AC346" s="261"/>
      <c r="AD346" s="441">
        <v>5.0999999999999996</v>
      </c>
      <c r="AE346" s="439">
        <v>0.13548844750709352</v>
      </c>
      <c r="AF346" s="439">
        <v>228.93119999999999</v>
      </c>
      <c r="AG346" s="439">
        <v>86.438289999999995</v>
      </c>
      <c r="AH346" s="439">
        <v>126.48759999999999</v>
      </c>
      <c r="AI346" s="439">
        <v>66.893029999999996</v>
      </c>
      <c r="AJ346" s="439">
        <v>405.44780000000003</v>
      </c>
      <c r="AK346" s="439">
        <v>96.658270000000002</v>
      </c>
      <c r="AL346" s="439">
        <v>406.82</v>
      </c>
      <c r="AM346" s="439">
        <v>7.3747267797599978</v>
      </c>
      <c r="AN346" s="261"/>
      <c r="AO346" s="261"/>
      <c r="AP346" s="385"/>
      <c r="AQ346" s="412" t="s">
        <v>2903</v>
      </c>
    </row>
    <row r="347" spans="1:43" ht="15.75">
      <c r="A347" s="412" t="s">
        <v>1960</v>
      </c>
      <c r="B347" s="413">
        <v>2</v>
      </c>
      <c r="C347" s="412" t="s">
        <v>1797</v>
      </c>
      <c r="D347" s="412" t="s">
        <v>1960</v>
      </c>
      <c r="E347">
        <v>2</v>
      </c>
      <c r="F347" s="436"/>
      <c r="G347" s="413">
        <v>5</v>
      </c>
      <c r="H347" s="413">
        <v>10</v>
      </c>
      <c r="I347" s="412" t="s">
        <v>2904</v>
      </c>
      <c r="J347" s="412" t="s">
        <v>2905</v>
      </c>
      <c r="K347" s="437">
        <v>4</v>
      </c>
      <c r="L347" s="438">
        <v>57</v>
      </c>
      <c r="M347" s="438">
        <v>39</v>
      </c>
      <c r="N347" s="427" t="s">
        <v>1460</v>
      </c>
      <c r="O347" s="441">
        <v>1.5231687359999999</v>
      </c>
      <c r="P347"/>
      <c r="Q347" s="440">
        <v>30.9</v>
      </c>
      <c r="S347" s="441">
        <v>2.7490999999999999</v>
      </c>
      <c r="T347" s="441"/>
      <c r="U347" s="441">
        <v>0.2051</v>
      </c>
      <c r="V347"/>
      <c r="W347" s="441">
        <v>1.84</v>
      </c>
      <c r="X347" s="261"/>
      <c r="Y347" s="261"/>
      <c r="Z347" s="261"/>
      <c r="AA347" s="261"/>
      <c r="AB347" s="261"/>
      <c r="AC347" s="261"/>
      <c r="AD347" s="441">
        <v>5.5</v>
      </c>
      <c r="AE347" s="439">
        <v>0</v>
      </c>
      <c r="AF347" s="439">
        <v>125.8643</v>
      </c>
      <c r="AG347" s="439">
        <v>40.070139999999995</v>
      </c>
      <c r="AH347" s="439">
        <v>93.110569999999996</v>
      </c>
      <c r="AI347" s="439">
        <v>33.53622</v>
      </c>
      <c r="AJ347" s="439">
        <v>286.83820000000003</v>
      </c>
      <c r="AK347" s="439">
        <v>89.176110000000008</v>
      </c>
      <c r="AL347" s="439">
        <v>358.02530000000002</v>
      </c>
      <c r="AM347" s="439">
        <v>6.1882932959999994</v>
      </c>
      <c r="AN347" s="261"/>
      <c r="AO347" s="261"/>
      <c r="AP347" s="385"/>
      <c r="AQ347" s="412" t="s">
        <v>2905</v>
      </c>
    </row>
    <row r="348" spans="1:43" ht="15.75">
      <c r="A348" s="412" t="s">
        <v>1960</v>
      </c>
      <c r="B348" s="413">
        <v>2</v>
      </c>
      <c r="C348" s="412" t="s">
        <v>1797</v>
      </c>
      <c r="D348" s="412" t="s">
        <v>1960</v>
      </c>
      <c r="E348">
        <v>3</v>
      </c>
      <c r="F348" s="436"/>
      <c r="G348" s="413">
        <v>10</v>
      </c>
      <c r="H348" s="413">
        <v>20</v>
      </c>
      <c r="I348" s="412" t="s">
        <v>2906</v>
      </c>
      <c r="J348" s="412" t="s">
        <v>2907</v>
      </c>
      <c r="K348" s="437">
        <v>4</v>
      </c>
      <c r="L348" s="438">
        <v>52</v>
      </c>
      <c r="M348" s="438">
        <v>44</v>
      </c>
      <c r="N348" s="427" t="s">
        <v>1351</v>
      </c>
      <c r="O348" s="441">
        <v>1.57216405</v>
      </c>
      <c r="P348"/>
      <c r="Q348" s="440">
        <v>31.4</v>
      </c>
      <c r="S348" s="441">
        <v>2.4470000000000001</v>
      </c>
      <c r="T348" s="441"/>
      <c r="U348" s="441">
        <v>0.18990000000000001</v>
      </c>
      <c r="V348"/>
      <c r="W348" s="441">
        <v>1.65</v>
      </c>
      <c r="X348" s="261"/>
      <c r="Y348" s="261"/>
      <c r="Z348" s="261"/>
      <c r="AA348" s="261"/>
      <c r="AB348" s="261"/>
      <c r="AC348" s="261"/>
      <c r="AD348" s="441">
        <v>5.8</v>
      </c>
      <c r="AE348" s="439">
        <v>7.3275862068965428E-2</v>
      </c>
      <c r="AF348" s="439">
        <v>0.48529</v>
      </c>
      <c r="AG348" s="439">
        <v>0</v>
      </c>
      <c r="AH348" s="439">
        <v>61.770209999999999</v>
      </c>
      <c r="AI348" s="439">
        <v>0</v>
      </c>
      <c r="AJ348" s="439">
        <v>129.59799999999998</v>
      </c>
      <c r="AK348" s="439">
        <v>41.335660000000004</v>
      </c>
      <c r="AL348" s="439">
        <v>261.18299999999999</v>
      </c>
      <c r="AM348" s="439">
        <v>4.5605681798399997</v>
      </c>
      <c r="AN348" s="261"/>
      <c r="AO348" s="261"/>
      <c r="AP348" s="385"/>
      <c r="AQ348" s="412" t="s">
        <v>2907</v>
      </c>
    </row>
    <row r="349" spans="1:43" ht="15.75">
      <c r="A349" s="412" t="s">
        <v>1960</v>
      </c>
      <c r="B349" s="413">
        <v>2</v>
      </c>
      <c r="C349" s="412" t="s">
        <v>1797</v>
      </c>
      <c r="D349" s="412" t="s">
        <v>1960</v>
      </c>
      <c r="E349">
        <v>4</v>
      </c>
      <c r="F349" s="436"/>
      <c r="G349" s="413">
        <v>20</v>
      </c>
      <c r="H349" s="413">
        <v>30</v>
      </c>
      <c r="I349" s="412" t="s">
        <v>2908</v>
      </c>
      <c r="J349" s="412" t="s">
        <v>2909</v>
      </c>
      <c r="K349" s="437">
        <v>3</v>
      </c>
      <c r="L349" s="438">
        <v>48</v>
      </c>
      <c r="M349" s="438">
        <v>49</v>
      </c>
      <c r="N349" s="427" t="s">
        <v>1351</v>
      </c>
      <c r="O349" s="441">
        <v>1.653609766</v>
      </c>
      <c r="P349"/>
      <c r="Q349" s="440">
        <v>29.3</v>
      </c>
      <c r="S349" s="441">
        <v>1.7177</v>
      </c>
      <c r="T349" s="441"/>
      <c r="U349" s="441">
        <v>0.1356</v>
      </c>
      <c r="V349"/>
      <c r="W349" s="441">
        <v>1.49</v>
      </c>
      <c r="X349" s="261"/>
      <c r="Y349" s="261"/>
      <c r="Z349" s="261"/>
      <c r="AA349" s="261"/>
      <c r="AB349" s="261"/>
      <c r="AC349" s="261"/>
      <c r="AD349" s="441">
        <v>6.3</v>
      </c>
      <c r="AE349" s="439">
        <v>8.1563706563706595E-2</v>
      </c>
      <c r="AF349" s="439">
        <v>19.64396</v>
      </c>
      <c r="AG349" s="439">
        <v>0</v>
      </c>
      <c r="AH349" s="439">
        <v>127.9128</v>
      </c>
      <c r="AI349" s="439">
        <v>13.478540000000001</v>
      </c>
      <c r="AJ349" s="439">
        <v>143.69839999999999</v>
      </c>
      <c r="AK349" s="439">
        <v>88.879300000000001</v>
      </c>
      <c r="AL349" s="439">
        <v>135.24799999999999</v>
      </c>
      <c r="AM349" s="439">
        <v>2.897208864</v>
      </c>
      <c r="AN349" s="261"/>
      <c r="AO349" s="261"/>
      <c r="AP349" s="385"/>
      <c r="AQ349" s="412" t="s">
        <v>2909</v>
      </c>
    </row>
    <row r="350" spans="1:43" ht="15.75">
      <c r="A350" s="412" t="s">
        <v>1960</v>
      </c>
      <c r="B350" s="413">
        <v>2</v>
      </c>
      <c r="C350" s="412" t="s">
        <v>1797</v>
      </c>
      <c r="D350" s="412" t="s">
        <v>1960</v>
      </c>
      <c r="E350">
        <v>5</v>
      </c>
      <c r="F350" s="436"/>
      <c r="G350" s="413">
        <v>30</v>
      </c>
      <c r="H350" s="413">
        <v>50</v>
      </c>
      <c r="I350" s="412" t="s">
        <v>2910</v>
      </c>
      <c r="J350" s="412" t="s">
        <v>2911</v>
      </c>
      <c r="K350" s="437">
        <v>3</v>
      </c>
      <c r="L350" s="438">
        <v>52</v>
      </c>
      <c r="M350" s="438">
        <v>45</v>
      </c>
      <c r="N350" s="427" t="s">
        <v>1351</v>
      </c>
      <c r="O350" s="441">
        <v>1.6449700979999999</v>
      </c>
      <c r="P350"/>
      <c r="Q350" s="440">
        <v>27.3</v>
      </c>
      <c r="S350" s="441">
        <v>0.92020000000000002</v>
      </c>
      <c r="T350" s="441"/>
      <c r="U350" s="441">
        <v>8.0799999999999997E-2</v>
      </c>
      <c r="V350"/>
      <c r="W350" s="441">
        <v>1.81</v>
      </c>
      <c r="X350" s="261"/>
      <c r="Y350" s="261"/>
      <c r="Z350" s="261"/>
      <c r="AA350" s="261"/>
      <c r="AB350" s="261"/>
      <c r="AC350" s="261"/>
      <c r="AD350" s="441">
        <v>6.7</v>
      </c>
      <c r="AE350" s="439">
        <v>5.6079170593779482E-2</v>
      </c>
      <c r="AF350" s="439">
        <v>10.739289999999999</v>
      </c>
      <c r="AG350" s="439">
        <v>0</v>
      </c>
      <c r="AH350" s="439">
        <v>116.73569999999999</v>
      </c>
      <c r="AI350" s="439">
        <v>34.693539999999999</v>
      </c>
      <c r="AJ350" s="439">
        <v>168.93519999999998</v>
      </c>
      <c r="AK350" s="439">
        <v>63.001300000000001</v>
      </c>
      <c r="AL350" s="439">
        <v>99.034999999999997</v>
      </c>
      <c r="AM350" s="439">
        <v>2.0160478137600002</v>
      </c>
      <c r="AN350" s="261"/>
      <c r="AO350" s="261"/>
      <c r="AP350" s="385"/>
      <c r="AQ350" s="412" t="s">
        <v>2911</v>
      </c>
    </row>
    <row r="351" spans="1:43" ht="15.75">
      <c r="A351" s="412" t="s">
        <v>1960</v>
      </c>
      <c r="B351" s="413">
        <v>2</v>
      </c>
      <c r="C351" s="412" t="s">
        <v>1797</v>
      </c>
      <c r="D351" s="412" t="s">
        <v>1960</v>
      </c>
      <c r="E351">
        <v>6</v>
      </c>
      <c r="F351" s="436"/>
      <c r="G351" s="413">
        <v>50</v>
      </c>
      <c r="H351" s="413">
        <v>100</v>
      </c>
      <c r="I351" s="412" t="s">
        <v>2912</v>
      </c>
      <c r="J351" s="412" t="s">
        <v>2913</v>
      </c>
      <c r="K351" s="437">
        <v>2</v>
      </c>
      <c r="L351" s="438">
        <v>53</v>
      </c>
      <c r="M351" s="438">
        <v>45</v>
      </c>
      <c r="N351" s="427" t="s">
        <v>1351</v>
      </c>
      <c r="O351" s="441">
        <v>1.6345162660000001</v>
      </c>
      <c r="P351"/>
      <c r="Q351" s="440">
        <v>27</v>
      </c>
      <c r="S351" s="441">
        <v>0.50149999999999995</v>
      </c>
      <c r="T351" s="441"/>
      <c r="U351" s="441">
        <v>5.33E-2</v>
      </c>
      <c r="V351"/>
      <c r="W351" s="441">
        <v>1.54</v>
      </c>
      <c r="X351" s="261"/>
      <c r="Y351" s="261"/>
      <c r="Z351" s="261"/>
      <c r="AA351" s="261"/>
      <c r="AB351" s="261"/>
      <c r="AC351" s="261"/>
      <c r="AD351" s="441"/>
      <c r="AE351" s="439">
        <v>4.4268406337371856E-2</v>
      </c>
      <c r="AF351" s="439">
        <v>0</v>
      </c>
      <c r="AG351" s="439">
        <v>0</v>
      </c>
      <c r="AH351" s="439">
        <v>88.384370000000004</v>
      </c>
      <c r="AI351" s="439">
        <v>0</v>
      </c>
      <c r="AJ351" s="439">
        <v>156.85679999999999</v>
      </c>
      <c r="AK351" s="439">
        <v>36.092770000000002</v>
      </c>
      <c r="AL351" s="439">
        <v>47.210999999999999</v>
      </c>
      <c r="AM351" s="439">
        <v>0.81624457943999995</v>
      </c>
      <c r="AN351" s="261"/>
      <c r="AO351" s="261"/>
      <c r="AP351" s="385"/>
      <c r="AQ351" s="412" t="s">
        <v>2913</v>
      </c>
    </row>
    <row r="352" spans="1:43" ht="15.75">
      <c r="A352" s="412" t="s">
        <v>1961</v>
      </c>
      <c r="B352" s="413">
        <v>3</v>
      </c>
      <c r="C352" s="412" t="s">
        <v>1797</v>
      </c>
      <c r="D352" s="412" t="s">
        <v>1961</v>
      </c>
      <c r="E352">
        <v>1</v>
      </c>
      <c r="F352" s="436"/>
      <c r="G352" s="413">
        <v>0</v>
      </c>
      <c r="H352" s="413">
        <v>5</v>
      </c>
      <c r="I352" s="412" t="s">
        <v>2914</v>
      </c>
      <c r="J352" s="412" t="s">
        <v>2915</v>
      </c>
      <c r="K352" s="437">
        <v>9</v>
      </c>
      <c r="L352" s="438">
        <v>69</v>
      </c>
      <c r="M352" s="438">
        <v>22</v>
      </c>
      <c r="N352" s="427" t="s">
        <v>2855</v>
      </c>
      <c r="O352" s="441">
        <v>0.95273470849999997</v>
      </c>
      <c r="P352"/>
      <c r="Q352" s="440">
        <v>31.8</v>
      </c>
      <c r="S352" s="441">
        <v>3.3031000000000001</v>
      </c>
      <c r="T352" s="441"/>
      <c r="U352" s="441">
        <v>0.25519999999999998</v>
      </c>
      <c r="V352"/>
      <c r="W352" s="441">
        <v>0.88</v>
      </c>
      <c r="X352" s="261"/>
      <c r="Y352" s="261"/>
      <c r="Z352" s="261"/>
      <c r="AA352" s="261"/>
      <c r="AB352" s="261"/>
      <c r="AC352" s="261"/>
      <c r="AD352" s="441">
        <v>5.7</v>
      </c>
      <c r="AE352" s="439">
        <v>6.0075685903500563E-2</v>
      </c>
      <c r="AF352" s="439">
        <v>234.7869</v>
      </c>
      <c r="AG352" s="439">
        <v>58.46125</v>
      </c>
      <c r="AH352" s="439">
        <v>296.6884</v>
      </c>
      <c r="AI352" s="439">
        <v>219.90049999999999</v>
      </c>
      <c r="AJ352" s="439">
        <v>488.67880000000002</v>
      </c>
      <c r="AK352" s="439">
        <v>187.69749999999999</v>
      </c>
      <c r="AL352" s="439">
        <v>516.98599999999999</v>
      </c>
      <c r="AM352" s="439">
        <v>8.997332060159998</v>
      </c>
      <c r="AN352" s="261"/>
      <c r="AO352" s="261"/>
      <c r="AP352" s="385"/>
      <c r="AQ352" s="412" t="s">
        <v>2915</v>
      </c>
    </row>
    <row r="353" spans="1:43" ht="15.75">
      <c r="A353" s="412" t="s">
        <v>1961</v>
      </c>
      <c r="B353" s="413">
        <v>3</v>
      </c>
      <c r="C353" s="412" t="s">
        <v>1797</v>
      </c>
      <c r="D353" s="412" t="s">
        <v>1961</v>
      </c>
      <c r="E353">
        <v>2</v>
      </c>
      <c r="F353" s="436"/>
      <c r="G353" s="413">
        <v>5</v>
      </c>
      <c r="H353" s="413">
        <v>10</v>
      </c>
      <c r="I353" s="412" t="s">
        <v>2916</v>
      </c>
      <c r="J353" s="412" t="s">
        <v>2917</v>
      </c>
      <c r="K353" s="437">
        <v>9</v>
      </c>
      <c r="L353" s="438">
        <v>58</v>
      </c>
      <c r="M353" s="438">
        <v>33</v>
      </c>
      <c r="N353" s="427" t="s">
        <v>2816</v>
      </c>
      <c r="O353" s="441">
        <v>1.5284278529999999</v>
      </c>
      <c r="P353"/>
      <c r="Q353" s="440">
        <v>30.3</v>
      </c>
      <c r="S353" s="441">
        <v>2.8431999999999999</v>
      </c>
      <c r="T353" s="441"/>
      <c r="U353" s="441">
        <v>0.22420000000000001</v>
      </c>
      <c r="V353"/>
      <c r="W353" s="441">
        <v>1.26</v>
      </c>
      <c r="X353" s="261"/>
      <c r="Y353" s="261"/>
      <c r="Z353" s="261"/>
      <c r="AA353" s="261"/>
      <c r="AB353" s="261"/>
      <c r="AC353" s="261"/>
      <c r="AD353" s="441">
        <v>5.4</v>
      </c>
      <c r="AE353" s="439">
        <v>0.10776075135936719</v>
      </c>
      <c r="AF353" s="439">
        <v>293.416</v>
      </c>
      <c r="AG353" s="439">
        <v>36.755189999999999</v>
      </c>
      <c r="AH353" s="439">
        <v>140.0318</v>
      </c>
      <c r="AI353" s="439">
        <v>75.859920000000002</v>
      </c>
      <c r="AJ353" s="439">
        <v>475.18770000000006</v>
      </c>
      <c r="AK353" s="439">
        <v>141.77940000000001</v>
      </c>
      <c r="AL353" s="439">
        <v>437.25200000000001</v>
      </c>
      <c r="AM353" s="439">
        <v>6.6797114018400006</v>
      </c>
      <c r="AN353" s="261"/>
      <c r="AO353" s="261"/>
      <c r="AP353" s="385"/>
      <c r="AQ353" s="412" t="s">
        <v>2917</v>
      </c>
    </row>
    <row r="354" spans="1:43" ht="15.75">
      <c r="A354" s="412" t="s">
        <v>1961</v>
      </c>
      <c r="B354" s="413">
        <v>3</v>
      </c>
      <c r="C354" s="412" t="s">
        <v>1797</v>
      </c>
      <c r="D354" s="412" t="s">
        <v>1961</v>
      </c>
      <c r="E354">
        <v>3</v>
      </c>
      <c r="F354" s="436"/>
      <c r="G354" s="413">
        <v>10</v>
      </c>
      <c r="H354" s="413">
        <v>20</v>
      </c>
      <c r="I354" s="412" t="s">
        <v>2918</v>
      </c>
      <c r="J354" s="412" t="s">
        <v>2919</v>
      </c>
      <c r="K354" s="437">
        <v>10</v>
      </c>
      <c r="L354" s="438">
        <v>48</v>
      </c>
      <c r="M354" s="438">
        <v>42</v>
      </c>
      <c r="N354" s="427" t="s">
        <v>1351</v>
      </c>
      <c r="O354" s="441">
        <v>1.530007981</v>
      </c>
      <c r="P354"/>
      <c r="Q354" s="440">
        <v>28</v>
      </c>
      <c r="S354" s="441">
        <v>2.5825999999999998</v>
      </c>
      <c r="T354" s="441"/>
      <c r="U354" s="441">
        <v>0.20039999999999999</v>
      </c>
      <c r="V354"/>
      <c r="W354" s="441">
        <v>1.0900000000000001</v>
      </c>
      <c r="X354" s="261"/>
      <c r="Y354" s="261"/>
      <c r="Z354" s="261"/>
      <c r="AA354" s="261"/>
      <c r="AB354" s="261"/>
      <c r="AC354" s="261"/>
      <c r="AD354" s="441">
        <v>5.9</v>
      </c>
      <c r="AE354" s="439">
        <v>7.5335892514395333E-2</v>
      </c>
      <c r="AF354" s="439">
        <v>0</v>
      </c>
      <c r="AG354" s="439">
        <v>19.064060000000001</v>
      </c>
      <c r="AH354" s="439">
        <v>70.408600000000007</v>
      </c>
      <c r="AI354" s="439">
        <v>12.73723</v>
      </c>
      <c r="AJ354" s="439">
        <v>278.23570000000001</v>
      </c>
      <c r="AK354" s="439">
        <v>63.199649999999998</v>
      </c>
      <c r="AL354" s="439">
        <v>329.565</v>
      </c>
      <c r="AM354" s="439">
        <v>5.5433874009600004</v>
      </c>
      <c r="AN354" s="261"/>
      <c r="AO354" s="261"/>
      <c r="AP354" s="385"/>
      <c r="AQ354" s="412" t="s">
        <v>2919</v>
      </c>
    </row>
    <row r="355" spans="1:43" ht="15.75">
      <c r="A355" s="412" t="s">
        <v>1961</v>
      </c>
      <c r="B355" s="413">
        <v>3</v>
      </c>
      <c r="C355" s="412" t="s">
        <v>1797</v>
      </c>
      <c r="D355" s="412" t="s">
        <v>1961</v>
      </c>
      <c r="E355">
        <v>4</v>
      </c>
      <c r="F355" s="436"/>
      <c r="G355" s="413">
        <v>20</v>
      </c>
      <c r="H355" s="413">
        <v>30</v>
      </c>
      <c r="I355" s="412" t="s">
        <v>2920</v>
      </c>
      <c r="J355" s="412" t="s">
        <v>2921</v>
      </c>
      <c r="K355" s="437">
        <v>11</v>
      </c>
      <c r="L355" s="438">
        <v>49</v>
      </c>
      <c r="M355" s="438">
        <v>40</v>
      </c>
      <c r="N355" s="427" t="s">
        <v>2846</v>
      </c>
      <c r="O355" s="441">
        <v>1.803756022</v>
      </c>
      <c r="P355"/>
      <c r="Q355" s="440">
        <v>25.6</v>
      </c>
      <c r="S355" s="441">
        <v>1.8733</v>
      </c>
      <c r="T355" s="441"/>
      <c r="U355" s="441">
        <v>0.1421</v>
      </c>
      <c r="V355"/>
      <c r="W355" s="441">
        <v>1.31</v>
      </c>
      <c r="X355" s="261"/>
      <c r="Y355" s="261"/>
      <c r="Z355" s="261"/>
      <c r="AA355" s="261"/>
      <c r="AB355" s="261"/>
      <c r="AC355" s="261"/>
      <c r="AD355" s="441">
        <v>6.4</v>
      </c>
      <c r="AE355" s="439">
        <v>7.122370936902489E-2</v>
      </c>
      <c r="AF355" s="439">
        <v>26.568010000000001</v>
      </c>
      <c r="AG355" s="439">
        <v>11.31677</v>
      </c>
      <c r="AH355" s="439">
        <v>162.399</v>
      </c>
      <c r="AI355" s="439">
        <v>40.50027</v>
      </c>
      <c r="AJ355" s="439">
        <v>285.8433</v>
      </c>
      <c r="AK355" s="439">
        <v>95.603079999999991</v>
      </c>
      <c r="AL355" s="439">
        <v>225.19399999999999</v>
      </c>
      <c r="AM355" s="439">
        <v>2.7453005589599995</v>
      </c>
      <c r="AN355" s="261"/>
      <c r="AO355" s="261"/>
      <c r="AP355" s="385"/>
      <c r="AQ355" s="412" t="s">
        <v>2921</v>
      </c>
    </row>
    <row r="356" spans="1:43" ht="15.75">
      <c r="A356" s="412" t="s">
        <v>1961</v>
      </c>
      <c r="B356" s="413">
        <v>3</v>
      </c>
      <c r="C356" s="412" t="s">
        <v>1797</v>
      </c>
      <c r="D356" s="412" t="s">
        <v>1961</v>
      </c>
      <c r="E356">
        <v>5</v>
      </c>
      <c r="F356" s="436"/>
      <c r="G356" s="413">
        <v>30</v>
      </c>
      <c r="H356" s="413">
        <v>50</v>
      </c>
      <c r="I356" s="412" t="s">
        <v>2922</v>
      </c>
      <c r="J356" s="412" t="s">
        <v>2923</v>
      </c>
      <c r="K356" s="437">
        <v>12</v>
      </c>
      <c r="L356" s="438">
        <v>49</v>
      </c>
      <c r="M356" s="438">
        <v>39</v>
      </c>
      <c r="N356" s="427" t="s">
        <v>1460</v>
      </c>
      <c r="O356" s="441">
        <v>1.584431446</v>
      </c>
      <c r="P356"/>
      <c r="Q356" s="440">
        <v>24.8</v>
      </c>
      <c r="S356" s="441">
        <v>0.9032</v>
      </c>
      <c r="T356" s="441"/>
      <c r="U356" s="441">
        <v>8.1600000000000006E-2</v>
      </c>
      <c r="V356"/>
      <c r="W356" s="441">
        <v>1.4</v>
      </c>
      <c r="X356" s="261"/>
      <c r="Y356" s="261"/>
      <c r="Z356" s="261"/>
      <c r="AA356" s="261"/>
      <c r="AB356" s="261"/>
      <c r="AC356" s="261"/>
      <c r="AD356" s="441">
        <v>6.3</v>
      </c>
      <c r="AE356" s="439">
        <v>5.1618958235570014E-2</v>
      </c>
      <c r="AF356" s="439">
        <v>13.402369999999999</v>
      </c>
      <c r="AG356" s="439">
        <v>0</v>
      </c>
      <c r="AH356" s="439">
        <v>138.28360000000001</v>
      </c>
      <c r="AI356" s="439">
        <v>0</v>
      </c>
      <c r="AJ356" s="439">
        <v>253.71939999999998</v>
      </c>
      <c r="AK356" s="439">
        <v>75.676600000000008</v>
      </c>
      <c r="AL356" s="439">
        <v>109.343</v>
      </c>
      <c r="AM356" s="439">
        <v>1.6492181241599999</v>
      </c>
      <c r="AN356" s="261"/>
      <c r="AO356" s="261"/>
      <c r="AP356" s="385"/>
      <c r="AQ356" s="412" t="s">
        <v>2923</v>
      </c>
    </row>
    <row r="357" spans="1:43" ht="15.75">
      <c r="A357" s="412" t="s">
        <v>1961</v>
      </c>
      <c r="B357" s="413">
        <v>3</v>
      </c>
      <c r="C357" s="412" t="s">
        <v>1797</v>
      </c>
      <c r="D357" s="412" t="s">
        <v>1961</v>
      </c>
      <c r="E357">
        <v>6</v>
      </c>
      <c r="F357" s="436"/>
      <c r="G357" s="413">
        <v>50</v>
      </c>
      <c r="H357" s="413">
        <v>100</v>
      </c>
      <c r="I357" s="412" t="s">
        <v>2924</v>
      </c>
      <c r="J357" s="412" t="s">
        <v>2925</v>
      </c>
      <c r="K357" s="437">
        <v>10</v>
      </c>
      <c r="L357" s="438">
        <v>53</v>
      </c>
      <c r="M357" s="438">
        <v>37</v>
      </c>
      <c r="N357" s="427" t="s">
        <v>1460</v>
      </c>
      <c r="O357" s="441">
        <v>1.613483464</v>
      </c>
      <c r="P357"/>
      <c r="Q357" s="440">
        <v>24.1</v>
      </c>
      <c r="S357" s="441">
        <v>0.60170000000000001</v>
      </c>
      <c r="T357" s="441"/>
      <c r="U357" s="441">
        <v>6.3799999999999996E-2</v>
      </c>
      <c r="V357"/>
      <c r="W357" s="441">
        <v>1.24</v>
      </c>
      <c r="X357" s="261"/>
      <c r="Y357" s="261"/>
      <c r="Z357" s="261"/>
      <c r="AA357" s="261"/>
      <c r="AB357" s="261"/>
      <c r="AC357" s="261"/>
      <c r="AD357" s="441">
        <v>6.3</v>
      </c>
      <c r="AE357" s="439">
        <v>4.1356877323420103E-2</v>
      </c>
      <c r="AF357" s="439">
        <v>0</v>
      </c>
      <c r="AG357" s="439">
        <v>0</v>
      </c>
      <c r="AH357" s="439">
        <v>142.55850000000001</v>
      </c>
      <c r="AI357" s="439">
        <v>19.265280000000001</v>
      </c>
      <c r="AJ357" s="439">
        <v>141.68029999999999</v>
      </c>
      <c r="AK357" s="439">
        <v>55.167539999999995</v>
      </c>
      <c r="AL357" s="439">
        <v>85.55</v>
      </c>
      <c r="AM357" s="439">
        <v>1.113495984</v>
      </c>
      <c r="AN357" s="261"/>
      <c r="AO357" s="261"/>
      <c r="AP357" s="385"/>
      <c r="AQ357" s="412" t="s">
        <v>2925</v>
      </c>
    </row>
    <row r="358" spans="1:43" ht="15.75">
      <c r="A358" s="412" t="s">
        <v>1962</v>
      </c>
      <c r="B358" s="413">
        <v>1</v>
      </c>
      <c r="C358" s="412" t="s">
        <v>1800</v>
      </c>
      <c r="D358" s="412" t="s">
        <v>1962</v>
      </c>
      <c r="E358">
        <v>1</v>
      </c>
      <c r="F358" s="436"/>
      <c r="G358" s="413">
        <v>0</v>
      </c>
      <c r="H358" s="413">
        <v>5</v>
      </c>
      <c r="I358" s="412" t="s">
        <v>2926</v>
      </c>
      <c r="J358" s="412" t="s">
        <v>2927</v>
      </c>
      <c r="K358" s="437">
        <v>7</v>
      </c>
      <c r="L358" s="438">
        <v>59</v>
      </c>
      <c r="M358" s="438">
        <v>34</v>
      </c>
      <c r="N358" s="427" t="s">
        <v>1460</v>
      </c>
      <c r="O358" s="441">
        <v>1.447685892</v>
      </c>
      <c r="P358"/>
      <c r="Q358" s="440">
        <v>25.1</v>
      </c>
      <c r="S358" s="441">
        <v>2.5714000000000001</v>
      </c>
      <c r="T358" s="441"/>
      <c r="U358" s="441">
        <v>0.18809999999999999</v>
      </c>
      <c r="V358"/>
      <c r="W358" s="441">
        <v>1</v>
      </c>
      <c r="X358" s="261"/>
      <c r="Y358" s="261"/>
      <c r="Z358" s="261"/>
      <c r="AA358" s="261"/>
      <c r="AB358" s="261"/>
      <c r="AC358" s="261"/>
      <c r="AD358" s="441">
        <v>6.3</v>
      </c>
      <c r="AE358" s="439">
        <v>0.15182976973684206</v>
      </c>
      <c r="AF358" s="439">
        <v>225.90890000000002</v>
      </c>
      <c r="AG358" s="439">
        <v>95.341290000000001</v>
      </c>
      <c r="AH358" s="439">
        <v>337.71619999999996</v>
      </c>
      <c r="AI358" s="439">
        <v>399.34939999999995</v>
      </c>
      <c r="AJ358" s="439">
        <v>399.34939999999995</v>
      </c>
      <c r="AK358" s="439">
        <v>93.983029999999999</v>
      </c>
      <c r="AL358" s="439">
        <v>507.17160000000001</v>
      </c>
      <c r="AM358" s="439">
        <v>8.1110124675199984</v>
      </c>
      <c r="AN358" s="261"/>
      <c r="AO358" s="261"/>
      <c r="AP358" s="385"/>
      <c r="AQ358" s="412" t="s">
        <v>2927</v>
      </c>
    </row>
    <row r="359" spans="1:43" ht="15.75">
      <c r="A359" s="412" t="s">
        <v>1962</v>
      </c>
      <c r="B359" s="413">
        <v>1</v>
      </c>
      <c r="C359" s="412" t="s">
        <v>1800</v>
      </c>
      <c r="D359" s="412" t="s">
        <v>1962</v>
      </c>
      <c r="E359">
        <v>2</v>
      </c>
      <c r="F359" s="436"/>
      <c r="G359" s="413">
        <v>5</v>
      </c>
      <c r="H359" s="413">
        <v>10</v>
      </c>
      <c r="I359" s="412" t="s">
        <v>2928</v>
      </c>
      <c r="J359" s="412" t="s">
        <v>2929</v>
      </c>
      <c r="K359" s="437">
        <v>6</v>
      </c>
      <c r="L359" s="438">
        <v>55</v>
      </c>
      <c r="M359" s="438">
        <v>39</v>
      </c>
      <c r="N359" s="427" t="s">
        <v>1460</v>
      </c>
      <c r="O359" s="441">
        <v>1.8883190160000001</v>
      </c>
      <c r="P359"/>
      <c r="Q359" s="440">
        <v>26.1</v>
      </c>
      <c r="S359" s="441">
        <v>2.6715</v>
      </c>
      <c r="T359" s="441"/>
      <c r="U359" s="441">
        <v>0.19550000000000001</v>
      </c>
      <c r="V359"/>
      <c r="W359" s="441">
        <v>1.48</v>
      </c>
      <c r="X359" s="261"/>
      <c r="Y359" s="261"/>
      <c r="Z359" s="261"/>
      <c r="AA359" s="261"/>
      <c r="AB359" s="261"/>
      <c r="AC359" s="261"/>
      <c r="AD359" s="441">
        <v>5.8</v>
      </c>
      <c r="AE359" s="439">
        <v>9.157330735509002E-2</v>
      </c>
      <c r="AF359" s="439">
        <v>125.4041</v>
      </c>
      <c r="AG359" s="439">
        <v>71.554360000000003</v>
      </c>
      <c r="AH359" s="439">
        <v>292.45650000000001</v>
      </c>
      <c r="AI359" s="439">
        <v>346.0573</v>
      </c>
      <c r="AJ359" s="439">
        <v>346.0573</v>
      </c>
      <c r="AK359" s="439">
        <v>87.697369999999992</v>
      </c>
      <c r="AL359" s="439">
        <v>428.09399999999999</v>
      </c>
      <c r="AM359" s="439">
        <v>6.7316731056799988</v>
      </c>
      <c r="AN359" s="261"/>
      <c r="AO359" s="261"/>
      <c r="AP359" s="385"/>
      <c r="AQ359" s="412" t="s">
        <v>2929</v>
      </c>
    </row>
    <row r="360" spans="1:43" ht="15.75">
      <c r="A360" s="412" t="s">
        <v>1962</v>
      </c>
      <c r="B360" s="413">
        <v>1</v>
      </c>
      <c r="C360" s="412" t="s">
        <v>1800</v>
      </c>
      <c r="D360" s="412" t="s">
        <v>1962</v>
      </c>
      <c r="E360">
        <v>3</v>
      </c>
      <c r="F360" s="436"/>
      <c r="G360" s="413">
        <v>10</v>
      </c>
      <c r="H360" s="413">
        <v>20</v>
      </c>
      <c r="I360" s="412" t="s">
        <v>2930</v>
      </c>
      <c r="J360" s="412" t="s">
        <v>2931</v>
      </c>
      <c r="K360" s="437">
        <v>6</v>
      </c>
      <c r="L360" s="438">
        <v>54</v>
      </c>
      <c r="M360" s="438">
        <v>40</v>
      </c>
      <c r="N360" s="427" t="s">
        <v>2846</v>
      </c>
      <c r="O360" s="441">
        <v>1.7772850929999999</v>
      </c>
      <c r="P360"/>
      <c r="Q360" s="440">
        <v>26.4</v>
      </c>
      <c r="S360" s="441">
        <v>1.9201999999999999</v>
      </c>
      <c r="T360" s="441"/>
      <c r="U360" s="441">
        <v>0.15679999999999999</v>
      </c>
      <c r="V360"/>
      <c r="W360" s="441">
        <v>1.48</v>
      </c>
      <c r="X360" s="261"/>
      <c r="Y360" s="261"/>
      <c r="Z360" s="261"/>
      <c r="AA360" s="261"/>
      <c r="AB360" s="261"/>
      <c r="AC360" s="261"/>
      <c r="AD360" s="441">
        <v>6.3</v>
      </c>
      <c r="AE360" s="439">
        <v>5.8073654390934759E-2</v>
      </c>
      <c r="AF360" s="439">
        <v>62.643459999999997</v>
      </c>
      <c r="AG360" s="439">
        <v>31.37632</v>
      </c>
      <c r="AH360" s="439">
        <v>90.615219999999994</v>
      </c>
      <c r="AI360" s="439">
        <v>100.12029999999999</v>
      </c>
      <c r="AJ360" s="439">
        <v>100.12029999999999</v>
      </c>
      <c r="AK360" s="439">
        <v>30.54504</v>
      </c>
      <c r="AL360" s="439">
        <v>335.16199999999998</v>
      </c>
      <c r="AM360" s="439">
        <v>6.4118294536250007</v>
      </c>
      <c r="AN360" s="261"/>
      <c r="AO360" s="261"/>
      <c r="AP360" s="385"/>
      <c r="AQ360" s="412" t="s">
        <v>2931</v>
      </c>
    </row>
    <row r="361" spans="1:43" ht="15.75">
      <c r="A361" s="412" t="s">
        <v>1962</v>
      </c>
      <c r="B361" s="413">
        <v>1</v>
      </c>
      <c r="C361" s="412" t="s">
        <v>1800</v>
      </c>
      <c r="D361" s="412" t="s">
        <v>1962</v>
      </c>
      <c r="E361">
        <v>4</v>
      </c>
      <c r="F361" s="436"/>
      <c r="G361" s="413">
        <v>20</v>
      </c>
      <c r="H361" s="413">
        <v>30</v>
      </c>
      <c r="I361" s="412" t="s">
        <v>2932</v>
      </c>
      <c r="J361" s="412" t="s">
        <v>2933</v>
      </c>
      <c r="K361" s="437">
        <v>5</v>
      </c>
      <c r="L361" s="438">
        <v>50</v>
      </c>
      <c r="M361" s="438">
        <v>45</v>
      </c>
      <c r="N361" s="427" t="s">
        <v>1351</v>
      </c>
      <c r="O361" s="441">
        <v>1.411527091</v>
      </c>
      <c r="P361"/>
      <c r="Q361" s="440">
        <v>28.1</v>
      </c>
      <c r="S361" s="441">
        <v>2.2044999999999999</v>
      </c>
      <c r="T361" s="441"/>
      <c r="U361" s="441">
        <v>0.17219999999999999</v>
      </c>
      <c r="V361"/>
      <c r="W361" s="441">
        <v>1.8</v>
      </c>
      <c r="X361" s="261"/>
      <c r="Y361" s="261"/>
      <c r="Z361" s="261"/>
      <c r="AA361" s="261"/>
      <c r="AB361" s="261"/>
      <c r="AC361" s="261"/>
      <c r="AD361" s="441">
        <v>5.4</v>
      </c>
      <c r="AE361" s="439">
        <v>6.4608076009501164E-2</v>
      </c>
      <c r="AF361" s="439">
        <v>63.749639999999999</v>
      </c>
      <c r="AG361" s="439">
        <v>58.231520000000003</v>
      </c>
      <c r="AH361" s="439">
        <v>145.42599999999999</v>
      </c>
      <c r="AI361" s="439">
        <v>113.46959999999999</v>
      </c>
      <c r="AJ361" s="439">
        <v>113.46959999999999</v>
      </c>
      <c r="AK361" s="439">
        <v>28.712499999999999</v>
      </c>
      <c r="AL361" s="439">
        <v>284.12599999999998</v>
      </c>
      <c r="AM361" s="439">
        <v>3.4308728226249992</v>
      </c>
      <c r="AN361" s="261"/>
      <c r="AO361" s="261"/>
      <c r="AP361" s="385"/>
      <c r="AQ361" s="412" t="s">
        <v>2933</v>
      </c>
    </row>
    <row r="362" spans="1:43" ht="15.75">
      <c r="A362" s="412" t="s">
        <v>1962</v>
      </c>
      <c r="B362" s="413">
        <v>1</v>
      </c>
      <c r="C362" s="412" t="s">
        <v>1800</v>
      </c>
      <c r="D362" s="412" t="s">
        <v>1962</v>
      </c>
      <c r="E362">
        <v>5</v>
      </c>
      <c r="F362" s="436"/>
      <c r="G362" s="413">
        <v>30</v>
      </c>
      <c r="H362" s="413">
        <v>50</v>
      </c>
      <c r="I362" s="412" t="s">
        <v>2934</v>
      </c>
      <c r="J362" s="412" t="s">
        <v>2935</v>
      </c>
      <c r="K362" s="437">
        <v>5</v>
      </c>
      <c r="L362" s="438">
        <v>50</v>
      </c>
      <c r="M362" s="438">
        <v>45</v>
      </c>
      <c r="N362" s="427" t="s">
        <v>1351</v>
      </c>
      <c r="O362" s="441">
        <v>1.580779661</v>
      </c>
      <c r="P362"/>
      <c r="Q362" s="440">
        <v>27.6</v>
      </c>
      <c r="S362" s="441">
        <v>1.3573</v>
      </c>
      <c r="T362" s="441"/>
      <c r="U362" s="441">
        <v>0.11070000000000001</v>
      </c>
      <c r="V362"/>
      <c r="W362" s="441">
        <v>1.63</v>
      </c>
      <c r="X362" s="261"/>
      <c r="Y362" s="261"/>
      <c r="Z362" s="261"/>
      <c r="AA362" s="261"/>
      <c r="AB362" s="261"/>
      <c r="AC362" s="261"/>
      <c r="AD362" s="441">
        <v>6.5</v>
      </c>
      <c r="AE362" s="439">
        <v>6.0075685903500563E-2</v>
      </c>
      <c r="AF362" s="439">
        <v>63.577370000000002</v>
      </c>
      <c r="AG362" s="439">
        <v>88.062190000000001</v>
      </c>
      <c r="AH362" s="439">
        <v>168.16289999999998</v>
      </c>
      <c r="AI362" s="439">
        <v>138.8425</v>
      </c>
      <c r="AJ362" s="439">
        <v>138.8425</v>
      </c>
      <c r="AK362" s="439">
        <v>67.183229999999995</v>
      </c>
      <c r="AL362" s="439">
        <v>173.19399999999999</v>
      </c>
      <c r="AM362" s="439">
        <v>2.6897722391049994</v>
      </c>
      <c r="AN362" s="261"/>
      <c r="AO362" s="261"/>
      <c r="AP362" s="385"/>
      <c r="AQ362" s="412" t="s">
        <v>2935</v>
      </c>
    </row>
    <row r="363" spans="1:43" ht="15.75">
      <c r="A363" s="412" t="s">
        <v>1962</v>
      </c>
      <c r="B363" s="413">
        <v>1</v>
      </c>
      <c r="C363" s="412" t="s">
        <v>1800</v>
      </c>
      <c r="D363" s="412" t="s">
        <v>1962</v>
      </c>
      <c r="E363">
        <v>6</v>
      </c>
      <c r="F363" s="436"/>
      <c r="G363" s="413">
        <v>50</v>
      </c>
      <c r="H363" s="413">
        <v>100</v>
      </c>
      <c r="I363" s="412" t="s">
        <v>2936</v>
      </c>
      <c r="J363" s="412" t="s">
        <v>2937</v>
      </c>
      <c r="K363" s="437">
        <v>4</v>
      </c>
      <c r="L363" s="438">
        <v>55</v>
      </c>
      <c r="M363" s="438">
        <v>41</v>
      </c>
      <c r="N363" s="427" t="s">
        <v>1351</v>
      </c>
      <c r="O363" s="441">
        <v>1.615054336</v>
      </c>
      <c r="P363"/>
      <c r="Q363" s="440">
        <v>26</v>
      </c>
      <c r="S363" s="441">
        <v>0.55279999999999996</v>
      </c>
      <c r="T363" s="441"/>
      <c r="U363" s="441">
        <v>6.0100000000000001E-2</v>
      </c>
      <c r="V363"/>
      <c r="W363" s="441">
        <v>1.4</v>
      </c>
      <c r="X363" s="261"/>
      <c r="Y363" s="261"/>
      <c r="Z363" s="261"/>
      <c r="AA363" s="261"/>
      <c r="AB363" s="261"/>
      <c r="AC363" s="261"/>
      <c r="AD363" s="441">
        <v>6.9</v>
      </c>
      <c r="AE363" s="439">
        <v>4.087320018578719E-2</v>
      </c>
      <c r="AF363" s="439">
        <v>42.931249999999999</v>
      </c>
      <c r="AG363" s="439">
        <v>16.932130000000001</v>
      </c>
      <c r="AH363" s="439">
        <v>131.46850000000001</v>
      </c>
      <c r="AI363" s="439">
        <v>55.236660000000001</v>
      </c>
      <c r="AJ363" s="439">
        <v>55.236660000000001</v>
      </c>
      <c r="AK363" s="439">
        <v>42.226259999999996</v>
      </c>
      <c r="AL363" s="439">
        <v>71.926000000000002</v>
      </c>
      <c r="AM363" s="439">
        <v>1.4303561386250001</v>
      </c>
      <c r="AN363" s="261"/>
      <c r="AO363" s="261"/>
      <c r="AP363" s="385"/>
      <c r="AQ363" s="412" t="s">
        <v>2937</v>
      </c>
    </row>
    <row r="364" spans="1:43" ht="15.75">
      <c r="A364" s="412" t="s">
        <v>1963</v>
      </c>
      <c r="B364" s="413">
        <v>2</v>
      </c>
      <c r="C364" s="412" t="s">
        <v>1800</v>
      </c>
      <c r="D364" s="412" t="s">
        <v>1963</v>
      </c>
      <c r="E364">
        <v>1</v>
      </c>
      <c r="F364" s="436"/>
      <c r="G364" s="413">
        <v>0</v>
      </c>
      <c r="H364" s="413">
        <v>5</v>
      </c>
      <c r="I364" s="412" t="s">
        <v>2938</v>
      </c>
      <c r="J364" s="412" t="s">
        <v>2939</v>
      </c>
      <c r="K364" s="437">
        <v>11</v>
      </c>
      <c r="L364" s="438">
        <v>61</v>
      </c>
      <c r="M364" s="438">
        <v>28</v>
      </c>
      <c r="N364" s="427" t="s">
        <v>1460</v>
      </c>
      <c r="O364" s="441">
        <v>1.052235458</v>
      </c>
      <c r="P364"/>
      <c r="Q364" s="440">
        <v>19.7</v>
      </c>
      <c r="S364" s="441">
        <v>2.4815</v>
      </c>
      <c r="T364" s="441"/>
      <c r="U364" s="441">
        <v>0.1933</v>
      </c>
      <c r="V364"/>
      <c r="W364" s="441">
        <v>0.82</v>
      </c>
      <c r="X364" s="261"/>
      <c r="Y364" s="261"/>
      <c r="Z364" s="261"/>
      <c r="AA364" s="261"/>
      <c r="AB364" s="261"/>
      <c r="AC364" s="261"/>
      <c r="AD364" s="441"/>
      <c r="AE364" s="439">
        <v>0.1876623032487148</v>
      </c>
      <c r="AF364" s="439">
        <v>147.20599999999999</v>
      </c>
      <c r="AG364" s="439">
        <v>86.141509999999997</v>
      </c>
      <c r="AH364" s="439">
        <v>220.09799999999998</v>
      </c>
      <c r="AI364" s="439">
        <v>264.80869999999999</v>
      </c>
      <c r="AJ364" s="439">
        <v>264.80869999999999</v>
      </c>
      <c r="AK364" s="439">
        <v>100.2829</v>
      </c>
      <c r="AL364" s="439">
        <v>397.52600000000001</v>
      </c>
      <c r="AM364" s="439">
        <v>7.2234305986249989</v>
      </c>
      <c r="AN364" s="261"/>
      <c r="AO364" s="261"/>
      <c r="AP364" s="385"/>
      <c r="AQ364" s="412" t="s">
        <v>2939</v>
      </c>
    </row>
    <row r="365" spans="1:43" ht="15.75">
      <c r="A365" s="412" t="s">
        <v>1963</v>
      </c>
      <c r="B365" s="413">
        <v>2</v>
      </c>
      <c r="C365" s="412" t="s">
        <v>1800</v>
      </c>
      <c r="D365" s="412" t="s">
        <v>1963</v>
      </c>
      <c r="E365">
        <v>2</v>
      </c>
      <c r="F365" s="436"/>
      <c r="G365" s="413">
        <v>5</v>
      </c>
      <c r="H365" s="413">
        <v>10</v>
      </c>
      <c r="I365" s="412" t="s">
        <v>2940</v>
      </c>
      <c r="J365" s="412" t="s">
        <v>2941</v>
      </c>
      <c r="K365" s="437">
        <v>12</v>
      </c>
      <c r="L365" s="438">
        <v>60</v>
      </c>
      <c r="M365" s="438">
        <v>28</v>
      </c>
      <c r="N365" s="427" t="s">
        <v>1460</v>
      </c>
      <c r="O365" s="441">
        <v>1.5381882520000001</v>
      </c>
      <c r="P365"/>
      <c r="Q365" s="440">
        <v>24.4</v>
      </c>
      <c r="S365" s="441">
        <v>2.0057999999999998</v>
      </c>
      <c r="T365" s="441"/>
      <c r="U365" s="441">
        <v>0.15939999999999999</v>
      </c>
      <c r="V365"/>
      <c r="W365" s="441">
        <v>0.94</v>
      </c>
      <c r="X365" s="261"/>
      <c r="Y365" s="261"/>
      <c r="Z365" s="261"/>
      <c r="AA365" s="261"/>
      <c r="AB365" s="261"/>
      <c r="AC365" s="261"/>
      <c r="AD365" s="441">
        <v>6.4</v>
      </c>
      <c r="AE365" s="439">
        <v>0.12607406662981763</v>
      </c>
      <c r="AF365" s="439">
        <v>104.82910000000001</v>
      </c>
      <c r="AG365" s="439">
        <v>64.05077</v>
      </c>
      <c r="AH365" s="439">
        <v>225.38170000000002</v>
      </c>
      <c r="AI365" s="439">
        <v>279.43860000000001</v>
      </c>
      <c r="AJ365" s="439">
        <v>279.43860000000001</v>
      </c>
      <c r="AK365" s="439">
        <v>103.31609999999999</v>
      </c>
      <c r="AL365" s="439">
        <v>372.28300000000002</v>
      </c>
      <c r="AM365" s="439">
        <v>6.5560733589799991</v>
      </c>
      <c r="AN365" s="261"/>
      <c r="AO365" s="261"/>
      <c r="AP365" s="385"/>
      <c r="AQ365" s="412" t="s">
        <v>2941</v>
      </c>
    </row>
    <row r="366" spans="1:43" ht="15.75">
      <c r="A366" s="412" t="s">
        <v>1963</v>
      </c>
      <c r="B366" s="413">
        <v>2</v>
      </c>
      <c r="C366" s="412" t="s">
        <v>1800</v>
      </c>
      <c r="D366" s="412" t="s">
        <v>1963</v>
      </c>
      <c r="E366">
        <v>3</v>
      </c>
      <c r="F366" s="436"/>
      <c r="G366" s="413">
        <v>10</v>
      </c>
      <c r="H366" s="413">
        <v>20</v>
      </c>
      <c r="I366" s="412" t="s">
        <v>2942</v>
      </c>
      <c r="J366" s="412" t="s">
        <v>2943</v>
      </c>
      <c r="K366" s="437">
        <v>8</v>
      </c>
      <c r="L366" s="438">
        <v>65</v>
      </c>
      <c r="M366" s="438">
        <v>27</v>
      </c>
      <c r="N366" s="427" t="s">
        <v>974</v>
      </c>
      <c r="O366" s="441">
        <v>1.489643023</v>
      </c>
      <c r="P366"/>
      <c r="Q366" s="440">
        <v>24.1</v>
      </c>
      <c r="S366" s="441">
        <v>1.8112999999999999</v>
      </c>
      <c r="T366" s="441"/>
      <c r="U366" s="441">
        <v>0.14849999999999999</v>
      </c>
      <c r="V366"/>
      <c r="W366" s="441">
        <v>0.9</v>
      </c>
      <c r="X366" s="261"/>
      <c r="Y366" s="261"/>
      <c r="Z366" s="261"/>
      <c r="AA366" s="261"/>
      <c r="AB366" s="261"/>
      <c r="AC366" s="261"/>
      <c r="AD366" s="441">
        <v>5.5</v>
      </c>
      <c r="AE366" s="439">
        <v>6.4608076009501164E-2</v>
      </c>
      <c r="AF366" s="439">
        <v>37.974510000000002</v>
      </c>
      <c r="AG366" s="439">
        <v>27.755329999999997</v>
      </c>
      <c r="AH366" s="439">
        <v>69.923519999999996</v>
      </c>
      <c r="AI366" s="439">
        <v>28.521649999999998</v>
      </c>
      <c r="AJ366" s="439">
        <v>28.521649999999998</v>
      </c>
      <c r="AK366" s="439">
        <v>56.488630000000001</v>
      </c>
      <c r="AL366" s="439">
        <v>286.90600000000001</v>
      </c>
      <c r="AM366" s="439">
        <v>5.7909321165049992</v>
      </c>
      <c r="AN366" s="261"/>
      <c r="AO366" s="261"/>
      <c r="AP366" s="385"/>
      <c r="AQ366" s="412" t="s">
        <v>2943</v>
      </c>
    </row>
    <row r="367" spans="1:43" ht="15.75">
      <c r="A367" s="412" t="s">
        <v>1963</v>
      </c>
      <c r="B367" s="413">
        <v>2</v>
      </c>
      <c r="C367" s="412" t="s">
        <v>1800</v>
      </c>
      <c r="D367" s="412" t="s">
        <v>1963</v>
      </c>
      <c r="E367">
        <v>4</v>
      </c>
      <c r="F367" s="436"/>
      <c r="G367" s="413">
        <v>20</v>
      </c>
      <c r="H367" s="413">
        <v>30</v>
      </c>
      <c r="I367" s="412" t="s">
        <v>2944</v>
      </c>
      <c r="J367" s="412" t="s">
        <v>2945</v>
      </c>
      <c r="K367" s="437">
        <v>12</v>
      </c>
      <c r="L367" s="438">
        <v>55</v>
      </c>
      <c r="M367" s="438">
        <v>33</v>
      </c>
      <c r="N367" s="427" t="s">
        <v>1460</v>
      </c>
      <c r="O367" s="441">
        <v>1.609299136</v>
      </c>
      <c r="P367"/>
      <c r="Q367" s="440">
        <v>25.5</v>
      </c>
      <c r="S367" s="441">
        <v>1.5633999999999999</v>
      </c>
      <c r="T367" s="441"/>
      <c r="U367" s="441">
        <v>0.1234</v>
      </c>
      <c r="V367"/>
      <c r="W367" s="441">
        <v>1</v>
      </c>
      <c r="X367" s="261"/>
      <c r="Y367" s="261"/>
      <c r="Z367" s="261"/>
      <c r="AA367" s="261"/>
      <c r="AB367" s="261"/>
      <c r="AC367" s="261"/>
      <c r="AD367" s="441">
        <v>5.2</v>
      </c>
      <c r="AE367" s="439">
        <v>1.1424474187380498</v>
      </c>
      <c r="AF367" s="439">
        <v>31.619720000000001</v>
      </c>
      <c r="AG367" s="439">
        <v>52.95673</v>
      </c>
      <c r="AH367" s="439">
        <v>45.862429999999996</v>
      </c>
      <c r="AI367" s="439">
        <v>1.28085</v>
      </c>
      <c r="AJ367" s="439">
        <v>1.28085</v>
      </c>
      <c r="AK367" s="439">
        <v>81.033410000000003</v>
      </c>
      <c r="AL367" s="439">
        <v>251.375</v>
      </c>
      <c r="AM367" s="439">
        <v>5.3158739517799996</v>
      </c>
      <c r="AN367" s="261"/>
      <c r="AO367" s="261"/>
      <c r="AP367" s="385"/>
      <c r="AQ367" s="412" t="s">
        <v>2945</v>
      </c>
    </row>
    <row r="368" spans="1:43" ht="15.75">
      <c r="A368" s="412" t="s">
        <v>1963</v>
      </c>
      <c r="B368" s="413">
        <v>2</v>
      </c>
      <c r="C368" s="412" t="s">
        <v>1800</v>
      </c>
      <c r="D368" s="412" t="s">
        <v>1963</v>
      </c>
      <c r="E368">
        <v>5</v>
      </c>
      <c r="F368" s="436"/>
      <c r="G368" s="413">
        <v>30</v>
      </c>
      <c r="H368" s="413">
        <v>50</v>
      </c>
      <c r="I368" s="412" t="s">
        <v>2946</v>
      </c>
      <c r="J368" s="412" t="s">
        <v>2947</v>
      </c>
      <c r="K368" s="437">
        <v>13</v>
      </c>
      <c r="L368" s="438">
        <v>46</v>
      </c>
      <c r="M368" s="438">
        <v>41</v>
      </c>
      <c r="N368" s="427" t="s">
        <v>1351</v>
      </c>
      <c r="O368" s="441">
        <v>1.539130753</v>
      </c>
      <c r="P368"/>
      <c r="Q368" s="440">
        <v>27.2</v>
      </c>
      <c r="S368" s="441">
        <v>1.5689</v>
      </c>
      <c r="T368" s="441"/>
      <c r="U368" s="441">
        <v>0.12039999999999999</v>
      </c>
      <c r="V368"/>
      <c r="W368" s="441">
        <v>1.34</v>
      </c>
      <c r="X368" s="261"/>
      <c r="Y368" s="261"/>
      <c r="Z368" s="261"/>
      <c r="AA368" s="261"/>
      <c r="AB368" s="261"/>
      <c r="AC368" s="261"/>
      <c r="AD368" s="441">
        <v>6</v>
      </c>
      <c r="AE368" s="439">
        <v>6.0577378135352494E-2</v>
      </c>
      <c r="AF368" s="439">
        <v>52.653199999999998</v>
      </c>
      <c r="AG368" s="439">
        <v>83.948070000000001</v>
      </c>
      <c r="AH368" s="439">
        <v>150.65009999999998</v>
      </c>
      <c r="AI368" s="439">
        <v>112.7962</v>
      </c>
      <c r="AJ368" s="439">
        <v>112.7962</v>
      </c>
      <c r="AK368" s="439">
        <v>66.412899999999993</v>
      </c>
      <c r="AL368" s="439">
        <v>201.18600000000001</v>
      </c>
      <c r="AM368" s="439">
        <v>2.9381122565800002</v>
      </c>
      <c r="AN368" s="261"/>
      <c r="AO368" s="261"/>
      <c r="AP368" s="385"/>
      <c r="AQ368" s="412" t="s">
        <v>2947</v>
      </c>
    </row>
    <row r="369" spans="1:43" ht="15.75">
      <c r="A369" s="412" t="s">
        <v>1963</v>
      </c>
      <c r="B369" s="413">
        <v>2</v>
      </c>
      <c r="C369" s="412" t="s">
        <v>1800</v>
      </c>
      <c r="D369" s="412" t="s">
        <v>1963</v>
      </c>
      <c r="E369">
        <v>6</v>
      </c>
      <c r="F369" s="436"/>
      <c r="G369" s="413">
        <v>50</v>
      </c>
      <c r="H369" s="413">
        <v>100</v>
      </c>
      <c r="I369" s="412" t="s">
        <v>2948</v>
      </c>
      <c r="J369" s="412" t="s">
        <v>2949</v>
      </c>
      <c r="K369" s="437">
        <v>10</v>
      </c>
      <c r="L369" s="438">
        <v>51</v>
      </c>
      <c r="M369" s="438">
        <v>39</v>
      </c>
      <c r="N369" s="427" t="s">
        <v>1460</v>
      </c>
      <c r="O369" s="441">
        <v>1.5692799049999999</v>
      </c>
      <c r="P369"/>
      <c r="Q369" s="440">
        <v>25.1</v>
      </c>
      <c r="S369" s="441">
        <v>0.55710000000000004</v>
      </c>
      <c r="T369" s="441"/>
      <c r="U369" s="441">
        <v>6.5600000000000006E-2</v>
      </c>
      <c r="V369"/>
      <c r="W369" s="441">
        <v>1.23</v>
      </c>
      <c r="X369" s="261"/>
      <c r="Y369" s="261"/>
      <c r="Z369" s="261"/>
      <c r="AA369" s="261"/>
      <c r="AB369" s="261"/>
      <c r="AC369" s="261"/>
      <c r="AD369" s="441">
        <v>6.7</v>
      </c>
      <c r="AE369" s="439">
        <v>4.0389972144846742E-2</v>
      </c>
      <c r="AF369" s="439">
        <v>43.956289999999996</v>
      </c>
      <c r="AG369" s="439">
        <v>14.028410000000001</v>
      </c>
      <c r="AH369" s="439">
        <v>127.7608</v>
      </c>
      <c r="AI369" s="439">
        <v>62.20543</v>
      </c>
      <c r="AJ369" s="439">
        <v>62.20543</v>
      </c>
      <c r="AK369" s="439">
        <v>38.736499999999999</v>
      </c>
      <c r="AL369" s="439">
        <v>85.302999999999997</v>
      </c>
      <c r="AM369" s="439">
        <v>1.6749794904999995</v>
      </c>
      <c r="AP369" s="385"/>
      <c r="AQ369" s="412" t="s">
        <v>2949</v>
      </c>
    </row>
    <row r="370" spans="1:43" ht="15.75">
      <c r="A370" s="412" t="s">
        <v>1965</v>
      </c>
      <c r="B370" s="413">
        <v>3</v>
      </c>
      <c r="C370" s="412" t="s">
        <v>1800</v>
      </c>
      <c r="D370" s="412" t="s">
        <v>1965</v>
      </c>
      <c r="E370">
        <v>1</v>
      </c>
      <c r="F370" s="436"/>
      <c r="G370" s="413">
        <v>0</v>
      </c>
      <c r="H370" s="413">
        <v>5</v>
      </c>
      <c r="I370" s="412" t="s">
        <v>2950</v>
      </c>
      <c r="J370" s="412" t="s">
        <v>2951</v>
      </c>
      <c r="K370" s="437">
        <v>9</v>
      </c>
      <c r="L370" s="438">
        <v>61</v>
      </c>
      <c r="M370" s="438">
        <v>30</v>
      </c>
      <c r="N370" s="427" t="s">
        <v>1460</v>
      </c>
      <c r="O370" s="441">
        <v>1.2556928009999999</v>
      </c>
      <c r="P370"/>
      <c r="Q370" s="440">
        <v>23.8</v>
      </c>
      <c r="S370" s="441">
        <v>2.1583000000000001</v>
      </c>
      <c r="T370" s="441"/>
      <c r="U370" s="441">
        <v>0.17730000000000001</v>
      </c>
      <c r="V370"/>
      <c r="W370" s="441">
        <v>0.86</v>
      </c>
      <c r="X370" s="261"/>
      <c r="Y370" s="261"/>
      <c r="Z370" s="261"/>
      <c r="AA370" s="261"/>
      <c r="AB370" s="261"/>
      <c r="AC370" s="261"/>
      <c r="AD370" s="441">
        <v>6.4</v>
      </c>
      <c r="AE370" s="439">
        <v>0.13474099954428065</v>
      </c>
      <c r="AF370" s="439">
        <v>109.19980000000001</v>
      </c>
      <c r="AG370" s="439">
        <v>66.181240000000003</v>
      </c>
      <c r="AH370" s="439">
        <v>239.29259999999999</v>
      </c>
      <c r="AI370" s="439">
        <v>322.14149999999995</v>
      </c>
      <c r="AJ370" s="439">
        <v>322.14149999999995</v>
      </c>
      <c r="AK370" s="439">
        <v>90.524450000000002</v>
      </c>
      <c r="AL370" s="439">
        <v>466.94099999999997</v>
      </c>
      <c r="AM370" s="439">
        <v>6.8000816948199985</v>
      </c>
      <c r="AP370" s="385"/>
      <c r="AQ370" s="412" t="s">
        <v>2951</v>
      </c>
    </row>
    <row r="371" spans="1:43" ht="15.75">
      <c r="A371" s="412" t="s">
        <v>1965</v>
      </c>
      <c r="B371" s="413">
        <v>3</v>
      </c>
      <c r="C371" s="412" t="s">
        <v>1800</v>
      </c>
      <c r="D371" s="412" t="s">
        <v>1965</v>
      </c>
      <c r="E371">
        <v>2</v>
      </c>
      <c r="F371" s="436"/>
      <c r="G371" s="413">
        <v>5</v>
      </c>
      <c r="H371" s="413">
        <v>10</v>
      </c>
      <c r="I371" s="412" t="s">
        <v>2952</v>
      </c>
      <c r="J371" s="412" t="s">
        <v>2953</v>
      </c>
      <c r="K371" s="437">
        <v>9</v>
      </c>
      <c r="L371" s="438">
        <v>61</v>
      </c>
      <c r="M371" s="438">
        <v>30</v>
      </c>
      <c r="N371" s="427" t="s">
        <v>1460</v>
      </c>
      <c r="O371" s="441">
        <v>1.6308852469999999</v>
      </c>
      <c r="P371"/>
      <c r="Q371" s="440">
        <v>25.1</v>
      </c>
      <c r="S371" s="441">
        <v>1.7914000000000001</v>
      </c>
      <c r="T371" s="441"/>
      <c r="U371" s="441">
        <v>0.15279999999999999</v>
      </c>
      <c r="V371"/>
      <c r="W371" s="441">
        <v>1.17</v>
      </c>
      <c r="X371" s="261"/>
      <c r="Y371" s="261"/>
      <c r="Z371" s="261"/>
      <c r="AA371" s="261"/>
      <c r="AB371" s="261"/>
      <c r="AC371" s="261"/>
      <c r="AD371" s="441">
        <v>6.5</v>
      </c>
      <c r="AE371" s="439">
        <v>9.9068170671897937E-2</v>
      </c>
      <c r="AF371" s="439">
        <v>122.51609999999999</v>
      </c>
      <c r="AG371" s="439">
        <v>55.11056</v>
      </c>
      <c r="AH371" s="439">
        <v>218.2413</v>
      </c>
      <c r="AI371" s="439">
        <v>280.02089999999998</v>
      </c>
      <c r="AJ371" s="439">
        <v>280.02089999999998</v>
      </c>
      <c r="AK371" s="439">
        <v>99.144959999999998</v>
      </c>
      <c r="AL371" s="439">
        <v>407.90300000000002</v>
      </c>
      <c r="AM371" s="439">
        <v>6.46337928218</v>
      </c>
      <c r="AP371" s="385"/>
      <c r="AQ371" s="412" t="s">
        <v>2953</v>
      </c>
    </row>
    <row r="372" spans="1:43" ht="15.75">
      <c r="A372" s="412" t="s">
        <v>1965</v>
      </c>
      <c r="B372" s="413">
        <v>3</v>
      </c>
      <c r="C372" s="412" t="s">
        <v>1800</v>
      </c>
      <c r="D372" s="412" t="s">
        <v>1965</v>
      </c>
      <c r="E372">
        <v>3</v>
      </c>
      <c r="F372" s="436"/>
      <c r="G372" s="413">
        <v>10</v>
      </c>
      <c r="H372" s="413">
        <v>20</v>
      </c>
      <c r="I372" s="412" t="s">
        <v>2954</v>
      </c>
      <c r="J372" s="412" t="s">
        <v>2955</v>
      </c>
      <c r="K372" s="437">
        <v>10</v>
      </c>
      <c r="L372" s="438">
        <v>54</v>
      </c>
      <c r="M372" s="438">
        <v>36</v>
      </c>
      <c r="N372" s="427" t="s">
        <v>1460</v>
      </c>
      <c r="O372" s="441">
        <v>1.6513298949999999</v>
      </c>
      <c r="P372"/>
      <c r="Q372" s="440">
        <v>25.6</v>
      </c>
      <c r="S372" s="441">
        <v>1.7363</v>
      </c>
      <c r="T372" s="441"/>
      <c r="U372" s="441">
        <v>0.15459999999999999</v>
      </c>
      <c r="V372"/>
      <c r="W372" s="441">
        <v>1.36</v>
      </c>
      <c r="X372" s="261"/>
      <c r="Y372" s="261"/>
      <c r="Z372" s="261"/>
      <c r="AA372" s="261"/>
      <c r="AB372" s="261"/>
      <c r="AC372" s="261"/>
      <c r="AD372" s="441">
        <v>6.3</v>
      </c>
      <c r="AE372" s="439">
        <v>0.11215880893300245</v>
      </c>
      <c r="AF372" s="439">
        <v>73.096789999999999</v>
      </c>
      <c r="AG372" s="439">
        <v>39.290349999999997</v>
      </c>
      <c r="AH372" s="439">
        <v>117.64430000000002</v>
      </c>
      <c r="AI372" s="439">
        <v>123.56700000000001</v>
      </c>
      <c r="AJ372" s="439">
        <v>123.56700000000001</v>
      </c>
      <c r="AK372" s="439">
        <v>37.852530000000002</v>
      </c>
      <c r="AL372" s="439">
        <v>374.81299999999999</v>
      </c>
      <c r="AM372" s="439">
        <v>4.584023102479998</v>
      </c>
      <c r="AP372" s="385"/>
      <c r="AQ372" s="412" t="s">
        <v>2955</v>
      </c>
    </row>
    <row r="373" spans="1:43" ht="15.75">
      <c r="A373" s="412" t="s">
        <v>1965</v>
      </c>
      <c r="B373" s="413">
        <v>3</v>
      </c>
      <c r="C373" s="412" t="s">
        <v>1800</v>
      </c>
      <c r="D373" s="412" t="s">
        <v>1965</v>
      </c>
      <c r="E373">
        <v>4</v>
      </c>
      <c r="F373" s="436"/>
      <c r="G373" s="413">
        <v>20</v>
      </c>
      <c r="H373" s="413">
        <v>30</v>
      </c>
      <c r="I373" s="412" t="s">
        <v>2956</v>
      </c>
      <c r="J373" s="412" t="s">
        <v>2957</v>
      </c>
      <c r="K373" s="437">
        <v>10</v>
      </c>
      <c r="L373" s="438">
        <v>49</v>
      </c>
      <c r="M373" s="438">
        <v>41</v>
      </c>
      <c r="N373" s="427" t="s">
        <v>1351</v>
      </c>
      <c r="O373" s="441">
        <v>1.6192168870000001</v>
      </c>
      <c r="P373"/>
      <c r="Q373" s="440">
        <v>27.8</v>
      </c>
      <c r="S373" s="441">
        <v>0.98019999999999996</v>
      </c>
      <c r="T373" s="441"/>
      <c r="U373" s="441">
        <v>0.1106</v>
      </c>
      <c r="V373"/>
      <c r="W373" s="441">
        <v>1.21</v>
      </c>
      <c r="X373" s="261"/>
      <c r="Y373" s="261"/>
      <c r="Z373" s="261"/>
      <c r="AA373" s="261"/>
      <c r="AB373" s="261"/>
      <c r="AC373" s="261"/>
      <c r="AD373" s="441">
        <v>6.4</v>
      </c>
      <c r="AE373" s="439">
        <v>5.2606857679661896E-2</v>
      </c>
      <c r="AF373" s="439">
        <v>56.729890000000005</v>
      </c>
      <c r="AG373" s="439">
        <v>33.889160000000004</v>
      </c>
      <c r="AH373" s="439">
        <v>126.45609999999999</v>
      </c>
      <c r="AI373" s="439">
        <v>82.75012000000001</v>
      </c>
      <c r="AJ373" s="439">
        <v>82.75012000000001</v>
      </c>
      <c r="AK373" s="439">
        <v>52.941180000000003</v>
      </c>
      <c r="AL373" s="439">
        <v>75.611999999999995</v>
      </c>
      <c r="AM373" s="439">
        <v>2.6539299486249996</v>
      </c>
      <c r="AP373" s="385"/>
      <c r="AQ373" s="412" t="s">
        <v>2957</v>
      </c>
    </row>
    <row r="374" spans="1:43" ht="15.75">
      <c r="A374" s="412" t="s">
        <v>1965</v>
      </c>
      <c r="B374" s="413">
        <v>3</v>
      </c>
      <c r="C374" s="412" t="s">
        <v>1800</v>
      </c>
      <c r="D374" s="412" t="s">
        <v>1965</v>
      </c>
      <c r="E374">
        <v>5</v>
      </c>
      <c r="F374" s="436"/>
      <c r="G374" s="413">
        <v>30</v>
      </c>
      <c r="H374" s="413">
        <v>50</v>
      </c>
      <c r="I374" s="412" t="s">
        <v>2958</v>
      </c>
      <c r="J374" s="412" t="s">
        <v>2959</v>
      </c>
      <c r="K374" s="437">
        <v>10</v>
      </c>
      <c r="L374" s="438">
        <v>51</v>
      </c>
      <c r="M374" s="438">
        <v>39</v>
      </c>
      <c r="N374" s="427" t="s">
        <v>1460</v>
      </c>
      <c r="O374" s="441">
        <v>1.580593012</v>
      </c>
      <c r="P374"/>
      <c r="Q374" s="440">
        <v>27.4</v>
      </c>
      <c r="S374" s="441">
        <v>0.746</v>
      </c>
      <c r="T374" s="441"/>
      <c r="U374" s="441">
        <v>7.9299999999999995E-2</v>
      </c>
      <c r="V374"/>
      <c r="W374" s="441">
        <v>1.17</v>
      </c>
      <c r="X374" s="261"/>
      <c r="Y374" s="261"/>
      <c r="Z374" s="261"/>
      <c r="AA374" s="261"/>
      <c r="AB374" s="261"/>
      <c r="AC374" s="261"/>
      <c r="AD374" s="441">
        <v>6.7</v>
      </c>
      <c r="AE374" s="439">
        <v>4.1841004184100417E-2</v>
      </c>
      <c r="AF374" s="439">
        <v>46.711950000000002</v>
      </c>
      <c r="AG374" s="439">
        <v>75.760999999999996</v>
      </c>
      <c r="AH374" s="439">
        <v>156.86789999999999</v>
      </c>
      <c r="AI374" s="439">
        <v>115.1211</v>
      </c>
      <c r="AJ374" s="439">
        <v>115.1211</v>
      </c>
      <c r="AK374" s="439">
        <v>62.151810000000005</v>
      </c>
      <c r="AL374" s="439">
        <v>67.56</v>
      </c>
      <c r="AM374" s="439">
        <v>2.2570610124799999</v>
      </c>
      <c r="AP374" s="385"/>
      <c r="AQ374" s="412" t="s">
        <v>2959</v>
      </c>
    </row>
    <row r="375" spans="1:43" ht="15.75">
      <c r="A375" s="412" t="s">
        <v>1965</v>
      </c>
      <c r="B375" s="413">
        <v>3</v>
      </c>
      <c r="C375" s="412" t="s">
        <v>1800</v>
      </c>
      <c r="D375" s="412" t="s">
        <v>1965</v>
      </c>
      <c r="E375">
        <v>6</v>
      </c>
      <c r="F375" s="436"/>
      <c r="G375" s="413">
        <v>50</v>
      </c>
      <c r="H375" s="413">
        <v>100</v>
      </c>
      <c r="I375" s="412" t="s">
        <v>2960</v>
      </c>
      <c r="J375" s="412" t="s">
        <v>2961</v>
      </c>
      <c r="K375" s="437">
        <v>11</v>
      </c>
      <c r="L375" s="438">
        <v>61</v>
      </c>
      <c r="M375" s="438">
        <v>28</v>
      </c>
      <c r="N375" s="427" t="s">
        <v>974</v>
      </c>
      <c r="O375" s="441">
        <v>1.499399801</v>
      </c>
      <c r="P375"/>
      <c r="Q375" s="440">
        <v>26.6</v>
      </c>
      <c r="S375" s="441">
        <v>0.39319999999999999</v>
      </c>
      <c r="T375" s="441"/>
      <c r="U375" s="441">
        <v>4.4499999999999998E-2</v>
      </c>
      <c r="V375"/>
      <c r="W375" s="441">
        <v>0.7</v>
      </c>
      <c r="X375" s="261"/>
      <c r="Y375" s="261"/>
      <c r="Z375" s="261"/>
      <c r="AA375" s="261"/>
      <c r="AB375" s="261"/>
      <c r="AC375" s="261"/>
      <c r="AD375" s="441">
        <v>7.7</v>
      </c>
      <c r="AE375" s="439">
        <v>4.5730284647690071E-2</v>
      </c>
      <c r="AF375" s="439">
        <v>33.166809999999998</v>
      </c>
      <c r="AG375" s="439">
        <v>21.072620000000001</v>
      </c>
      <c r="AH375" s="439">
        <v>138.28880000000001</v>
      </c>
      <c r="AI375" s="439">
        <v>45.128419999999998</v>
      </c>
      <c r="AJ375" s="439">
        <v>45.128419999999998</v>
      </c>
      <c r="AK375" s="439">
        <v>36.720440000000004</v>
      </c>
      <c r="AL375" s="439">
        <v>14.135</v>
      </c>
      <c r="AM375" s="439">
        <v>1.6131185229799998</v>
      </c>
      <c r="AP375" s="385"/>
      <c r="AQ375" s="412" t="s">
        <v>2961</v>
      </c>
    </row>
    <row r="376" spans="1:43" ht="15.75">
      <c r="A376" s="412" t="s">
        <v>1966</v>
      </c>
      <c r="B376" s="413">
        <v>1</v>
      </c>
      <c r="C376" s="412" t="s">
        <v>1809</v>
      </c>
      <c r="D376" s="412" t="s">
        <v>1966</v>
      </c>
      <c r="E376">
        <v>1</v>
      </c>
      <c r="F376" s="436"/>
      <c r="G376" s="413">
        <v>0</v>
      </c>
      <c r="H376" s="413">
        <v>5</v>
      </c>
      <c r="I376" s="412" t="s">
        <v>2962</v>
      </c>
      <c r="J376" s="412" t="s">
        <v>2963</v>
      </c>
      <c r="K376" s="437">
        <v>5</v>
      </c>
      <c r="L376" s="438">
        <v>67</v>
      </c>
      <c r="M376" s="438">
        <v>28</v>
      </c>
      <c r="N376" s="427" t="s">
        <v>1460</v>
      </c>
      <c r="O376" s="439">
        <v>1.1330350039999999</v>
      </c>
      <c r="P376"/>
      <c r="Q376" s="440">
        <v>27.3</v>
      </c>
      <c r="S376" s="441">
        <v>5.4558</v>
      </c>
      <c r="T376" s="441"/>
      <c r="U376" s="441">
        <v>0.42780000000000001</v>
      </c>
      <c r="V376"/>
      <c r="W376" s="441">
        <v>1.71</v>
      </c>
      <c r="X376" s="261"/>
      <c r="Y376" s="261"/>
      <c r="Z376" s="261"/>
      <c r="AA376" s="261"/>
      <c r="AB376" s="261"/>
      <c r="AC376" s="261"/>
      <c r="AD376" s="441">
        <v>6.7</v>
      </c>
      <c r="AE376" s="439">
        <v>0.46556798116539139</v>
      </c>
      <c r="AF376" s="439">
        <v>367.60950000000003</v>
      </c>
      <c r="AG376" s="439">
        <v>250.24699999999999</v>
      </c>
      <c r="AH376" s="439">
        <v>489.87630000000001</v>
      </c>
      <c r="AI376" s="439">
        <v>283.48390000000001</v>
      </c>
      <c r="AJ376" s="439">
        <v>507.8075</v>
      </c>
      <c r="AK376" s="439">
        <v>367.55369999999999</v>
      </c>
      <c r="AL376" s="439">
        <v>907.50199999999995</v>
      </c>
      <c r="AM376" s="439">
        <v>14.331272675026002</v>
      </c>
      <c r="AP376" s="385"/>
      <c r="AQ376" s="412" t="s">
        <v>2963</v>
      </c>
    </row>
    <row r="377" spans="1:43" ht="15.75">
      <c r="A377" s="412" t="s">
        <v>1966</v>
      </c>
      <c r="B377" s="413">
        <v>1</v>
      </c>
      <c r="C377" s="412" t="s">
        <v>1809</v>
      </c>
      <c r="D377" s="412" t="s">
        <v>1966</v>
      </c>
      <c r="E377">
        <v>2</v>
      </c>
      <c r="F377" s="436"/>
      <c r="G377" s="413">
        <v>5</v>
      </c>
      <c r="H377" s="413">
        <v>10</v>
      </c>
      <c r="I377" s="412" t="s">
        <v>2964</v>
      </c>
      <c r="J377" s="412" t="s">
        <v>2965</v>
      </c>
      <c r="K377" s="437">
        <v>10</v>
      </c>
      <c r="L377" s="438">
        <v>64</v>
      </c>
      <c r="M377" s="438">
        <v>26</v>
      </c>
      <c r="N377" s="427" t="s">
        <v>974</v>
      </c>
      <c r="O377" s="439">
        <v>1.387331842</v>
      </c>
      <c r="P377"/>
      <c r="Q377" s="440">
        <v>26.7</v>
      </c>
      <c r="S377" s="441"/>
      <c r="T377" s="441"/>
      <c r="U377" s="441"/>
      <c r="V377"/>
      <c r="W377" s="441">
        <v>1.21</v>
      </c>
      <c r="X377" s="261"/>
      <c r="Y377" s="261"/>
      <c r="Z377" s="261"/>
      <c r="AA377" s="261"/>
      <c r="AB377" s="261"/>
      <c r="AC377" s="261"/>
      <c r="AD377" s="441">
        <v>6.5</v>
      </c>
      <c r="AE377" s="439">
        <v>0.20828166280260957</v>
      </c>
      <c r="AF377" s="439">
        <v>162.64500000000001</v>
      </c>
      <c r="AG377" s="439">
        <v>126.30200000000001</v>
      </c>
      <c r="AH377" s="439">
        <v>277.53059999999999</v>
      </c>
      <c r="AI377" s="439">
        <v>159.46729999999999</v>
      </c>
      <c r="AJ377" s="439">
        <v>504.85709999999995</v>
      </c>
      <c r="AK377" s="439">
        <v>162.61179999999999</v>
      </c>
      <c r="AL377" s="439">
        <v>558.02700000000004</v>
      </c>
      <c r="AM377" s="439">
        <v>10.671046140208503</v>
      </c>
      <c r="AP377" s="385"/>
      <c r="AQ377" s="412" t="s">
        <v>2965</v>
      </c>
    </row>
    <row r="378" spans="1:43" ht="15.75">
      <c r="A378" s="412" t="s">
        <v>1966</v>
      </c>
      <c r="B378" s="413">
        <v>1</v>
      </c>
      <c r="C378" s="412" t="s">
        <v>1809</v>
      </c>
      <c r="D378" s="412" t="s">
        <v>1966</v>
      </c>
      <c r="E378">
        <v>3</v>
      </c>
      <c r="F378" s="436"/>
      <c r="G378" s="413">
        <v>10</v>
      </c>
      <c r="H378" s="413">
        <v>20</v>
      </c>
      <c r="I378" s="412" t="s">
        <v>2966</v>
      </c>
      <c r="J378" s="412" t="s">
        <v>2967</v>
      </c>
      <c r="K378" s="437">
        <v>10</v>
      </c>
      <c r="L378" s="438">
        <v>57</v>
      </c>
      <c r="M378" s="438">
        <v>33</v>
      </c>
      <c r="N378" s="427" t="s">
        <v>1460</v>
      </c>
      <c r="O378" s="439">
        <v>1.4013038849999999</v>
      </c>
      <c r="P378"/>
      <c r="Q378" s="440">
        <v>22.5</v>
      </c>
      <c r="S378" s="441">
        <v>2.7988</v>
      </c>
      <c r="T378" s="441"/>
      <c r="U378" s="441">
        <v>0.22220000000000001</v>
      </c>
      <c r="V378"/>
      <c r="W378" s="441">
        <v>1.5</v>
      </c>
      <c r="X378" s="261"/>
      <c r="Y378" s="261"/>
      <c r="Z378" s="261"/>
      <c r="AA378" s="261"/>
      <c r="AB378" s="261"/>
      <c r="AC378" s="261"/>
      <c r="AD378" s="441">
        <v>6.4</v>
      </c>
      <c r="AE378" s="439">
        <v>8.2085948816996476E-2</v>
      </c>
      <c r="AF378" s="439">
        <v>57.004760000000005</v>
      </c>
      <c r="AG378" s="439">
        <v>53.225319999999996</v>
      </c>
      <c r="AH378" s="439">
        <v>146.38200000000001</v>
      </c>
      <c r="AI378" s="439">
        <v>41.094720000000002</v>
      </c>
      <c r="AJ378" s="439">
        <v>285.50389999999999</v>
      </c>
      <c r="AK378" s="439">
        <v>56.991669999999999</v>
      </c>
      <c r="AL378" s="439">
        <v>388.31700000000001</v>
      </c>
      <c r="AM378" s="439">
        <v>5.5347549039884996</v>
      </c>
      <c r="AP378" s="385"/>
      <c r="AQ378" s="412" t="s">
        <v>2967</v>
      </c>
    </row>
    <row r="379" spans="1:43" ht="15.75">
      <c r="A379" s="412" t="s">
        <v>1966</v>
      </c>
      <c r="B379" s="413">
        <v>1</v>
      </c>
      <c r="C379" s="412" t="s">
        <v>1809</v>
      </c>
      <c r="D379" s="412" t="s">
        <v>1966</v>
      </c>
      <c r="E379">
        <v>4</v>
      </c>
      <c r="F379" s="436"/>
      <c r="G379" s="413">
        <v>20</v>
      </c>
      <c r="H379" s="413">
        <v>30</v>
      </c>
      <c r="I379" s="412" t="s">
        <v>2968</v>
      </c>
      <c r="J379" s="412" t="s">
        <v>2969</v>
      </c>
      <c r="K379" s="437">
        <v>9</v>
      </c>
      <c r="L379" s="438">
        <v>60</v>
      </c>
      <c r="M379" s="438">
        <v>31</v>
      </c>
      <c r="N379" s="427" t="s">
        <v>1460</v>
      </c>
      <c r="O379" s="439">
        <v>1.505640297</v>
      </c>
      <c r="P379"/>
      <c r="Q379" s="440">
        <v>27.5</v>
      </c>
      <c r="S379" s="441">
        <v>2.3437000000000001</v>
      </c>
      <c r="T379" s="441"/>
      <c r="U379" s="441">
        <v>0.17849999999999999</v>
      </c>
      <c r="V379"/>
      <c r="W379" s="441">
        <v>1.72</v>
      </c>
      <c r="X379" s="261"/>
      <c r="Y379" s="261"/>
      <c r="Z379" s="261"/>
      <c r="AA379" s="261"/>
      <c r="AB379" s="261"/>
      <c r="AC379" s="261"/>
      <c r="AD379" s="441">
        <v>6.3</v>
      </c>
      <c r="AE379" s="439">
        <v>6.7142857142857115E-2</v>
      </c>
      <c r="AF379" s="439">
        <v>55.930479999999996</v>
      </c>
      <c r="AG379" s="439">
        <v>22.926099999999998</v>
      </c>
      <c r="AH379" s="439">
        <v>120.2651</v>
      </c>
      <c r="AI379" s="439">
        <v>28.873280000000001</v>
      </c>
      <c r="AJ379" s="439">
        <v>203.62430000000001</v>
      </c>
      <c r="AK379" s="439">
        <v>55.941669999999995</v>
      </c>
      <c r="AL379" s="439">
        <v>285.97000000000003</v>
      </c>
      <c r="AM379" s="439">
        <v>4.0139508408659994</v>
      </c>
      <c r="AP379" s="385"/>
      <c r="AQ379" s="412" t="s">
        <v>2969</v>
      </c>
    </row>
    <row r="380" spans="1:43" ht="15.75">
      <c r="A380" s="412" t="s">
        <v>1966</v>
      </c>
      <c r="B380" s="413">
        <v>1</v>
      </c>
      <c r="C380" s="412" t="s">
        <v>1809</v>
      </c>
      <c r="D380" s="412" t="s">
        <v>1966</v>
      </c>
      <c r="E380">
        <v>5</v>
      </c>
      <c r="F380" s="436"/>
      <c r="G380" s="413">
        <v>30</v>
      </c>
      <c r="H380" s="413">
        <v>50</v>
      </c>
      <c r="I380" s="412" t="s">
        <v>2970</v>
      </c>
      <c r="J380" s="412" t="s">
        <v>2971</v>
      </c>
      <c r="K380" s="437">
        <v>9</v>
      </c>
      <c r="L380" s="438">
        <v>53</v>
      </c>
      <c r="M380" s="438">
        <v>38</v>
      </c>
      <c r="N380" s="427" t="s">
        <v>1460</v>
      </c>
      <c r="O380" s="439">
        <v>1.47094083</v>
      </c>
      <c r="P380"/>
      <c r="Q380" s="440">
        <v>25.9</v>
      </c>
      <c r="S380" s="441">
        <v>1.1163000000000001</v>
      </c>
      <c r="T380" s="441"/>
      <c r="U380" s="441">
        <v>9.7199999999999995E-2</v>
      </c>
      <c r="V380"/>
      <c r="W380" s="441">
        <v>1.68</v>
      </c>
      <c r="X380" s="261"/>
      <c r="Y380" s="261"/>
      <c r="Z380" s="261"/>
      <c r="AA380" s="261"/>
      <c r="AB380" s="261"/>
      <c r="AC380" s="261"/>
      <c r="AD380" s="441">
        <v>6.3</v>
      </c>
      <c r="AE380" s="439">
        <v>4.1841004184100285E-2</v>
      </c>
      <c r="AF380" s="439">
        <v>36.294350000000001</v>
      </c>
      <c r="AG380" s="439">
        <v>13.880140000000001</v>
      </c>
      <c r="AH380" s="439">
        <v>96.374410000000012</v>
      </c>
      <c r="AI380" s="439">
        <v>0</v>
      </c>
      <c r="AJ380" s="439">
        <v>85.648169999999993</v>
      </c>
      <c r="AK380" s="439">
        <v>36.34093</v>
      </c>
      <c r="AL380" s="439">
        <v>110.827</v>
      </c>
      <c r="AM380" s="439">
        <v>1.7782477978125</v>
      </c>
      <c r="AP380" s="385"/>
      <c r="AQ380" s="412" t="s">
        <v>2971</v>
      </c>
    </row>
    <row r="381" spans="1:43" ht="15.75">
      <c r="A381" s="412" t="s">
        <v>1966</v>
      </c>
      <c r="B381" s="413">
        <v>1</v>
      </c>
      <c r="C381" s="412" t="s">
        <v>1809</v>
      </c>
      <c r="D381" s="412" t="s">
        <v>1966</v>
      </c>
      <c r="E381">
        <v>6</v>
      </c>
      <c r="F381" s="436"/>
      <c r="G381" s="413">
        <v>50</v>
      </c>
      <c r="H381" s="413">
        <v>100</v>
      </c>
      <c r="I381" s="412" t="s">
        <v>2972</v>
      </c>
      <c r="J381" s="412" t="s">
        <v>2973</v>
      </c>
      <c r="K381" s="437">
        <v>7</v>
      </c>
      <c r="L381" s="438">
        <v>48</v>
      </c>
      <c r="M381" s="438">
        <v>45</v>
      </c>
      <c r="N381" s="427" t="s">
        <v>1351</v>
      </c>
      <c r="O381" s="441">
        <v>1.6081680629999999</v>
      </c>
      <c r="P381"/>
      <c r="Q381" s="440">
        <v>26.3</v>
      </c>
      <c r="S381" s="441">
        <v>0.47660000000000002</v>
      </c>
      <c r="T381" s="441"/>
      <c r="U381" s="441">
        <v>6.3700000000000007E-2</v>
      </c>
      <c r="V381"/>
      <c r="W381" s="441">
        <v>2.13</v>
      </c>
      <c r="X381" s="261"/>
      <c r="Y381" s="261"/>
      <c r="Z381" s="261"/>
      <c r="AA381" s="261"/>
      <c r="AB381" s="261"/>
      <c r="AC381" s="261"/>
      <c r="AD381" s="441">
        <v>6.4</v>
      </c>
      <c r="AE381" s="439">
        <v>3.2243205895900511E-2</v>
      </c>
      <c r="AF381" s="439">
        <v>26.50591</v>
      </c>
      <c r="AG381" s="439">
        <v>7.50943</v>
      </c>
      <c r="AH381" s="439">
        <v>43.83972</v>
      </c>
      <c r="AI381" s="439">
        <v>0</v>
      </c>
      <c r="AJ381" s="439">
        <v>34.067259999999997</v>
      </c>
      <c r="AK381" s="439">
        <v>26.45637</v>
      </c>
      <c r="AL381" s="439">
        <v>64.983999999999995</v>
      </c>
      <c r="AM381" s="439">
        <v>1.4201234118084998</v>
      </c>
      <c r="AP381" s="385"/>
      <c r="AQ381" s="412" t="s">
        <v>2973</v>
      </c>
    </row>
    <row r="382" spans="1:43" ht="15.75">
      <c r="A382" s="412" t="s">
        <v>1967</v>
      </c>
      <c r="B382" s="413">
        <v>2</v>
      </c>
      <c r="C382" s="412" t="s">
        <v>1809</v>
      </c>
      <c r="D382" s="412" t="s">
        <v>1967</v>
      </c>
      <c r="E382">
        <v>1</v>
      </c>
      <c r="F382" s="436"/>
      <c r="G382" s="413">
        <v>0</v>
      </c>
      <c r="H382" s="413">
        <v>5</v>
      </c>
      <c r="I382" s="412" t="s">
        <v>2974</v>
      </c>
      <c r="J382" s="412" t="s">
        <v>2975</v>
      </c>
      <c r="K382" s="437">
        <v>10</v>
      </c>
      <c r="L382" s="438">
        <v>66</v>
      </c>
      <c r="M382" s="438">
        <v>24</v>
      </c>
      <c r="N382" s="427" t="s">
        <v>2855</v>
      </c>
      <c r="O382" s="439">
        <v>0.99437198339999999</v>
      </c>
      <c r="P382"/>
      <c r="Q382" s="440">
        <v>26.6</v>
      </c>
      <c r="S382" s="441">
        <v>5.7069999999999999</v>
      </c>
      <c r="T382" s="441"/>
      <c r="U382" s="441">
        <v>0.47920000000000001</v>
      </c>
      <c r="V382"/>
      <c r="W382" s="441">
        <v>1.56</v>
      </c>
      <c r="X382" s="261"/>
      <c r="Y382" s="261"/>
      <c r="Z382" s="261"/>
      <c r="AA382" s="261"/>
      <c r="AB382" s="261"/>
      <c r="AC382" s="261"/>
      <c r="AD382" s="441">
        <v>6.7</v>
      </c>
      <c r="AE382" s="439">
        <v>0.40422332226329966</v>
      </c>
      <c r="AF382" s="439">
        <v>534.25750000000005</v>
      </c>
      <c r="AG382" s="439">
        <v>271.4101</v>
      </c>
      <c r="AH382" s="439">
        <v>478.28949999999998</v>
      </c>
      <c r="AI382" s="439">
        <v>310.05369999999999</v>
      </c>
      <c r="AJ382" s="439">
        <v>473.29470000000003</v>
      </c>
      <c r="AK382" s="439">
        <v>447.01050000000004</v>
      </c>
      <c r="AL382" s="439">
        <v>1011.984</v>
      </c>
      <c r="AM382" s="439">
        <v>15.9561405847125</v>
      </c>
      <c r="AP382" s="385"/>
      <c r="AQ382" s="412" t="s">
        <v>2975</v>
      </c>
    </row>
    <row r="383" spans="1:43" ht="15.75">
      <c r="A383" s="412" t="s">
        <v>1967</v>
      </c>
      <c r="B383" s="413">
        <v>2</v>
      </c>
      <c r="C383" s="412" t="s">
        <v>1809</v>
      </c>
      <c r="D383" s="412" t="s">
        <v>1967</v>
      </c>
      <c r="E383">
        <v>2</v>
      </c>
      <c r="F383" s="436"/>
      <c r="G383" s="413">
        <v>5</v>
      </c>
      <c r="H383" s="413">
        <v>10</v>
      </c>
      <c r="I383" s="412" t="s">
        <v>2976</v>
      </c>
      <c r="J383" s="412" t="s">
        <v>2977</v>
      </c>
      <c r="K383" s="437">
        <v>11</v>
      </c>
      <c r="L383" s="438">
        <v>49</v>
      </c>
      <c r="M383" s="438">
        <v>40</v>
      </c>
      <c r="N383" s="427" t="s">
        <v>2846</v>
      </c>
      <c r="O383" s="439">
        <v>1.195271529</v>
      </c>
      <c r="P383"/>
      <c r="Q383" s="440">
        <v>29.3</v>
      </c>
      <c r="S383" s="441">
        <v>4.2530000000000001</v>
      </c>
      <c r="T383" s="441"/>
      <c r="U383" s="441">
        <v>0.35709999999999997</v>
      </c>
      <c r="V383"/>
      <c r="W383" s="441">
        <v>1.72</v>
      </c>
      <c r="X383" s="261"/>
      <c r="Y383" s="261"/>
      <c r="Z383" s="261"/>
      <c r="AA383" s="261"/>
      <c r="AB383" s="261"/>
      <c r="AC383" s="261"/>
      <c r="AD383" s="441">
        <v>6.6</v>
      </c>
      <c r="AE383" s="439">
        <v>0.26696065128900948</v>
      </c>
      <c r="AF383" s="439">
        <v>300.78859999999997</v>
      </c>
      <c r="AG383" s="439">
        <v>180.84350000000001</v>
      </c>
      <c r="AH383" s="439">
        <v>510.30039999999997</v>
      </c>
      <c r="AI383" s="439">
        <v>355.55770000000001</v>
      </c>
      <c r="AJ383" s="439">
        <v>540.90390000000002</v>
      </c>
      <c r="AK383" s="439">
        <v>316.98439999999999</v>
      </c>
      <c r="AL383" s="439">
        <v>733.32899999999995</v>
      </c>
      <c r="AM383" s="439">
        <v>12.253002816593998</v>
      </c>
      <c r="AP383" s="385"/>
      <c r="AQ383" s="412" t="s">
        <v>2977</v>
      </c>
    </row>
    <row r="384" spans="1:43" ht="15.75">
      <c r="A384" s="412" t="s">
        <v>1967</v>
      </c>
      <c r="B384" s="413">
        <v>2</v>
      </c>
      <c r="C384" s="412" t="s">
        <v>1809</v>
      </c>
      <c r="D384" s="412" t="s">
        <v>1967</v>
      </c>
      <c r="E384">
        <v>3</v>
      </c>
      <c r="F384" s="436"/>
      <c r="G384" s="413">
        <v>10</v>
      </c>
      <c r="H384" s="413">
        <v>20</v>
      </c>
      <c r="I384" s="412" t="s">
        <v>2978</v>
      </c>
      <c r="J384" s="412" t="s">
        <v>2979</v>
      </c>
      <c r="K384" s="437">
        <v>11</v>
      </c>
      <c r="L384" s="438">
        <v>48</v>
      </c>
      <c r="M384" s="438">
        <v>41</v>
      </c>
      <c r="N384" s="427" t="s">
        <v>1351</v>
      </c>
      <c r="O384" s="439">
        <v>1.388169626</v>
      </c>
      <c r="P384"/>
      <c r="Q384" s="440">
        <v>23.6</v>
      </c>
      <c r="S384" s="441">
        <v>3.1905000000000001</v>
      </c>
      <c r="T384" s="441"/>
      <c r="U384" s="441">
        <v>0.24690000000000001</v>
      </c>
      <c r="V384"/>
      <c r="W384" s="441">
        <v>1.61</v>
      </c>
      <c r="X384" s="261"/>
      <c r="Y384" s="261"/>
      <c r="Z384" s="261"/>
      <c r="AA384" s="261"/>
      <c r="AB384" s="261"/>
      <c r="AC384" s="261"/>
      <c r="AD384" s="441">
        <v>6.5</v>
      </c>
      <c r="AE384" s="439">
        <v>0.11160714285714271</v>
      </c>
      <c r="AF384" s="439">
        <v>127.63199999999999</v>
      </c>
      <c r="AG384" s="439">
        <v>87.602260000000001</v>
      </c>
      <c r="AH384" s="439">
        <v>385.5154</v>
      </c>
      <c r="AI384" s="439">
        <v>212.30289999999999</v>
      </c>
      <c r="AJ384" s="439">
        <v>481.35759999999999</v>
      </c>
      <c r="AK384" s="439">
        <v>127.65259999999999</v>
      </c>
      <c r="AL384" s="439">
        <v>450.74</v>
      </c>
      <c r="AM384" s="439">
        <v>6.4541005981139978</v>
      </c>
      <c r="AP384" s="385"/>
      <c r="AQ384" s="412" t="s">
        <v>2979</v>
      </c>
    </row>
    <row r="385" spans="1:43" ht="15.75">
      <c r="A385" s="412" t="s">
        <v>1967</v>
      </c>
      <c r="B385" s="413">
        <v>2</v>
      </c>
      <c r="C385" s="412" t="s">
        <v>1809</v>
      </c>
      <c r="D385" s="412" t="s">
        <v>1967</v>
      </c>
      <c r="E385">
        <v>4</v>
      </c>
      <c r="F385" s="436"/>
      <c r="G385" s="413">
        <v>20</v>
      </c>
      <c r="H385" s="413">
        <v>30</v>
      </c>
      <c r="I385" s="412" t="s">
        <v>2980</v>
      </c>
      <c r="J385" s="412" t="s">
        <v>2981</v>
      </c>
      <c r="K385" s="437">
        <v>12</v>
      </c>
      <c r="L385" s="438">
        <v>44</v>
      </c>
      <c r="M385" s="438">
        <v>44</v>
      </c>
      <c r="N385" s="427" t="s">
        <v>1351</v>
      </c>
      <c r="O385" s="439">
        <v>1.3184605519999999</v>
      </c>
      <c r="P385"/>
      <c r="Q385" s="440">
        <v>25.4</v>
      </c>
      <c r="S385" s="441">
        <v>2.2414000000000001</v>
      </c>
      <c r="T385" s="441"/>
      <c r="U385" s="441">
        <v>0.18279999999999999</v>
      </c>
      <c r="V385"/>
      <c r="W385" s="441">
        <v>1.67</v>
      </c>
      <c r="X385" s="261"/>
      <c r="Y385" s="261"/>
      <c r="Z385" s="261"/>
      <c r="AA385" s="261"/>
      <c r="AB385" s="261"/>
      <c r="AC385" s="261"/>
      <c r="AD385" s="441">
        <v>6.5</v>
      </c>
      <c r="AE385" s="439">
        <v>8.8392423506556669E-2</v>
      </c>
      <c r="AF385" s="439">
        <v>93.953070000000011</v>
      </c>
      <c r="AG385" s="439">
        <v>62.921379999999999</v>
      </c>
      <c r="AH385" s="439">
        <v>308.51620000000003</v>
      </c>
      <c r="AI385" s="439">
        <v>176.77959999999999</v>
      </c>
      <c r="AJ385" s="439">
        <v>413.12019999999995</v>
      </c>
      <c r="AK385" s="439">
        <v>90.198459999999997</v>
      </c>
      <c r="AL385" s="439">
        <v>345.30900000000003</v>
      </c>
      <c r="AM385" s="439">
        <v>4.5069964435965</v>
      </c>
      <c r="AP385" s="385"/>
      <c r="AQ385" s="412" t="s">
        <v>2981</v>
      </c>
    </row>
    <row r="386" spans="1:43" ht="15.75">
      <c r="A386" s="412" t="s">
        <v>1967</v>
      </c>
      <c r="B386" s="413">
        <v>2</v>
      </c>
      <c r="C386" s="412" t="s">
        <v>1809</v>
      </c>
      <c r="D386" s="412" t="s">
        <v>1967</v>
      </c>
      <c r="E386">
        <v>5</v>
      </c>
      <c r="F386" s="436"/>
      <c r="G386" s="413">
        <v>30</v>
      </c>
      <c r="H386" s="413">
        <v>50</v>
      </c>
      <c r="I386" s="412" t="s">
        <v>2982</v>
      </c>
      <c r="J386" s="412" t="s">
        <v>2983</v>
      </c>
      <c r="K386" s="437">
        <v>9</v>
      </c>
      <c r="L386" s="438">
        <v>45</v>
      </c>
      <c r="M386" s="438">
        <v>46</v>
      </c>
      <c r="N386" s="427" t="s">
        <v>1351</v>
      </c>
      <c r="O386" s="439">
        <v>1.462408937</v>
      </c>
      <c r="P386"/>
      <c r="Q386" s="440">
        <v>19.5</v>
      </c>
      <c r="S386" s="441">
        <v>1.2981</v>
      </c>
      <c r="T386" s="441"/>
      <c r="U386" s="441">
        <v>0.13</v>
      </c>
      <c r="V386"/>
      <c r="W386" s="441">
        <v>1.72</v>
      </c>
      <c r="X386" s="261"/>
      <c r="Y386" s="261"/>
      <c r="Z386" s="261"/>
      <c r="AA386" s="261"/>
      <c r="AB386" s="261"/>
      <c r="AC386" s="261"/>
      <c r="AD386" s="441">
        <v>6.6</v>
      </c>
      <c r="AE386" s="439">
        <v>5.6079170593779482E-2</v>
      </c>
      <c r="AF386" s="439">
        <v>76.702719999999999</v>
      </c>
      <c r="AG386" s="439">
        <v>27.604350000000004</v>
      </c>
      <c r="AH386" s="439">
        <v>145.5343</v>
      </c>
      <c r="AI386" s="439">
        <v>85.283119999999997</v>
      </c>
      <c r="AJ386" s="439">
        <v>198.5102</v>
      </c>
      <c r="AK386" s="439">
        <v>56.890349999999998</v>
      </c>
      <c r="AL386" s="439">
        <v>205.249</v>
      </c>
      <c r="AM386" s="439">
        <v>2.4395532787964993</v>
      </c>
      <c r="AP386" s="385"/>
      <c r="AQ386" s="412" t="s">
        <v>2983</v>
      </c>
    </row>
    <row r="387" spans="1:43" ht="15.75">
      <c r="A387" s="412" t="s">
        <v>1967</v>
      </c>
      <c r="B387" s="413">
        <v>2</v>
      </c>
      <c r="C387" s="412" t="s">
        <v>1809</v>
      </c>
      <c r="D387" s="412" t="s">
        <v>1967</v>
      </c>
      <c r="E387">
        <v>6</v>
      </c>
      <c r="F387" s="436"/>
      <c r="G387" s="413">
        <v>50</v>
      </c>
      <c r="H387" s="413">
        <v>100</v>
      </c>
      <c r="I387" s="412" t="s">
        <v>2984</v>
      </c>
      <c r="J387" s="412" t="s">
        <v>2985</v>
      </c>
      <c r="K387" s="437">
        <v>3</v>
      </c>
      <c r="L387" s="438">
        <v>49</v>
      </c>
      <c r="M387" s="438">
        <v>48</v>
      </c>
      <c r="N387" s="427" t="s">
        <v>1351</v>
      </c>
      <c r="O387" s="439">
        <v>1.6242742299999999</v>
      </c>
      <c r="P387"/>
      <c r="Q387" s="440">
        <v>24.7</v>
      </c>
      <c r="S387" s="441">
        <v>0.44779999999999998</v>
      </c>
      <c r="T387" s="441"/>
      <c r="U387" s="441">
        <v>5.04E-2</v>
      </c>
      <c r="V387"/>
      <c r="W387" s="441">
        <v>1.91</v>
      </c>
      <c r="X387" s="261"/>
      <c r="Y387" s="261"/>
      <c r="Z387" s="261"/>
      <c r="AA387" s="261"/>
      <c r="AB387" s="261"/>
      <c r="AC387" s="261"/>
      <c r="AD387" s="441">
        <v>6.4</v>
      </c>
      <c r="AE387" s="439">
        <v>3.4626038781163299E-2</v>
      </c>
      <c r="AF387" s="439">
        <v>29.347819999999999</v>
      </c>
      <c r="AG387" s="439">
        <v>23.355540000000001</v>
      </c>
      <c r="AH387" s="439">
        <v>68.926130000000001</v>
      </c>
      <c r="AI387" s="439">
        <v>6.6441099999999995</v>
      </c>
      <c r="AJ387" s="439">
        <v>65.896029999999996</v>
      </c>
      <c r="AK387" s="439">
        <v>43.391289999999998</v>
      </c>
      <c r="AL387" s="439">
        <v>56.972999999999999</v>
      </c>
      <c r="AM387" s="439">
        <v>1.3730512895364999</v>
      </c>
      <c r="AP387" s="385"/>
      <c r="AQ387" s="412" t="s">
        <v>2985</v>
      </c>
    </row>
    <row r="388" spans="1:43" ht="15.75">
      <c r="A388" s="412" t="s">
        <v>1968</v>
      </c>
      <c r="B388" s="413">
        <v>3</v>
      </c>
      <c r="C388" s="412" t="s">
        <v>1809</v>
      </c>
      <c r="D388" s="412" t="s">
        <v>1968</v>
      </c>
      <c r="E388">
        <v>1</v>
      </c>
      <c r="F388" s="436"/>
      <c r="G388" s="413">
        <v>0</v>
      </c>
      <c r="H388" s="413">
        <v>5</v>
      </c>
      <c r="I388" s="412" t="s">
        <v>2986</v>
      </c>
      <c r="J388" s="412" t="s">
        <v>2987</v>
      </c>
      <c r="K388" s="437">
        <v>7</v>
      </c>
      <c r="L388" s="438">
        <v>75</v>
      </c>
      <c r="M388" s="438">
        <v>18</v>
      </c>
      <c r="N388" s="427" t="s">
        <v>2855</v>
      </c>
      <c r="O388" s="441">
        <v>1.035571668</v>
      </c>
      <c r="P388"/>
      <c r="Q388" s="440">
        <v>32</v>
      </c>
      <c r="S388" s="441">
        <v>5.8616000000000001</v>
      </c>
      <c r="T388" s="441"/>
      <c r="U388" s="441">
        <v>0.45100000000000001</v>
      </c>
      <c r="V388"/>
      <c r="W388" s="441">
        <v>2.14</v>
      </c>
      <c r="X388" s="261"/>
      <c r="Y388" s="261"/>
      <c r="Z388" s="261"/>
      <c r="AA388" s="261"/>
      <c r="AB388" s="261"/>
      <c r="AC388" s="261"/>
      <c r="AD388" s="441">
        <v>6.4</v>
      </c>
      <c r="AE388" s="439">
        <v>0.64235983876877989</v>
      </c>
      <c r="AF388" s="439">
        <v>699.21730000000002</v>
      </c>
      <c r="AG388" s="439">
        <v>331.86250000000001</v>
      </c>
      <c r="AH388" s="439">
        <v>416.80200000000002</v>
      </c>
      <c r="AI388" s="439">
        <v>299.94579999999996</v>
      </c>
      <c r="AJ388" s="439">
        <v>478.12199999999996</v>
      </c>
      <c r="AK388" s="439">
        <v>604.77870000000007</v>
      </c>
      <c r="AL388" s="439">
        <v>1044.7190000000001</v>
      </c>
      <c r="AM388" s="439">
        <v>20.608766990127997</v>
      </c>
      <c r="AP388" s="385"/>
      <c r="AQ388" s="412" t="s">
        <v>2987</v>
      </c>
    </row>
    <row r="389" spans="1:43" ht="15.75">
      <c r="A389" s="412" t="s">
        <v>1968</v>
      </c>
      <c r="B389" s="413">
        <v>3</v>
      </c>
      <c r="C389" s="412" t="s">
        <v>1809</v>
      </c>
      <c r="D389" s="412" t="s">
        <v>1968</v>
      </c>
      <c r="E389">
        <v>2</v>
      </c>
      <c r="F389" s="436"/>
      <c r="G389" s="413">
        <v>5</v>
      </c>
      <c r="H389" s="413">
        <v>10</v>
      </c>
      <c r="I389" s="412" t="s">
        <v>2988</v>
      </c>
      <c r="J389" s="412" t="s">
        <v>2989</v>
      </c>
      <c r="K389" s="437">
        <v>8</v>
      </c>
      <c r="L389" s="438">
        <v>68</v>
      </c>
      <c r="M389" s="438">
        <v>24</v>
      </c>
      <c r="N389" s="427" t="s">
        <v>2855</v>
      </c>
      <c r="O389" s="441">
        <v>1.3048335259999999</v>
      </c>
      <c r="P389"/>
      <c r="Q389" s="440">
        <v>27.1</v>
      </c>
      <c r="S389" s="441">
        <v>3.8759000000000001</v>
      </c>
      <c r="T389" s="441"/>
      <c r="U389" s="441">
        <v>0.3029</v>
      </c>
      <c r="V389"/>
      <c r="W389" s="441">
        <v>1.98</v>
      </c>
      <c r="X389" s="261"/>
      <c r="Y389" s="261"/>
      <c r="Z389" s="261"/>
      <c r="AA389" s="261"/>
      <c r="AB389" s="261"/>
      <c r="AC389" s="261"/>
      <c r="AD389" s="441">
        <v>6.3</v>
      </c>
      <c r="AE389" s="439">
        <v>0.29298407569813062</v>
      </c>
      <c r="AF389" s="439">
        <v>214.4633</v>
      </c>
      <c r="AG389" s="439">
        <v>148.24439999999998</v>
      </c>
      <c r="AH389" s="439">
        <v>471.00320000000005</v>
      </c>
      <c r="AI389" s="439">
        <v>263.55529999999999</v>
      </c>
      <c r="AJ389" s="439">
        <v>484.71290000000005</v>
      </c>
      <c r="AK389" s="439">
        <v>431.95549999999997</v>
      </c>
      <c r="AL389" s="439">
        <v>703.64300000000003</v>
      </c>
      <c r="AM389" s="439">
        <v>13.826951411675005</v>
      </c>
      <c r="AP389" s="385"/>
      <c r="AQ389" s="412" t="s">
        <v>2989</v>
      </c>
    </row>
    <row r="390" spans="1:43" ht="15.75">
      <c r="A390" s="412" t="s">
        <v>1968</v>
      </c>
      <c r="B390" s="413">
        <v>3</v>
      </c>
      <c r="C390" s="412" t="s">
        <v>1809</v>
      </c>
      <c r="D390" s="412" t="s">
        <v>1968</v>
      </c>
      <c r="E390">
        <v>3</v>
      </c>
      <c r="F390" s="436"/>
      <c r="G390" s="413">
        <v>10</v>
      </c>
      <c r="H390" s="413">
        <v>20</v>
      </c>
      <c r="I390" s="412" t="s">
        <v>2990</v>
      </c>
      <c r="J390" s="412" t="s">
        <v>2991</v>
      </c>
      <c r="K390" s="442"/>
      <c r="L390" s="438"/>
      <c r="M390" s="438"/>
      <c r="N390" s="443"/>
      <c r="O390" s="441">
        <v>1.470932253</v>
      </c>
      <c r="P390"/>
      <c r="Q390" s="440">
        <v>20.8</v>
      </c>
      <c r="S390" s="441">
        <v>2.2837000000000001</v>
      </c>
      <c r="T390" s="441"/>
      <c r="U390" s="441">
        <v>0.18010000000000001</v>
      </c>
      <c r="V390"/>
      <c r="W390" s="441">
        <v>1.04</v>
      </c>
      <c r="X390" s="261"/>
      <c r="Y390" s="261"/>
      <c r="Z390" s="261"/>
      <c r="AA390" s="261"/>
      <c r="AB390" s="261"/>
      <c r="AC390" s="261"/>
      <c r="AD390" s="441">
        <v>6.3</v>
      </c>
      <c r="AE390" s="439">
        <v>9.157330735509002E-2</v>
      </c>
      <c r="AF390" s="439">
        <v>86.736459999999994</v>
      </c>
      <c r="AG390" s="439">
        <v>68.846049999999991</v>
      </c>
      <c r="AH390" s="439">
        <v>124.73089999999999</v>
      </c>
      <c r="AI390" s="439">
        <v>55.448500000000003</v>
      </c>
      <c r="AJ390" s="439">
        <v>140.7861</v>
      </c>
      <c r="AK390" s="439">
        <v>136.27549999999999</v>
      </c>
      <c r="AL390" s="439">
        <v>298.767</v>
      </c>
      <c r="AM390" s="439">
        <v>5.9888393110670011</v>
      </c>
      <c r="AP390" s="385"/>
      <c r="AQ390" s="412" t="s">
        <v>2991</v>
      </c>
    </row>
    <row r="391" spans="1:43" ht="15.75">
      <c r="A391" s="412" t="s">
        <v>1968</v>
      </c>
      <c r="B391" s="413">
        <v>3</v>
      </c>
      <c r="C391" s="412" t="s">
        <v>1809</v>
      </c>
      <c r="D391" s="412" t="s">
        <v>1968</v>
      </c>
      <c r="E391">
        <v>4</v>
      </c>
      <c r="F391" s="436"/>
      <c r="G391" s="413">
        <v>20</v>
      </c>
      <c r="H391" s="413">
        <v>30</v>
      </c>
      <c r="I391" s="412" t="s">
        <v>2992</v>
      </c>
      <c r="J391" s="412" t="s">
        <v>2993</v>
      </c>
      <c r="K391" s="442"/>
      <c r="L391" s="438"/>
      <c r="M391" s="438"/>
      <c r="N391" s="443"/>
      <c r="O391" s="441">
        <v>1.3761704640000001</v>
      </c>
      <c r="P391"/>
      <c r="Q391" s="440">
        <v>25.6</v>
      </c>
      <c r="S391" s="441">
        <v>1.3411</v>
      </c>
      <c r="T391" s="441"/>
      <c r="U391" s="441">
        <v>0.1244</v>
      </c>
      <c r="V391"/>
      <c r="W391" s="441">
        <v>1.05</v>
      </c>
      <c r="X391" s="261"/>
      <c r="Y391" s="261"/>
      <c r="Z391" s="261"/>
      <c r="AA391" s="261"/>
      <c r="AB391" s="261"/>
      <c r="AC391" s="261"/>
      <c r="AD391" s="441">
        <v>6.3</v>
      </c>
      <c r="AE391" s="439">
        <v>8.4179970972423829E-2</v>
      </c>
      <c r="AF391" s="439">
        <v>91.417629999999988</v>
      </c>
      <c r="AG391" s="439">
        <v>166.2911</v>
      </c>
      <c r="AH391" s="439">
        <v>119.5688</v>
      </c>
      <c r="AI391" s="439">
        <v>50.025930000000002</v>
      </c>
      <c r="AJ391" s="439">
        <v>136.86150000000001</v>
      </c>
      <c r="AK391" s="439">
        <v>113.0406</v>
      </c>
      <c r="AL391" s="439">
        <v>256.976</v>
      </c>
      <c r="AM391" s="439">
        <v>4.2876239150749997</v>
      </c>
      <c r="AP391" s="385"/>
      <c r="AQ391" s="412" t="s">
        <v>2993</v>
      </c>
    </row>
    <row r="392" spans="1:43" ht="15.75">
      <c r="A392" s="412" t="s">
        <v>1968</v>
      </c>
      <c r="B392" s="413">
        <v>3</v>
      </c>
      <c r="C392" s="412" t="s">
        <v>1809</v>
      </c>
      <c r="D392" s="412" t="s">
        <v>1968</v>
      </c>
      <c r="E392">
        <v>5</v>
      </c>
      <c r="F392" s="436"/>
      <c r="G392" s="413">
        <v>30</v>
      </c>
      <c r="H392" s="413">
        <v>50</v>
      </c>
      <c r="I392" s="412" t="s">
        <v>2994</v>
      </c>
      <c r="J392" s="412" t="s">
        <v>2995</v>
      </c>
      <c r="K392" s="442"/>
      <c r="L392" s="438"/>
      <c r="M392" s="438"/>
      <c r="N392" s="443"/>
      <c r="O392" s="441">
        <v>1.559880307</v>
      </c>
      <c r="P392"/>
      <c r="Q392" s="440">
        <v>25.7</v>
      </c>
      <c r="S392" s="441">
        <v>1.3471</v>
      </c>
      <c r="T392" s="441"/>
      <c r="U392" s="441">
        <v>0.11890000000000001</v>
      </c>
      <c r="V392"/>
      <c r="W392" s="441">
        <v>1.33</v>
      </c>
      <c r="X392" s="261"/>
      <c r="Y392" s="261"/>
      <c r="Z392" s="261"/>
      <c r="AA392" s="261"/>
      <c r="AB392" s="261"/>
      <c r="AC392" s="261"/>
      <c r="AD392" s="441">
        <v>6.4</v>
      </c>
      <c r="AE392" s="439">
        <v>5.1125703564727981E-2</v>
      </c>
      <c r="AF392" s="439">
        <v>74.766279999999995</v>
      </c>
      <c r="AG392" s="439">
        <v>208.8098</v>
      </c>
      <c r="AH392" s="439">
        <v>100.42920000000001</v>
      </c>
      <c r="AI392" s="439">
        <v>20.208300000000001</v>
      </c>
      <c r="AJ392" s="439">
        <v>110.3057</v>
      </c>
      <c r="AK392" s="439">
        <v>70.83569</v>
      </c>
      <c r="AL392" s="439">
        <v>124.804</v>
      </c>
      <c r="AM392" s="439">
        <v>2.7298756528670003</v>
      </c>
      <c r="AP392" s="385"/>
      <c r="AQ392" s="412" t="s">
        <v>2995</v>
      </c>
    </row>
    <row r="393" spans="1:43" ht="15.75">
      <c r="A393" s="412" t="s">
        <v>1968</v>
      </c>
      <c r="B393" s="413">
        <v>3</v>
      </c>
      <c r="C393" s="412" t="s">
        <v>1809</v>
      </c>
      <c r="D393" s="412" t="s">
        <v>1968</v>
      </c>
      <c r="E393">
        <v>6</v>
      </c>
      <c r="F393" s="436"/>
      <c r="G393" s="413">
        <v>50</v>
      </c>
      <c r="H393" s="413">
        <v>100</v>
      </c>
      <c r="I393" s="412" t="s">
        <v>2996</v>
      </c>
      <c r="J393" s="412" t="s">
        <v>2997</v>
      </c>
      <c r="K393" s="442"/>
      <c r="L393" s="438"/>
      <c r="M393" s="438"/>
      <c r="N393" s="443"/>
      <c r="O393" s="441">
        <v>1.756635779</v>
      </c>
      <c r="P393"/>
      <c r="Q393" s="440">
        <v>26.4</v>
      </c>
      <c r="S393" s="441">
        <v>0.51849999999999996</v>
      </c>
      <c r="T393" s="441"/>
      <c r="U393" s="441">
        <v>6.1199999999999997E-2</v>
      </c>
      <c r="V393"/>
      <c r="W393" s="441">
        <v>1.17</v>
      </c>
      <c r="X393" s="261"/>
      <c r="Y393" s="261"/>
      <c r="Z393" s="261"/>
      <c r="AA393" s="261"/>
      <c r="AB393" s="261"/>
      <c r="AC393" s="261"/>
      <c r="AD393" s="441">
        <v>6.8</v>
      </c>
      <c r="AE393" s="439">
        <v>3.0344827586206869E-2</v>
      </c>
      <c r="AF393" s="439">
        <v>33.934709999999995</v>
      </c>
      <c r="AG393" s="439">
        <v>47.504869999999997</v>
      </c>
      <c r="AH393" s="439">
        <v>52.101910000000004</v>
      </c>
      <c r="AI393" s="439">
        <v>0</v>
      </c>
      <c r="AJ393" s="439">
        <v>45.143860000000004</v>
      </c>
      <c r="AK393" s="439">
        <v>30.224700000000002</v>
      </c>
      <c r="AL393" s="439">
        <v>0</v>
      </c>
      <c r="AM393" s="439">
        <v>1.1650339916029999</v>
      </c>
      <c r="AP393" s="385"/>
      <c r="AQ393" s="412" t="s">
        <v>2997</v>
      </c>
    </row>
    <row r="394" spans="1:43" ht="15.75">
      <c r="A394" s="412" t="s">
        <v>1969</v>
      </c>
      <c r="B394" s="413">
        <v>1</v>
      </c>
      <c r="C394" s="412" t="s">
        <v>1804</v>
      </c>
      <c r="D394" s="412" t="s">
        <v>1969</v>
      </c>
      <c r="E394">
        <v>1</v>
      </c>
      <c r="F394" s="436"/>
      <c r="G394" s="413">
        <v>0</v>
      </c>
      <c r="H394" s="413">
        <v>5</v>
      </c>
      <c r="I394" s="412" t="s">
        <v>2998</v>
      </c>
      <c r="J394" s="412" t="s">
        <v>2999</v>
      </c>
      <c r="K394" s="442"/>
      <c r="L394" s="438"/>
      <c r="M394" s="438"/>
      <c r="N394" s="443"/>
      <c r="O394" s="439"/>
      <c r="P394"/>
      <c r="Q394" s="444"/>
      <c r="S394" s="441">
        <v>3.2561</v>
      </c>
      <c r="T394" s="441"/>
      <c r="U394" s="441">
        <v>0.2782</v>
      </c>
      <c r="V394"/>
      <c r="W394" s="439">
        <v>1.6</v>
      </c>
      <c r="X394" s="261"/>
      <c r="Y394" s="261"/>
      <c r="Z394" s="261"/>
      <c r="AA394" s="261"/>
      <c r="AB394" s="261"/>
      <c r="AC394" s="261"/>
      <c r="AD394" s="441">
        <v>6.1</v>
      </c>
      <c r="AE394" s="439"/>
      <c r="AF394" s="439">
        <v>506.4</v>
      </c>
      <c r="AG394" s="439">
        <v>153.5</v>
      </c>
      <c r="AH394" s="439">
        <v>310.95</v>
      </c>
      <c r="AI394" s="439">
        <v>369.6</v>
      </c>
      <c r="AJ394" s="439">
        <v>540.36</v>
      </c>
      <c r="AK394" s="439">
        <v>375.5</v>
      </c>
      <c r="AL394" s="439">
        <v>515.68499999999995</v>
      </c>
      <c r="AM394" s="439">
        <v>8.2862403077630002</v>
      </c>
      <c r="AP394" s="385"/>
      <c r="AQ394" s="412" t="s">
        <v>2999</v>
      </c>
    </row>
    <row r="395" spans="1:43" ht="15.75">
      <c r="A395" s="412" t="s">
        <v>1969</v>
      </c>
      <c r="B395" s="413">
        <v>1</v>
      </c>
      <c r="C395" s="412" t="s">
        <v>1804</v>
      </c>
      <c r="D395" s="412" t="s">
        <v>1969</v>
      </c>
      <c r="E395">
        <v>2</v>
      </c>
      <c r="F395" s="436"/>
      <c r="G395" s="413">
        <v>5</v>
      </c>
      <c r="H395" s="413">
        <v>10</v>
      </c>
      <c r="I395" s="412" t="s">
        <v>3000</v>
      </c>
      <c r="J395" s="412" t="s">
        <v>3001</v>
      </c>
      <c r="K395" s="442"/>
      <c r="L395" s="438"/>
      <c r="M395" s="438"/>
      <c r="N395" s="443"/>
      <c r="O395" s="439"/>
      <c r="P395"/>
      <c r="Q395" s="444"/>
      <c r="S395" s="441">
        <v>2.3027000000000002</v>
      </c>
      <c r="T395" s="441"/>
      <c r="U395" s="441">
        <v>0.20250000000000001</v>
      </c>
      <c r="V395"/>
      <c r="W395" s="439">
        <v>1.6</v>
      </c>
      <c r="X395" s="261"/>
      <c r="Y395" s="261"/>
      <c r="Z395" s="261"/>
      <c r="AA395" s="261"/>
      <c r="AB395" s="261"/>
      <c r="AC395" s="261"/>
      <c r="AD395" s="441">
        <v>6.1</v>
      </c>
      <c r="AE395" s="439"/>
      <c r="AF395" s="439">
        <v>79.98</v>
      </c>
      <c r="AG395" s="439">
        <v>15.2</v>
      </c>
      <c r="AH395" s="439">
        <v>27.82</v>
      </c>
      <c r="AI395" s="439">
        <v>46.33</v>
      </c>
      <c r="AJ395" s="439">
        <v>326.42</v>
      </c>
      <c r="AK395" s="439">
        <v>137.18</v>
      </c>
      <c r="AL395" s="439">
        <v>316.61200000000002</v>
      </c>
      <c r="AM395" s="439">
        <v>5.027571218747001</v>
      </c>
      <c r="AP395" s="385"/>
      <c r="AQ395" s="412" t="s">
        <v>3001</v>
      </c>
    </row>
    <row r="396" spans="1:43" ht="15.75">
      <c r="A396" s="412" t="s">
        <v>1969</v>
      </c>
      <c r="B396" s="413">
        <v>1</v>
      </c>
      <c r="C396" s="412" t="s">
        <v>1804</v>
      </c>
      <c r="D396" s="412" t="s">
        <v>1969</v>
      </c>
      <c r="E396">
        <v>3</v>
      </c>
      <c r="F396" s="436"/>
      <c r="G396" s="413">
        <v>10</v>
      </c>
      <c r="H396" s="413">
        <v>20</v>
      </c>
      <c r="I396" s="412" t="s">
        <v>3002</v>
      </c>
      <c r="J396" s="412" t="s">
        <v>3003</v>
      </c>
      <c r="K396" s="437">
        <v>20</v>
      </c>
      <c r="L396" s="438">
        <v>39</v>
      </c>
      <c r="M396" s="438">
        <v>41</v>
      </c>
      <c r="N396" s="427" t="s">
        <v>1464</v>
      </c>
      <c r="O396" s="439"/>
      <c r="P396"/>
      <c r="Q396" s="444"/>
      <c r="S396" s="441">
        <v>1.9708000000000001</v>
      </c>
      <c r="T396" s="441"/>
      <c r="U396" s="441">
        <v>0.17019999999999999</v>
      </c>
      <c r="V396"/>
      <c r="W396" s="439">
        <v>1.5</v>
      </c>
      <c r="X396" s="261"/>
      <c r="Y396" s="261"/>
      <c r="Z396" s="261"/>
      <c r="AA396" s="261"/>
      <c r="AB396" s="261"/>
      <c r="AC396" s="261"/>
      <c r="AD396" s="441">
        <v>6.6</v>
      </c>
      <c r="AE396" s="439"/>
      <c r="AF396" s="439">
        <v>53.09</v>
      </c>
      <c r="AG396" s="439">
        <v>0</v>
      </c>
      <c r="AH396" s="439">
        <v>43.025000000000006</v>
      </c>
      <c r="AI396" s="439">
        <v>70.679999999999993</v>
      </c>
      <c r="AJ396" s="439">
        <v>332.15000000000003</v>
      </c>
      <c r="AK396" s="439">
        <v>113.91999999999999</v>
      </c>
      <c r="AL396" s="439">
        <v>232.32400000000001</v>
      </c>
      <c r="AM396" s="439">
        <v>3.7445857799680007</v>
      </c>
      <c r="AP396" s="385"/>
      <c r="AQ396" s="412" t="s">
        <v>3003</v>
      </c>
    </row>
    <row r="397" spans="1:43" ht="15.75">
      <c r="A397" s="412" t="s">
        <v>1969</v>
      </c>
      <c r="B397" s="413">
        <v>1</v>
      </c>
      <c r="C397" s="412" t="s">
        <v>1804</v>
      </c>
      <c r="D397" s="412" t="s">
        <v>1969</v>
      </c>
      <c r="E397">
        <v>4</v>
      </c>
      <c r="F397" s="436"/>
      <c r="G397" s="413">
        <v>20</v>
      </c>
      <c r="H397" s="413">
        <v>30</v>
      </c>
      <c r="I397" s="412" t="s">
        <v>3004</v>
      </c>
      <c r="J397" s="412" t="s">
        <v>3005</v>
      </c>
      <c r="K397" s="437">
        <v>19</v>
      </c>
      <c r="L397" s="438">
        <v>38</v>
      </c>
      <c r="M397" s="438">
        <v>43</v>
      </c>
      <c r="N397" s="427" t="s">
        <v>1464</v>
      </c>
      <c r="O397" s="439"/>
      <c r="P397"/>
      <c r="Q397" s="444"/>
      <c r="S397" s="441">
        <v>1.2655000000000001</v>
      </c>
      <c r="T397" s="441"/>
      <c r="U397" s="441">
        <v>0.1066</v>
      </c>
      <c r="V397"/>
      <c r="W397" s="439">
        <v>1.6</v>
      </c>
      <c r="X397" s="261"/>
      <c r="Y397" s="261"/>
      <c r="Z397" s="261"/>
      <c r="AA397" s="261"/>
      <c r="AB397" s="261"/>
      <c r="AC397" s="261"/>
      <c r="AD397" s="441">
        <v>6.8</v>
      </c>
      <c r="AE397" s="439"/>
      <c r="AF397" s="439">
        <v>21.269999999999996</v>
      </c>
      <c r="AG397" s="439">
        <v>0</v>
      </c>
      <c r="AH397" s="439">
        <v>64.539999999999992</v>
      </c>
      <c r="AI397" s="439">
        <v>48.16</v>
      </c>
      <c r="AJ397" s="439">
        <v>315.95999999999998</v>
      </c>
      <c r="AK397" s="439">
        <v>85.25</v>
      </c>
      <c r="AL397" s="439">
        <v>108.023</v>
      </c>
      <c r="AM397" s="439">
        <v>2.0280114894830001</v>
      </c>
      <c r="AP397" s="385"/>
      <c r="AQ397" s="412" t="s">
        <v>3005</v>
      </c>
    </row>
    <row r="398" spans="1:43" ht="15.75">
      <c r="A398" s="412" t="s">
        <v>1969</v>
      </c>
      <c r="B398" s="413">
        <v>1</v>
      </c>
      <c r="C398" s="412" t="s">
        <v>1804</v>
      </c>
      <c r="D398" s="412" t="s">
        <v>1969</v>
      </c>
      <c r="E398">
        <v>5</v>
      </c>
      <c r="F398" s="436"/>
      <c r="G398" s="413">
        <v>30</v>
      </c>
      <c r="H398" s="413">
        <v>40</v>
      </c>
      <c r="I398" s="412" t="s">
        <v>3006</v>
      </c>
      <c r="J398" s="412" t="s">
        <v>3007</v>
      </c>
      <c r="K398" s="437">
        <v>20</v>
      </c>
      <c r="L398" s="438">
        <v>39</v>
      </c>
      <c r="M398" s="438">
        <v>41</v>
      </c>
      <c r="N398" s="427" t="s">
        <v>1464</v>
      </c>
      <c r="O398" s="439"/>
      <c r="P398"/>
      <c r="Q398" s="444"/>
      <c r="S398" s="441">
        <v>0.74619999999999997</v>
      </c>
      <c r="T398" s="441"/>
      <c r="U398" s="441">
        <v>7.6399999999999996E-2</v>
      </c>
      <c r="V398"/>
      <c r="W398" s="439">
        <v>1.6</v>
      </c>
      <c r="X398" s="261"/>
      <c r="Y398" s="261"/>
      <c r="Z398" s="261"/>
      <c r="AA398" s="261"/>
      <c r="AB398" s="261"/>
      <c r="AC398" s="261"/>
      <c r="AD398" s="441">
        <v>7</v>
      </c>
      <c r="AE398" s="439"/>
      <c r="AF398" s="439">
        <v>0</v>
      </c>
      <c r="AG398" s="439">
        <v>0</v>
      </c>
      <c r="AH398" s="439">
        <v>28.580000000000002</v>
      </c>
      <c r="AI398" s="439">
        <v>35.29</v>
      </c>
      <c r="AJ398" s="439">
        <v>214.89000000000001</v>
      </c>
      <c r="AK398" s="439">
        <v>38.03</v>
      </c>
      <c r="AL398" s="439">
        <v>37.137700000000002</v>
      </c>
      <c r="AM398" s="439">
        <v>1.0942757316280001</v>
      </c>
      <c r="AP398" s="385"/>
      <c r="AQ398" s="412" t="s">
        <v>3007</v>
      </c>
    </row>
    <row r="399" spans="1:43" ht="15.75">
      <c r="A399" s="412" t="s">
        <v>1969</v>
      </c>
      <c r="B399" s="413">
        <v>1</v>
      </c>
      <c r="C399" s="412" t="s">
        <v>1804</v>
      </c>
      <c r="D399" s="412" t="s">
        <v>1969</v>
      </c>
      <c r="E399">
        <v>6</v>
      </c>
      <c r="F399" s="436"/>
      <c r="G399" s="413">
        <v>40</v>
      </c>
      <c r="H399" s="413">
        <v>100</v>
      </c>
      <c r="I399" s="412" t="s">
        <v>3008</v>
      </c>
      <c r="J399" s="412" t="s">
        <v>3009</v>
      </c>
      <c r="K399" s="437">
        <v>21</v>
      </c>
      <c r="L399" s="438">
        <v>40</v>
      </c>
      <c r="M399" s="438">
        <v>39</v>
      </c>
      <c r="N399" s="427" t="s">
        <v>1464</v>
      </c>
      <c r="O399" s="439"/>
      <c r="P399"/>
      <c r="Q399" s="444"/>
      <c r="S399" s="441">
        <v>0.49509999999999998</v>
      </c>
      <c r="T399" s="441"/>
      <c r="U399" s="441">
        <v>5.3499999999999999E-2</v>
      </c>
      <c r="V399"/>
      <c r="W399" s="439">
        <v>1</v>
      </c>
      <c r="X399" s="261"/>
      <c r="Y399" s="261"/>
      <c r="Z399" s="261"/>
      <c r="AA399" s="261"/>
      <c r="AB399" s="261"/>
      <c r="AC399" s="261"/>
      <c r="AD399" s="441">
        <v>7.6</v>
      </c>
      <c r="AE399" s="439"/>
      <c r="AF399" s="439">
        <v>0</v>
      </c>
      <c r="AG399" s="439">
        <v>0</v>
      </c>
      <c r="AH399" s="439">
        <v>0</v>
      </c>
      <c r="AI399" s="439">
        <v>0</v>
      </c>
      <c r="AJ399" s="439">
        <v>102.13</v>
      </c>
      <c r="AK399" s="439">
        <v>0</v>
      </c>
      <c r="AL399" s="439">
        <v>7.8310000000000004</v>
      </c>
      <c r="AM399" s="439">
        <v>0.79949315187500014</v>
      </c>
      <c r="AP399" s="385"/>
      <c r="AQ399" s="412" t="s">
        <v>3009</v>
      </c>
    </row>
    <row r="400" spans="1:43" ht="15.75">
      <c r="A400" s="412" t="s">
        <v>1971</v>
      </c>
      <c r="B400" s="413">
        <v>2</v>
      </c>
      <c r="C400" s="412" t="s">
        <v>1804</v>
      </c>
      <c r="D400" s="412" t="s">
        <v>1971</v>
      </c>
      <c r="E400">
        <v>1</v>
      </c>
      <c r="F400" s="436"/>
      <c r="G400" s="413">
        <v>0</v>
      </c>
      <c r="H400" s="413">
        <v>5</v>
      </c>
      <c r="I400" s="412" t="s">
        <v>3010</v>
      </c>
      <c r="J400" s="412" t="s">
        <v>3011</v>
      </c>
      <c r="K400" s="437"/>
      <c r="L400" s="438"/>
      <c r="M400" s="438"/>
      <c r="N400" s="445"/>
      <c r="O400" s="439"/>
      <c r="P400"/>
      <c r="Q400" s="444"/>
      <c r="S400" s="441">
        <v>2.8098000000000001</v>
      </c>
      <c r="T400" s="441"/>
      <c r="U400" s="441">
        <v>0.23269999999999999</v>
      </c>
      <c r="V400"/>
      <c r="W400" s="439">
        <v>1.2</v>
      </c>
      <c r="X400" s="261"/>
      <c r="Y400" s="261"/>
      <c r="Z400" s="261"/>
      <c r="AA400" s="261"/>
      <c r="AB400" s="261"/>
      <c r="AC400" s="261"/>
      <c r="AD400" s="441">
        <v>6.8</v>
      </c>
      <c r="AE400" s="439"/>
      <c r="AF400" s="439">
        <v>347.90999999999997</v>
      </c>
      <c r="AG400" s="439">
        <v>43.9</v>
      </c>
      <c r="AH400" s="439">
        <v>305.95</v>
      </c>
      <c r="AI400" s="439">
        <v>329.51529999999997</v>
      </c>
      <c r="AJ400" s="439">
        <v>518.92000000000007</v>
      </c>
      <c r="AK400" s="439">
        <v>368.21</v>
      </c>
      <c r="AL400" s="439">
        <v>487.67099999999999</v>
      </c>
      <c r="AM400" s="439">
        <v>6.5652282343069999</v>
      </c>
      <c r="AP400" s="385"/>
      <c r="AQ400" s="412" t="s">
        <v>3011</v>
      </c>
    </row>
    <row r="401" spans="1:43" ht="15.75">
      <c r="A401" s="412" t="s">
        <v>1971</v>
      </c>
      <c r="B401" s="413">
        <v>2</v>
      </c>
      <c r="C401" s="412" t="s">
        <v>1804</v>
      </c>
      <c r="D401" s="412" t="s">
        <v>1971</v>
      </c>
      <c r="E401">
        <v>2</v>
      </c>
      <c r="F401" s="436"/>
      <c r="G401" s="413">
        <v>5</v>
      </c>
      <c r="H401" s="413">
        <v>10</v>
      </c>
      <c r="I401" s="412" t="s">
        <v>3012</v>
      </c>
      <c r="J401" s="412" t="s">
        <v>3013</v>
      </c>
      <c r="K401" s="437"/>
      <c r="L401" s="438"/>
      <c r="M401" s="438"/>
      <c r="N401" s="445"/>
      <c r="O401" s="439"/>
      <c r="P401"/>
      <c r="Q401" s="444"/>
      <c r="S401" s="441">
        <v>2.1892</v>
      </c>
      <c r="T401" s="441"/>
      <c r="U401" s="441">
        <v>0.18440000000000001</v>
      </c>
      <c r="V401"/>
      <c r="W401" s="439">
        <v>1.4</v>
      </c>
      <c r="X401" s="261"/>
      <c r="Y401" s="261"/>
      <c r="Z401" s="261"/>
      <c r="AA401" s="261"/>
      <c r="AB401" s="261"/>
      <c r="AC401" s="261"/>
      <c r="AD401" s="441">
        <v>6.7</v>
      </c>
      <c r="AE401" s="439"/>
      <c r="AF401" s="439">
        <v>109.42999999999999</v>
      </c>
      <c r="AG401" s="439">
        <v>6.29</v>
      </c>
      <c r="AH401" s="439">
        <v>126.79</v>
      </c>
      <c r="AI401" s="439">
        <v>147.66999999999999</v>
      </c>
      <c r="AJ401" s="439">
        <v>452.09000000000003</v>
      </c>
      <c r="AK401" s="439">
        <v>205.9</v>
      </c>
      <c r="AL401" s="439">
        <v>342.15300000000002</v>
      </c>
      <c r="AM401" s="439">
        <v>4.2562755354079993</v>
      </c>
      <c r="AP401" s="385"/>
      <c r="AQ401" s="412" t="s">
        <v>3013</v>
      </c>
    </row>
    <row r="402" spans="1:43" ht="15.75">
      <c r="A402" s="412" t="s">
        <v>1971</v>
      </c>
      <c r="B402" s="413">
        <v>2</v>
      </c>
      <c r="C402" s="412" t="s">
        <v>1804</v>
      </c>
      <c r="D402" s="412" t="s">
        <v>1971</v>
      </c>
      <c r="E402">
        <v>3</v>
      </c>
      <c r="F402" s="436"/>
      <c r="G402" s="413">
        <v>10</v>
      </c>
      <c r="H402" s="413">
        <v>20</v>
      </c>
      <c r="I402" s="412" t="s">
        <v>3014</v>
      </c>
      <c r="J402" s="412" t="s">
        <v>3015</v>
      </c>
      <c r="K402" s="437">
        <v>7</v>
      </c>
      <c r="L402" s="438">
        <v>51</v>
      </c>
      <c r="M402" s="438">
        <v>42</v>
      </c>
      <c r="N402" s="427" t="s">
        <v>1351</v>
      </c>
      <c r="O402" s="439"/>
      <c r="P402"/>
      <c r="Q402" s="444"/>
      <c r="S402" s="441">
        <v>2.0270999999999999</v>
      </c>
      <c r="T402" s="441"/>
      <c r="U402" s="441">
        <v>0.16350000000000001</v>
      </c>
      <c r="V402"/>
      <c r="W402" s="439">
        <v>1.2</v>
      </c>
      <c r="X402" s="261"/>
      <c r="Y402" s="261"/>
      <c r="Z402" s="261"/>
      <c r="AA402" s="261"/>
      <c r="AB402" s="261"/>
      <c r="AC402" s="261"/>
      <c r="AD402" s="441">
        <v>6.9</v>
      </c>
      <c r="AE402" s="439"/>
      <c r="AF402" s="439">
        <v>55.64</v>
      </c>
      <c r="AG402" s="439">
        <v>0</v>
      </c>
      <c r="AH402" s="439">
        <v>110.89</v>
      </c>
      <c r="AI402" s="439">
        <v>179.5</v>
      </c>
      <c r="AJ402" s="439">
        <v>340.709</v>
      </c>
      <c r="AK402" s="439">
        <v>120.67</v>
      </c>
      <c r="AL402" s="439">
        <v>283.56799999999998</v>
      </c>
      <c r="AM402" s="439">
        <v>3.5234337956750004</v>
      </c>
      <c r="AP402" s="385"/>
      <c r="AQ402" s="412" t="s">
        <v>3015</v>
      </c>
    </row>
    <row r="403" spans="1:43" ht="15.75">
      <c r="A403" s="412" t="s">
        <v>1971</v>
      </c>
      <c r="B403" s="413">
        <v>2</v>
      </c>
      <c r="C403" s="412" t="s">
        <v>1804</v>
      </c>
      <c r="D403" s="412" t="s">
        <v>1971</v>
      </c>
      <c r="E403">
        <v>4</v>
      </c>
      <c r="F403" s="436"/>
      <c r="G403" s="413">
        <v>20</v>
      </c>
      <c r="H403" s="413">
        <v>30</v>
      </c>
      <c r="I403" s="412" t="s">
        <v>3016</v>
      </c>
      <c r="J403" s="412" t="s">
        <v>3017</v>
      </c>
      <c r="K403" s="437">
        <v>6</v>
      </c>
      <c r="L403" s="438">
        <v>48</v>
      </c>
      <c r="M403" s="438">
        <v>46</v>
      </c>
      <c r="N403" s="427" t="s">
        <v>1351</v>
      </c>
      <c r="O403" s="439"/>
      <c r="P403"/>
      <c r="Q403" s="444"/>
      <c r="S403" s="441">
        <v>1.2405999999999999</v>
      </c>
      <c r="T403" s="441"/>
      <c r="U403" s="441">
        <v>0.123</v>
      </c>
      <c r="V403"/>
      <c r="W403" s="439">
        <v>1.5</v>
      </c>
      <c r="X403" s="261"/>
      <c r="Y403" s="261"/>
      <c r="Z403" s="261"/>
      <c r="AA403" s="261"/>
      <c r="AB403" s="261"/>
      <c r="AC403" s="261"/>
      <c r="AD403" s="441">
        <v>7</v>
      </c>
      <c r="AE403" s="439"/>
      <c r="AF403" s="439">
        <v>27.549999999999997</v>
      </c>
      <c r="AG403" s="439">
        <v>0</v>
      </c>
      <c r="AH403" s="439">
        <v>102.42000000000002</v>
      </c>
      <c r="AI403" s="439">
        <v>78.710000000000008</v>
      </c>
      <c r="AJ403" s="439">
        <v>383.54999999999995</v>
      </c>
      <c r="AK403" s="439">
        <v>95.600000000000009</v>
      </c>
      <c r="AL403" s="439">
        <v>101.117</v>
      </c>
      <c r="AM403" s="439">
        <v>1.4026919142519998</v>
      </c>
      <c r="AP403" s="385"/>
      <c r="AQ403" s="412" t="s">
        <v>3017</v>
      </c>
    </row>
    <row r="404" spans="1:43" ht="15.75">
      <c r="A404" s="412" t="s">
        <v>1971</v>
      </c>
      <c r="B404" s="413">
        <v>2</v>
      </c>
      <c r="C404" s="412" t="s">
        <v>1804</v>
      </c>
      <c r="D404" s="412" t="s">
        <v>1971</v>
      </c>
      <c r="E404">
        <v>5</v>
      </c>
      <c r="F404" s="436"/>
      <c r="G404" s="413">
        <v>30</v>
      </c>
      <c r="H404" s="413">
        <v>40</v>
      </c>
      <c r="I404" s="412" t="s">
        <v>3018</v>
      </c>
      <c r="J404" s="412" t="s">
        <v>3019</v>
      </c>
      <c r="K404" s="437">
        <v>6</v>
      </c>
      <c r="L404" s="438">
        <v>47</v>
      </c>
      <c r="M404" s="438">
        <v>47</v>
      </c>
      <c r="N404" s="427" t="s">
        <v>1351</v>
      </c>
      <c r="O404" s="439"/>
      <c r="P404"/>
      <c r="Q404" s="444"/>
      <c r="S404" s="441">
        <v>0.78180000000000005</v>
      </c>
      <c r="T404" s="441"/>
      <c r="U404" s="441">
        <v>8.3099999999999993E-2</v>
      </c>
      <c r="V404"/>
      <c r="W404" s="439">
        <v>1.6</v>
      </c>
      <c r="X404" s="261"/>
      <c r="Y404" s="261"/>
      <c r="Z404" s="261"/>
      <c r="AA404" s="261"/>
      <c r="AB404" s="261"/>
      <c r="AC404" s="261"/>
      <c r="AD404" s="441">
        <v>7.3</v>
      </c>
      <c r="AE404" s="439"/>
      <c r="AF404" s="439">
        <v>5.0999999999999996</v>
      </c>
      <c r="AG404" s="439">
        <v>0</v>
      </c>
      <c r="AH404" s="439">
        <v>70.990000000000009</v>
      </c>
      <c r="AI404" s="439">
        <v>34.58</v>
      </c>
      <c r="AJ404" s="439">
        <v>352.95000000000005</v>
      </c>
      <c r="AK404" s="439">
        <v>76.245999999999995</v>
      </c>
      <c r="AL404" s="439">
        <v>51.15</v>
      </c>
      <c r="AM404" s="439">
        <v>1.189463558912</v>
      </c>
      <c r="AP404" s="385"/>
      <c r="AQ404" s="412" t="s">
        <v>3019</v>
      </c>
    </row>
    <row r="405" spans="1:43" ht="15.75">
      <c r="A405" s="412" t="s">
        <v>1971</v>
      </c>
      <c r="B405" s="413">
        <v>2</v>
      </c>
      <c r="C405" s="412" t="s">
        <v>1804</v>
      </c>
      <c r="D405" s="412" t="s">
        <v>1971</v>
      </c>
      <c r="E405">
        <v>6</v>
      </c>
      <c r="F405" s="436"/>
      <c r="G405" s="413">
        <v>40</v>
      </c>
      <c r="H405" s="413">
        <v>100</v>
      </c>
      <c r="I405" s="412" t="s">
        <v>3020</v>
      </c>
      <c r="J405" s="412" t="s">
        <v>3021</v>
      </c>
      <c r="K405" s="437">
        <v>11</v>
      </c>
      <c r="L405" s="438">
        <v>58</v>
      </c>
      <c r="M405" s="438">
        <v>31</v>
      </c>
      <c r="N405" s="427" t="s">
        <v>1460</v>
      </c>
      <c r="O405" s="439"/>
      <c r="P405"/>
      <c r="Q405" s="444"/>
      <c r="S405" s="441">
        <v>2.3007</v>
      </c>
      <c r="T405" s="441"/>
      <c r="U405" s="441">
        <v>5.3699999999999998E-2</v>
      </c>
      <c r="V405"/>
      <c r="W405" s="439">
        <v>0.6</v>
      </c>
      <c r="X405" s="261"/>
      <c r="Y405" s="261"/>
      <c r="Z405" s="261"/>
      <c r="AA405" s="261"/>
      <c r="AB405" s="261"/>
      <c r="AC405" s="261"/>
      <c r="AD405" s="441">
        <v>8</v>
      </c>
      <c r="AE405" s="439"/>
      <c r="AF405" s="439">
        <v>0</v>
      </c>
      <c r="AG405" s="439">
        <v>0</v>
      </c>
      <c r="AH405" s="439">
        <v>100.75</v>
      </c>
      <c r="AI405" s="439">
        <v>32.019999999999996</v>
      </c>
      <c r="AJ405" s="439">
        <v>231.85</v>
      </c>
      <c r="AK405" s="439">
        <v>11.739999999999998</v>
      </c>
      <c r="AL405" s="439">
        <v>0</v>
      </c>
      <c r="AM405" s="439">
        <v>0.80062973457199993</v>
      </c>
      <c r="AP405" s="385"/>
      <c r="AQ405" s="412" t="s">
        <v>3021</v>
      </c>
    </row>
    <row r="406" spans="1:43" ht="15.75">
      <c r="A406" s="412" t="s">
        <v>1972</v>
      </c>
      <c r="B406" s="413">
        <v>3</v>
      </c>
      <c r="C406" s="412" t="s">
        <v>1804</v>
      </c>
      <c r="D406" s="412" t="s">
        <v>1972</v>
      </c>
      <c r="E406">
        <v>1</v>
      </c>
      <c r="F406" s="436"/>
      <c r="G406" s="413">
        <v>0</v>
      </c>
      <c r="H406" s="413">
        <v>5</v>
      </c>
      <c r="I406" s="412" t="s">
        <v>3022</v>
      </c>
      <c r="J406" s="412" t="s">
        <v>3023</v>
      </c>
      <c r="K406" s="437"/>
      <c r="L406" s="438"/>
      <c r="M406" s="438"/>
      <c r="N406" s="445"/>
      <c r="O406" s="439"/>
      <c r="P406"/>
      <c r="Q406" s="444"/>
      <c r="S406" s="441">
        <v>3.9813999999999998</v>
      </c>
      <c r="T406" s="441"/>
      <c r="U406" s="441">
        <v>0.31830000000000003</v>
      </c>
      <c r="V406"/>
      <c r="W406" s="439">
        <v>1</v>
      </c>
      <c r="X406" s="261"/>
      <c r="Y406" s="261"/>
      <c r="Z406" s="261"/>
      <c r="AA406" s="261"/>
      <c r="AB406" s="261"/>
      <c r="AC406" s="261"/>
      <c r="AD406" s="441">
        <v>6.2</v>
      </c>
      <c r="AE406" s="439"/>
      <c r="AF406" s="439">
        <v>368.12</v>
      </c>
      <c r="AG406" s="439">
        <v>43.7</v>
      </c>
      <c r="AH406" s="439">
        <v>337.89</v>
      </c>
      <c r="AI406" s="439">
        <v>245.23</v>
      </c>
      <c r="AJ406" s="439">
        <v>516.14</v>
      </c>
      <c r="AK406" s="439">
        <v>274.66999999999996</v>
      </c>
      <c r="AL406" s="439">
        <v>706.88199999999995</v>
      </c>
      <c r="AM406" s="439">
        <v>8.7717944167199988</v>
      </c>
      <c r="AP406" s="385"/>
      <c r="AQ406" s="412" t="s">
        <v>3023</v>
      </c>
    </row>
    <row r="407" spans="1:43" ht="15.75">
      <c r="A407" s="412" t="s">
        <v>1972</v>
      </c>
      <c r="B407" s="413">
        <v>3</v>
      </c>
      <c r="C407" s="412" t="s">
        <v>1804</v>
      </c>
      <c r="D407" s="412" t="s">
        <v>1972</v>
      </c>
      <c r="E407">
        <v>2</v>
      </c>
      <c r="F407" s="436"/>
      <c r="G407" s="413">
        <v>5</v>
      </c>
      <c r="H407" s="413">
        <v>10</v>
      </c>
      <c r="I407" s="412" t="s">
        <v>3024</v>
      </c>
      <c r="J407" s="412" t="s">
        <v>3025</v>
      </c>
      <c r="K407" s="437"/>
      <c r="L407" s="438"/>
      <c r="M407" s="438"/>
      <c r="N407" s="445"/>
      <c r="O407" s="439"/>
      <c r="P407"/>
      <c r="Q407" s="444"/>
      <c r="S407" s="441">
        <v>3.2604000000000002</v>
      </c>
      <c r="T407" s="441"/>
      <c r="U407" s="441">
        <v>0.27300000000000002</v>
      </c>
      <c r="V407"/>
      <c r="W407" s="439">
        <v>1.4</v>
      </c>
      <c r="X407" s="261"/>
      <c r="Y407" s="261"/>
      <c r="Z407" s="261"/>
      <c r="AA407" s="261"/>
      <c r="AB407" s="261"/>
      <c r="AC407" s="261"/>
      <c r="AD407" s="441">
        <v>6.3</v>
      </c>
      <c r="AE407" s="439"/>
      <c r="AF407" s="439">
        <v>180.94</v>
      </c>
      <c r="AG407" s="439">
        <v>27.5</v>
      </c>
      <c r="AH407" s="439">
        <v>135.88</v>
      </c>
      <c r="AI407" s="439">
        <v>98.710000000000008</v>
      </c>
      <c r="AJ407" s="439">
        <v>256.64999999999998</v>
      </c>
      <c r="AK407" s="439">
        <v>131.56</v>
      </c>
      <c r="AL407" s="439">
        <v>496.71800000000002</v>
      </c>
      <c r="AM407" s="439">
        <v>6.467142560500001</v>
      </c>
      <c r="AP407" s="385"/>
      <c r="AQ407" s="412" t="s">
        <v>3025</v>
      </c>
    </row>
    <row r="408" spans="1:43" ht="15.75">
      <c r="A408" s="412" t="s">
        <v>1972</v>
      </c>
      <c r="B408" s="413">
        <v>3</v>
      </c>
      <c r="C408" s="412" t="s">
        <v>1804</v>
      </c>
      <c r="D408" s="412" t="s">
        <v>1972</v>
      </c>
      <c r="E408">
        <v>3</v>
      </c>
      <c r="F408" s="436"/>
      <c r="G408" s="413">
        <v>10</v>
      </c>
      <c r="H408" s="413">
        <v>20</v>
      </c>
      <c r="I408" s="412" t="s">
        <v>3026</v>
      </c>
      <c r="J408" s="412" t="s">
        <v>3027</v>
      </c>
      <c r="K408" s="437">
        <v>10</v>
      </c>
      <c r="L408" s="438">
        <v>49</v>
      </c>
      <c r="M408" s="438">
        <v>41</v>
      </c>
      <c r="N408" s="427" t="s">
        <v>1351</v>
      </c>
      <c r="O408" s="439"/>
      <c r="P408"/>
      <c r="Q408" s="444"/>
      <c r="S408" s="441">
        <v>3.0583</v>
      </c>
      <c r="T408" s="441"/>
      <c r="U408" s="441">
        <v>0.2407</v>
      </c>
      <c r="V408"/>
      <c r="W408" s="439">
        <v>1.1000000000000001</v>
      </c>
      <c r="X408" s="261"/>
      <c r="Y408" s="261"/>
      <c r="Z408" s="261"/>
      <c r="AA408" s="261"/>
      <c r="AB408" s="261"/>
      <c r="AC408" s="261"/>
      <c r="AD408" s="441">
        <v>6.9</v>
      </c>
      <c r="AE408" s="439"/>
      <c r="AF408" s="439">
        <v>96.98</v>
      </c>
      <c r="AG408" s="439">
        <v>0</v>
      </c>
      <c r="AH408" s="439">
        <v>160.47</v>
      </c>
      <c r="AI408" s="439">
        <v>134.93</v>
      </c>
      <c r="AJ408" s="439">
        <v>422.67</v>
      </c>
      <c r="AK408" s="439">
        <v>151.6</v>
      </c>
      <c r="AL408" s="439">
        <v>446.89499999999998</v>
      </c>
      <c r="AM408" s="439">
        <v>4.5291652160799991</v>
      </c>
      <c r="AP408" s="385"/>
      <c r="AQ408" s="412" t="s">
        <v>3027</v>
      </c>
    </row>
    <row r="409" spans="1:43" ht="15.75">
      <c r="A409" s="412" t="s">
        <v>1972</v>
      </c>
      <c r="B409" s="413">
        <v>3</v>
      </c>
      <c r="C409" s="412" t="s">
        <v>1804</v>
      </c>
      <c r="D409" s="412" t="s">
        <v>1972</v>
      </c>
      <c r="E409">
        <v>4</v>
      </c>
      <c r="F409" s="436"/>
      <c r="G409" s="413">
        <v>20</v>
      </c>
      <c r="H409" s="413">
        <v>30</v>
      </c>
      <c r="I409" s="412" t="s">
        <v>3028</v>
      </c>
      <c r="J409" s="412" t="s">
        <v>3029</v>
      </c>
      <c r="K409" s="437">
        <v>9</v>
      </c>
      <c r="L409" s="438">
        <v>44</v>
      </c>
      <c r="M409" s="438">
        <v>47</v>
      </c>
      <c r="N409" s="427" t="s">
        <v>1351</v>
      </c>
      <c r="O409" s="439"/>
      <c r="P409"/>
      <c r="Q409" s="444"/>
      <c r="S409" s="441">
        <v>2.7105999999999999</v>
      </c>
      <c r="T409" s="441"/>
      <c r="U409" s="441">
        <v>0.21229999999999999</v>
      </c>
      <c r="V409"/>
      <c r="W409" s="439">
        <v>1.3</v>
      </c>
      <c r="X409" s="261"/>
      <c r="Y409" s="261"/>
      <c r="Z409" s="261"/>
      <c r="AA409" s="261"/>
      <c r="AB409" s="261"/>
      <c r="AC409" s="261"/>
      <c r="AD409" s="441">
        <v>7</v>
      </c>
      <c r="AE409" s="439"/>
      <c r="AF409" s="439">
        <v>45.199999999999996</v>
      </c>
      <c r="AG409" s="439">
        <v>0</v>
      </c>
      <c r="AH409" s="439">
        <v>276.09000000000003</v>
      </c>
      <c r="AI409" s="439">
        <v>124.00999999999999</v>
      </c>
      <c r="AJ409" s="439">
        <v>416.95</v>
      </c>
      <c r="AK409" s="439">
        <v>133.5</v>
      </c>
      <c r="AL409" s="439">
        <v>349.971</v>
      </c>
      <c r="AM409" s="439">
        <v>2.7976050608199996</v>
      </c>
      <c r="AP409" s="385"/>
      <c r="AQ409" s="412" t="s">
        <v>3029</v>
      </c>
    </row>
    <row r="410" spans="1:43" ht="15.75">
      <c r="A410" s="412" t="s">
        <v>1972</v>
      </c>
      <c r="B410" s="413">
        <v>3</v>
      </c>
      <c r="C410" s="412" t="s">
        <v>1804</v>
      </c>
      <c r="D410" s="412" t="s">
        <v>1972</v>
      </c>
      <c r="E410">
        <v>5</v>
      </c>
      <c r="F410" s="436"/>
      <c r="G410" s="413">
        <v>30</v>
      </c>
      <c r="H410" s="413">
        <v>40</v>
      </c>
      <c r="I410" s="412" t="s">
        <v>3030</v>
      </c>
      <c r="J410" s="412" t="s">
        <v>3031</v>
      </c>
      <c r="K410" s="437">
        <v>7</v>
      </c>
      <c r="L410" s="438">
        <v>44</v>
      </c>
      <c r="M410" s="438">
        <v>49</v>
      </c>
      <c r="N410" s="427" t="s">
        <v>1351</v>
      </c>
      <c r="O410" s="439"/>
      <c r="P410"/>
      <c r="Q410" s="444"/>
      <c r="S410" s="441">
        <v>1.6805000000000001</v>
      </c>
      <c r="T410" s="441"/>
      <c r="U410" s="441">
        <v>0.1227</v>
      </c>
      <c r="V410"/>
      <c r="W410" s="439">
        <v>1.5</v>
      </c>
      <c r="X410" s="261"/>
      <c r="Y410" s="261"/>
      <c r="Z410" s="261"/>
      <c r="AA410" s="261"/>
      <c r="AB410" s="261"/>
      <c r="AC410" s="261"/>
      <c r="AD410" s="441">
        <v>7.2</v>
      </c>
      <c r="AE410" s="439"/>
      <c r="AF410" s="439">
        <v>0</v>
      </c>
      <c r="AG410" s="439">
        <v>0</v>
      </c>
      <c r="AH410" s="439">
        <v>168.43</v>
      </c>
      <c r="AI410" s="439">
        <v>56.49</v>
      </c>
      <c r="AJ410" s="439">
        <v>361.34000000000003</v>
      </c>
      <c r="AK410" s="439">
        <v>120.09</v>
      </c>
      <c r="AL410" s="439">
        <v>192.43899999999999</v>
      </c>
      <c r="AM410" s="439">
        <v>2.130054860005</v>
      </c>
      <c r="AP410" s="385"/>
      <c r="AQ410" s="412" t="s">
        <v>3031</v>
      </c>
    </row>
    <row r="411" spans="1:43" ht="15.75">
      <c r="A411" s="412" t="s">
        <v>1972</v>
      </c>
      <c r="B411" s="413">
        <v>3</v>
      </c>
      <c r="C411" s="412" t="s">
        <v>1804</v>
      </c>
      <c r="D411" s="412" t="s">
        <v>1972</v>
      </c>
      <c r="E411">
        <v>6</v>
      </c>
      <c r="F411" s="436"/>
      <c r="G411" s="413">
        <v>40</v>
      </c>
      <c r="H411" s="413">
        <v>100</v>
      </c>
      <c r="I411" s="412" t="s">
        <v>3032</v>
      </c>
      <c r="J411" s="412" t="s">
        <v>3033</v>
      </c>
      <c r="K411" s="437">
        <v>7</v>
      </c>
      <c r="L411" s="438">
        <v>50</v>
      </c>
      <c r="M411" s="438">
        <v>43</v>
      </c>
      <c r="N411" s="427" t="s">
        <v>1351</v>
      </c>
      <c r="O411" s="439"/>
      <c r="P411"/>
      <c r="Q411" s="444"/>
      <c r="S411" s="441">
        <v>0.56599999999999995</v>
      </c>
      <c r="T411" s="441"/>
      <c r="U411" s="441">
        <v>5.2200000000000003E-2</v>
      </c>
      <c r="V411"/>
      <c r="W411" s="439">
        <v>1.5</v>
      </c>
      <c r="X411" s="261"/>
      <c r="Y411" s="261"/>
      <c r="Z411" s="261"/>
      <c r="AA411" s="261"/>
      <c r="AB411" s="261"/>
      <c r="AC411" s="261"/>
      <c r="AD411" s="441">
        <v>7.5</v>
      </c>
      <c r="AE411" s="439"/>
      <c r="AF411" s="439">
        <v>0</v>
      </c>
      <c r="AG411" s="439">
        <v>0</v>
      </c>
      <c r="AH411" s="439">
        <v>60.707000000000008</v>
      </c>
      <c r="AI411" s="439">
        <v>26.414000000000001</v>
      </c>
      <c r="AJ411" s="439">
        <v>287</v>
      </c>
      <c r="AK411" s="439">
        <v>35.506999999999998</v>
      </c>
      <c r="AL411" s="439">
        <v>70.031999999999996</v>
      </c>
      <c r="AM411" s="439">
        <v>0.77348914721999995</v>
      </c>
      <c r="AP411" s="385"/>
      <c r="AQ411" s="412" t="s">
        <v>3033</v>
      </c>
    </row>
    <row r="412" spans="1:43" ht="15.75">
      <c r="A412" s="412" t="s">
        <v>1973</v>
      </c>
      <c r="B412" s="413">
        <v>4</v>
      </c>
      <c r="C412" s="412" t="s">
        <v>1804</v>
      </c>
      <c r="D412" s="412" t="s">
        <v>1973</v>
      </c>
      <c r="E412">
        <v>1</v>
      </c>
      <c r="F412" s="436"/>
      <c r="G412" s="413">
        <v>0</v>
      </c>
      <c r="H412" s="413">
        <v>5</v>
      </c>
      <c r="I412" s="412" t="s">
        <v>3034</v>
      </c>
      <c r="J412" s="412" t="s">
        <v>3035</v>
      </c>
      <c r="K412" s="437"/>
      <c r="L412" s="438"/>
      <c r="M412" s="438"/>
      <c r="N412" s="427"/>
      <c r="O412" s="439"/>
      <c r="P412"/>
      <c r="Q412" s="444"/>
      <c r="S412" s="441">
        <v>2.4014000000000002</v>
      </c>
      <c r="T412" s="441"/>
      <c r="U412" s="441">
        <v>0.2031</v>
      </c>
      <c r="V412"/>
      <c r="W412" s="439">
        <v>1.3</v>
      </c>
      <c r="X412" s="261"/>
      <c r="Y412" s="261"/>
      <c r="Z412" s="261"/>
      <c r="AA412" s="261"/>
      <c r="AB412" s="261"/>
      <c r="AC412" s="261"/>
      <c r="AD412" s="441">
        <v>6.5</v>
      </c>
      <c r="AE412" s="439"/>
      <c r="AF412" s="439">
        <v>299.62</v>
      </c>
      <c r="AG412" s="439">
        <v>88.699999999999989</v>
      </c>
      <c r="AH412" s="439">
        <v>73.704999999999998</v>
      </c>
      <c r="AI412" s="439">
        <v>130.29999999999998</v>
      </c>
      <c r="AJ412" s="439">
        <v>354.85999999999996</v>
      </c>
      <c r="AK412" s="439">
        <v>116.7</v>
      </c>
      <c r="AL412" s="439">
        <v>427.77</v>
      </c>
      <c r="AM412" s="439">
        <v>7.7380993816200005</v>
      </c>
      <c r="AP412" s="385"/>
      <c r="AQ412" s="412" t="s">
        <v>3035</v>
      </c>
    </row>
    <row r="413" spans="1:43" ht="15.75">
      <c r="A413" s="412" t="s">
        <v>1973</v>
      </c>
      <c r="B413" s="413">
        <v>4</v>
      </c>
      <c r="C413" s="412" t="s">
        <v>1804</v>
      </c>
      <c r="D413" s="412" t="s">
        <v>1973</v>
      </c>
      <c r="E413">
        <v>2</v>
      </c>
      <c r="F413" s="436"/>
      <c r="G413" s="413">
        <v>5</v>
      </c>
      <c r="H413" s="413">
        <v>10</v>
      </c>
      <c r="I413" s="412" t="s">
        <v>3036</v>
      </c>
      <c r="J413" s="412" t="s">
        <v>3037</v>
      </c>
      <c r="K413" s="437"/>
      <c r="L413" s="438"/>
      <c r="M413" s="438"/>
      <c r="N413" s="427"/>
      <c r="O413" s="439"/>
      <c r="P413"/>
      <c r="Q413" s="444"/>
      <c r="S413" s="441">
        <v>1.9402999999999999</v>
      </c>
      <c r="T413" s="441"/>
      <c r="U413" s="441">
        <v>0.1656</v>
      </c>
      <c r="V413"/>
      <c r="W413" s="439">
        <v>1.1000000000000001</v>
      </c>
      <c r="X413" s="261"/>
      <c r="Y413" s="261"/>
      <c r="Z413" s="261"/>
      <c r="AA413" s="261"/>
      <c r="AB413" s="261"/>
      <c r="AC413" s="261"/>
      <c r="AD413" s="441">
        <v>5.7</v>
      </c>
      <c r="AE413" s="439"/>
      <c r="AF413" s="439">
        <v>75.039999999999992</v>
      </c>
      <c r="AG413" s="439">
        <v>36.700000000000003</v>
      </c>
      <c r="AH413" s="439">
        <v>11.61</v>
      </c>
      <c r="AI413" s="439">
        <v>6.53</v>
      </c>
      <c r="AJ413" s="439">
        <v>97.460000000000008</v>
      </c>
      <c r="AK413" s="439">
        <v>72.05</v>
      </c>
      <c r="AL413" s="439">
        <v>255.392</v>
      </c>
      <c r="AM413" s="439">
        <v>5.7174411530049998</v>
      </c>
      <c r="AP413" s="385"/>
      <c r="AQ413" s="412" t="s">
        <v>3037</v>
      </c>
    </row>
    <row r="414" spans="1:43" ht="15.75">
      <c r="A414" s="412" t="s">
        <v>1973</v>
      </c>
      <c r="B414" s="413">
        <v>4</v>
      </c>
      <c r="C414" s="412" t="s">
        <v>1804</v>
      </c>
      <c r="D414" s="412" t="s">
        <v>1973</v>
      </c>
      <c r="E414">
        <v>3</v>
      </c>
      <c r="F414" s="436"/>
      <c r="G414" s="413">
        <v>10</v>
      </c>
      <c r="H414" s="413">
        <v>20</v>
      </c>
      <c r="I414" s="412" t="s">
        <v>3038</v>
      </c>
      <c r="J414" s="412" t="s">
        <v>3039</v>
      </c>
      <c r="K414" s="437">
        <v>8</v>
      </c>
      <c r="L414" s="438">
        <v>55</v>
      </c>
      <c r="M414" s="438">
        <v>37</v>
      </c>
      <c r="N414" s="427" t="s">
        <v>1460</v>
      </c>
      <c r="O414" s="439"/>
      <c r="P414"/>
      <c r="Q414" s="444"/>
      <c r="S414" s="441">
        <v>1.7931999999999999</v>
      </c>
      <c r="T414" s="441"/>
      <c r="U414" s="441">
        <v>0.1598</v>
      </c>
      <c r="V414"/>
      <c r="W414" s="439">
        <v>1.1000000000000001</v>
      </c>
      <c r="X414" s="261"/>
      <c r="Y414" s="261"/>
      <c r="Z414" s="261"/>
      <c r="AA414" s="261"/>
      <c r="AB414" s="261"/>
      <c r="AC414" s="261"/>
      <c r="AD414" s="441">
        <v>6.1</v>
      </c>
      <c r="AE414" s="439"/>
      <c r="AF414" s="439">
        <v>53.269999999999996</v>
      </c>
      <c r="AG414" s="439">
        <v>46.2</v>
      </c>
      <c r="AH414" s="439">
        <v>22.705000000000002</v>
      </c>
      <c r="AI414" s="439">
        <v>31.067</v>
      </c>
      <c r="AJ414" s="439">
        <v>134.65</v>
      </c>
      <c r="AK414" s="439">
        <v>81.818000000000012</v>
      </c>
      <c r="AL414" s="439">
        <v>247.18299999999999</v>
      </c>
      <c r="AM414" s="439">
        <v>4.2057317520000002</v>
      </c>
      <c r="AP414" s="385"/>
      <c r="AQ414" s="412" t="s">
        <v>3039</v>
      </c>
    </row>
    <row r="415" spans="1:43" ht="15.75">
      <c r="A415" s="412" t="s">
        <v>1973</v>
      </c>
      <c r="B415" s="413">
        <v>4</v>
      </c>
      <c r="C415" s="412" t="s">
        <v>1804</v>
      </c>
      <c r="D415" s="412" t="s">
        <v>1973</v>
      </c>
      <c r="E415">
        <v>4</v>
      </c>
      <c r="F415" s="436"/>
      <c r="G415" s="413">
        <v>20</v>
      </c>
      <c r="H415" s="413">
        <v>30</v>
      </c>
      <c r="I415" s="412" t="s">
        <v>3040</v>
      </c>
      <c r="J415" s="412" t="s">
        <v>3041</v>
      </c>
      <c r="K415" s="437">
        <v>8</v>
      </c>
      <c r="L415" s="438">
        <v>54</v>
      </c>
      <c r="M415" s="438">
        <v>38</v>
      </c>
      <c r="N415" s="427" t="s">
        <v>1460</v>
      </c>
      <c r="O415" s="439"/>
      <c r="P415"/>
      <c r="Q415" s="444"/>
      <c r="S415" s="441">
        <v>1.6581999999999999</v>
      </c>
      <c r="T415" s="441"/>
      <c r="U415" s="441">
        <v>0.1444</v>
      </c>
      <c r="V415"/>
      <c r="W415" s="439">
        <v>1.2</v>
      </c>
      <c r="X415" s="261"/>
      <c r="Y415" s="261"/>
      <c r="Z415" s="261"/>
      <c r="AA415" s="261"/>
      <c r="AB415" s="261"/>
      <c r="AC415" s="261"/>
      <c r="AD415" s="441">
        <v>6.3</v>
      </c>
      <c r="AE415" s="439"/>
      <c r="AF415" s="439">
        <v>45.278999999999996</v>
      </c>
      <c r="AG415" s="439">
        <v>254.60000000000002</v>
      </c>
      <c r="AH415" s="439">
        <v>51.3</v>
      </c>
      <c r="AI415" s="439">
        <v>38.58</v>
      </c>
      <c r="AJ415" s="439">
        <v>158.19999999999999</v>
      </c>
      <c r="AK415" s="439">
        <v>86.5</v>
      </c>
      <c r="AL415" s="439">
        <v>202.29300000000001</v>
      </c>
      <c r="AM415" s="439">
        <v>2.8862435578049999</v>
      </c>
      <c r="AP415" s="385"/>
      <c r="AQ415" s="412" t="s">
        <v>3041</v>
      </c>
    </row>
    <row r="416" spans="1:43" ht="15.75">
      <c r="A416" s="412" t="s">
        <v>1973</v>
      </c>
      <c r="B416" s="413">
        <v>4</v>
      </c>
      <c r="C416" s="412" t="s">
        <v>1804</v>
      </c>
      <c r="D416" s="412" t="s">
        <v>1973</v>
      </c>
      <c r="E416">
        <v>5</v>
      </c>
      <c r="F416" s="436"/>
      <c r="G416" s="413">
        <v>30</v>
      </c>
      <c r="H416" s="413">
        <v>40</v>
      </c>
      <c r="I416" s="412" t="s">
        <v>3042</v>
      </c>
      <c r="J416" s="412" t="s">
        <v>3043</v>
      </c>
      <c r="K416" s="437">
        <v>9</v>
      </c>
      <c r="L416" s="438">
        <v>48</v>
      </c>
      <c r="M416" s="438">
        <v>43</v>
      </c>
      <c r="N416" s="427" t="s">
        <v>1351</v>
      </c>
      <c r="O416" s="439"/>
      <c r="P416"/>
      <c r="Q416" s="444"/>
      <c r="S416" s="441">
        <v>1.1604000000000001</v>
      </c>
      <c r="T416" s="441"/>
      <c r="U416" s="441">
        <v>0.12520000000000001</v>
      </c>
      <c r="V416"/>
      <c r="W416" s="439">
        <v>1.6</v>
      </c>
      <c r="X416" s="261"/>
      <c r="Y416" s="261"/>
      <c r="Z416" s="261"/>
      <c r="AA416" s="261"/>
      <c r="AB416" s="261"/>
      <c r="AC416" s="261"/>
      <c r="AD416" s="441">
        <v>6.4</v>
      </c>
      <c r="AE416" s="439"/>
      <c r="AF416" s="439">
        <v>22.799999999999997</v>
      </c>
      <c r="AG416" s="439">
        <v>192.10000000000002</v>
      </c>
      <c r="AH416" s="439">
        <v>30.18</v>
      </c>
      <c r="AI416" s="439">
        <v>27.86</v>
      </c>
      <c r="AJ416" s="439">
        <v>195.7</v>
      </c>
      <c r="AK416" s="439">
        <v>61.97</v>
      </c>
      <c r="AL416" s="439">
        <v>134.88399999999999</v>
      </c>
      <c r="AM416" s="439">
        <v>2.2349314762450003</v>
      </c>
      <c r="AP416" s="385"/>
      <c r="AQ416" s="412" t="s">
        <v>3043</v>
      </c>
    </row>
    <row r="417" spans="1:43" ht="15.75">
      <c r="A417" s="412" t="s">
        <v>1973</v>
      </c>
      <c r="B417" s="413">
        <v>4</v>
      </c>
      <c r="C417" s="412" t="s">
        <v>1804</v>
      </c>
      <c r="D417" s="412" t="s">
        <v>1973</v>
      </c>
      <c r="E417">
        <v>6</v>
      </c>
      <c r="F417" s="436"/>
      <c r="G417" s="413">
        <v>40</v>
      </c>
      <c r="H417" s="413">
        <v>100</v>
      </c>
      <c r="I417" s="412" t="s">
        <v>3044</v>
      </c>
      <c r="J417" s="412" t="s">
        <v>3045</v>
      </c>
      <c r="K417" s="437">
        <v>26</v>
      </c>
      <c r="L417" s="438">
        <v>43</v>
      </c>
      <c r="M417" s="438">
        <v>31</v>
      </c>
      <c r="N417" s="427" t="s">
        <v>1071</v>
      </c>
      <c r="O417" s="439"/>
      <c r="P417"/>
      <c r="Q417" s="444"/>
      <c r="S417" s="441">
        <v>0.42630000000000001</v>
      </c>
      <c r="T417" s="441"/>
      <c r="U417" s="441">
        <v>4.7E-2</v>
      </c>
      <c r="V417"/>
      <c r="W417" s="439">
        <v>0.9</v>
      </c>
      <c r="X417" s="261"/>
      <c r="Y417" s="261"/>
      <c r="Z417" s="261"/>
      <c r="AA417" s="261"/>
      <c r="AB417" s="261"/>
      <c r="AC417" s="261"/>
      <c r="AD417" s="441">
        <v>7.6</v>
      </c>
      <c r="AE417" s="439"/>
      <c r="AF417" s="439">
        <v>0</v>
      </c>
      <c r="AG417" s="439">
        <v>0</v>
      </c>
      <c r="AH417" s="439">
        <v>14.84</v>
      </c>
      <c r="AI417" s="439">
        <v>5.407</v>
      </c>
      <c r="AJ417" s="439">
        <v>277.02000000000004</v>
      </c>
      <c r="AK417" s="439">
        <v>23.450000000000003</v>
      </c>
      <c r="AL417" s="439">
        <v>38.954999999999998</v>
      </c>
      <c r="AM417" s="439">
        <v>1.5996030970450001</v>
      </c>
      <c r="AP417" s="385"/>
      <c r="AQ417" s="412" t="s">
        <v>3045</v>
      </c>
    </row>
    <row r="418" spans="1:43" ht="15.75">
      <c r="A418" s="415" t="s">
        <v>1974</v>
      </c>
      <c r="B418" s="416">
        <v>1</v>
      </c>
      <c r="C418" s="415" t="s">
        <v>1789</v>
      </c>
      <c r="D418" s="415" t="s">
        <v>1974</v>
      </c>
      <c r="E418">
        <v>1</v>
      </c>
      <c r="F418" s="416" t="s">
        <v>564</v>
      </c>
      <c r="G418" s="426">
        <v>0</v>
      </c>
      <c r="H418" s="426">
        <v>15</v>
      </c>
      <c r="I418" s="415" t="s">
        <v>3046</v>
      </c>
      <c r="J418" s="415" t="s">
        <v>2071</v>
      </c>
      <c r="K418" s="437">
        <v>7</v>
      </c>
      <c r="L418" s="438">
        <v>51</v>
      </c>
      <c r="M418" s="438">
        <v>42</v>
      </c>
      <c r="N418" s="427" t="s">
        <v>1351</v>
      </c>
      <c r="O418" s="439"/>
      <c r="P418"/>
      <c r="Q418" s="439">
        <v>17.955112219451358</v>
      </c>
      <c r="S418" s="439">
        <v>2.0567000000000002</v>
      </c>
      <c r="T418" s="439"/>
      <c r="U418" s="439">
        <v>0.17480000000000001</v>
      </c>
      <c r="V418"/>
      <c r="W418" s="439">
        <v>0.8</v>
      </c>
      <c r="X418" s="261"/>
      <c r="Y418" s="261"/>
      <c r="Z418" s="261"/>
      <c r="AA418" s="261"/>
      <c r="AB418" s="261"/>
      <c r="AC418" s="261"/>
      <c r="AD418" s="441">
        <v>6.9</v>
      </c>
      <c r="AE418" s="439">
        <v>8.7336244541484725E-2</v>
      </c>
      <c r="AF418" s="439">
        <v>202.45679999999999</v>
      </c>
      <c r="AG418" s="439">
        <v>85.173349999999999</v>
      </c>
      <c r="AH418" s="439">
        <v>304.78929999999997</v>
      </c>
      <c r="AI418" s="439">
        <v>483.80490000000003</v>
      </c>
      <c r="AJ418" s="439">
        <v>273.33510000000001</v>
      </c>
      <c r="AK418" s="439">
        <v>75.212000000000003</v>
      </c>
      <c r="AL418" s="441">
        <v>428.98009999999999</v>
      </c>
      <c r="AM418" s="439">
        <v>6.8854724479999998</v>
      </c>
      <c r="AP418" s="427" t="s">
        <v>4345</v>
      </c>
      <c r="AQ418" s="415" t="s">
        <v>2071</v>
      </c>
    </row>
    <row r="419" spans="1:43" ht="15.75">
      <c r="A419" s="415" t="s">
        <v>1974</v>
      </c>
      <c r="B419" s="416">
        <v>1</v>
      </c>
      <c r="C419" s="415" t="s">
        <v>1789</v>
      </c>
      <c r="D419" s="415" t="s">
        <v>1974</v>
      </c>
      <c r="E419">
        <v>2</v>
      </c>
      <c r="F419" s="416" t="s">
        <v>571</v>
      </c>
      <c r="G419" s="426">
        <v>15</v>
      </c>
      <c r="H419" s="426">
        <v>31</v>
      </c>
      <c r="I419" s="415" t="s">
        <v>3047</v>
      </c>
      <c r="J419" s="415" t="s">
        <v>2075</v>
      </c>
      <c r="K419" s="437">
        <v>6</v>
      </c>
      <c r="L419" s="438">
        <v>59</v>
      </c>
      <c r="M419" s="438">
        <v>35</v>
      </c>
      <c r="N419" s="427" t="s">
        <v>1460</v>
      </c>
      <c r="O419" s="439"/>
      <c r="P419"/>
      <c r="Q419" s="439">
        <v>21.201941022769692</v>
      </c>
      <c r="S419" s="439">
        <v>1.5431999999999999</v>
      </c>
      <c r="T419" s="439"/>
      <c r="U419" s="439">
        <v>0.13159999999999999</v>
      </c>
      <c r="V419"/>
      <c r="W419" s="439">
        <v>1.1000000000000001</v>
      </c>
      <c r="X419" s="261"/>
      <c r="Y419" s="261"/>
      <c r="Z419" s="261"/>
      <c r="AA419" s="261"/>
      <c r="AB419" s="261"/>
      <c r="AC419" s="261"/>
      <c r="AD419" s="441">
        <v>6.4</v>
      </c>
      <c r="AE419" s="439">
        <v>5.4092191909689558E-2</v>
      </c>
      <c r="AF419" s="439">
        <v>85.913970000000006</v>
      </c>
      <c r="AG419" s="439">
        <v>233.31779999999998</v>
      </c>
      <c r="AH419" s="439">
        <v>159.91679999999999</v>
      </c>
      <c r="AI419" s="439">
        <v>541.35660000000007</v>
      </c>
      <c r="AJ419" s="439">
        <v>119.46809999999999</v>
      </c>
      <c r="AK419" s="439">
        <v>46.675820000000002</v>
      </c>
      <c r="AL419" s="441">
        <v>182.274</v>
      </c>
      <c r="AM419" s="439">
        <v>3.7011273560000002</v>
      </c>
      <c r="AP419" s="427" t="s">
        <v>4346</v>
      </c>
      <c r="AQ419" s="415" t="s">
        <v>2075</v>
      </c>
    </row>
    <row r="420" spans="1:43" ht="15.75">
      <c r="A420" s="415" t="s">
        <v>1974</v>
      </c>
      <c r="B420" s="416">
        <v>1</v>
      </c>
      <c r="C420" s="415" t="s">
        <v>1789</v>
      </c>
      <c r="D420" s="415" t="s">
        <v>1974</v>
      </c>
      <c r="E420">
        <v>3</v>
      </c>
      <c r="F420" s="416" t="s">
        <v>2055</v>
      </c>
      <c r="G420" s="426">
        <v>31</v>
      </c>
      <c r="H420" s="426">
        <v>48</v>
      </c>
      <c r="I420" s="415" t="s">
        <v>3048</v>
      </c>
      <c r="J420" s="415" t="s">
        <v>2076</v>
      </c>
      <c r="K420" s="437">
        <v>5</v>
      </c>
      <c r="L420" s="438">
        <v>51</v>
      </c>
      <c r="M420" s="438">
        <v>44</v>
      </c>
      <c r="N420" s="427" t="s">
        <v>1351</v>
      </c>
      <c r="O420" s="439"/>
      <c r="P420"/>
      <c r="Q420" s="439">
        <v>23.410975128306358</v>
      </c>
      <c r="S420" s="439">
        <v>1.0528999999999999</v>
      </c>
      <c r="T420" s="439"/>
      <c r="U420" s="439">
        <v>0.1123</v>
      </c>
      <c r="V420"/>
      <c r="W420" s="439">
        <v>1.5</v>
      </c>
      <c r="X420" s="261"/>
      <c r="Y420" s="261"/>
      <c r="Z420" s="261"/>
      <c r="AA420" s="261"/>
      <c r="AB420" s="261"/>
      <c r="AC420" s="261"/>
      <c r="AD420" s="441">
        <v>6.2</v>
      </c>
      <c r="AE420" s="439">
        <v>4.1841004184100417E-2</v>
      </c>
      <c r="AF420" s="439">
        <v>76.996939999999995</v>
      </c>
      <c r="AG420" s="439">
        <v>335.53049999999996</v>
      </c>
      <c r="AH420" s="439">
        <v>156.8965</v>
      </c>
      <c r="AI420" s="439">
        <v>555.68100000000004</v>
      </c>
      <c r="AJ420" s="439">
        <v>114.9023</v>
      </c>
      <c r="AK420" s="439">
        <v>58.7117</v>
      </c>
      <c r="AL420" s="441">
        <v>104.2349</v>
      </c>
      <c r="AM420" s="439">
        <v>2.0569050199999999</v>
      </c>
      <c r="AP420" s="427" t="s">
        <v>4347</v>
      </c>
      <c r="AQ420" s="415" t="s">
        <v>2076</v>
      </c>
    </row>
    <row r="421" spans="1:43" ht="15.75">
      <c r="A421" s="415" t="s">
        <v>1974</v>
      </c>
      <c r="B421" s="416">
        <v>1</v>
      </c>
      <c r="C421" s="415" t="s">
        <v>1789</v>
      </c>
      <c r="D421" s="415" t="s">
        <v>1974</v>
      </c>
      <c r="E421">
        <v>4</v>
      </c>
      <c r="F421" s="416" t="s">
        <v>573</v>
      </c>
      <c r="G421" s="426">
        <v>48</v>
      </c>
      <c r="H421" s="426">
        <v>67</v>
      </c>
      <c r="I421" s="415" t="s">
        <v>3049</v>
      </c>
      <c r="J421" s="415" t="s">
        <v>2080</v>
      </c>
      <c r="K421" s="437">
        <v>6</v>
      </c>
      <c r="L421" s="438">
        <v>44</v>
      </c>
      <c r="M421" s="438">
        <v>50</v>
      </c>
      <c r="N421" s="427" t="s">
        <v>1351</v>
      </c>
      <c r="O421" s="439"/>
      <c r="P421"/>
      <c r="Q421" s="439">
        <v>20.375416288222826</v>
      </c>
      <c r="S421" s="439">
        <v>0.68759999999999999</v>
      </c>
      <c r="T421" s="439"/>
      <c r="U421" s="439">
        <v>8.1500000000000003E-2</v>
      </c>
      <c r="V421"/>
      <c r="W421" s="439">
        <v>1.4</v>
      </c>
      <c r="X421" s="261"/>
      <c r="Y421" s="261"/>
      <c r="Z421" s="261"/>
      <c r="AA421" s="261"/>
      <c r="AB421" s="261"/>
      <c r="AC421" s="261"/>
      <c r="AD421" s="441">
        <v>6.4</v>
      </c>
      <c r="AE421" s="439">
        <v>3.4626038781163437E-2</v>
      </c>
      <c r="AF421" s="439">
        <v>68.145690000000002</v>
      </c>
      <c r="AG421" s="439">
        <v>122.1551</v>
      </c>
      <c r="AH421" s="439">
        <v>218.52229999999997</v>
      </c>
      <c r="AI421" s="439">
        <v>377.0634</v>
      </c>
      <c r="AJ421" s="439">
        <v>111.23849999999999</v>
      </c>
      <c r="AK421" s="439">
        <v>53.040099999999995</v>
      </c>
      <c r="AL421" s="441">
        <v>37.025010000000002</v>
      </c>
      <c r="AM421" s="439">
        <v>1.8355653949999999</v>
      </c>
      <c r="AP421" s="427" t="s">
        <v>4348</v>
      </c>
      <c r="AQ421" s="415" t="s">
        <v>2080</v>
      </c>
    </row>
    <row r="422" spans="1:43" ht="15.75">
      <c r="A422" s="415" t="s">
        <v>1974</v>
      </c>
      <c r="B422" s="416">
        <v>1</v>
      </c>
      <c r="C422" s="415" t="s">
        <v>1789</v>
      </c>
      <c r="D422" s="415" t="s">
        <v>1974</v>
      </c>
      <c r="E422">
        <v>5</v>
      </c>
      <c r="F422" s="416" t="s">
        <v>575</v>
      </c>
      <c r="G422" s="426">
        <v>67</v>
      </c>
      <c r="H422" s="426">
        <v>94</v>
      </c>
      <c r="I422" s="415" t="s">
        <v>3050</v>
      </c>
      <c r="J422" s="415" t="s">
        <v>2084</v>
      </c>
      <c r="K422" s="437">
        <v>6</v>
      </c>
      <c r="L422" s="438">
        <v>56</v>
      </c>
      <c r="M422" s="438">
        <v>38</v>
      </c>
      <c r="N422" s="427" t="s">
        <v>1460</v>
      </c>
      <c r="O422" s="439"/>
      <c r="P422"/>
      <c r="Q422" s="439">
        <v>18.043117744610274</v>
      </c>
      <c r="S422" s="439">
        <v>0.3216</v>
      </c>
      <c r="T422" s="439"/>
      <c r="U422" s="439">
        <v>5.7099999999999998E-2</v>
      </c>
      <c r="V422"/>
      <c r="W422" s="439">
        <v>0.8</v>
      </c>
      <c r="X422" s="261"/>
      <c r="Y422" s="261"/>
      <c r="Z422" s="261"/>
      <c r="AA422" s="261"/>
      <c r="AB422" s="261"/>
      <c r="AC422" s="261"/>
      <c r="AD422" s="441">
        <v>7.1</v>
      </c>
      <c r="AE422" s="439">
        <v>4.232558139534881E-2</v>
      </c>
      <c r="AF422" s="439">
        <v>41.583620000000003</v>
      </c>
      <c r="AG422" s="439">
        <v>10.888119999999999</v>
      </c>
      <c r="AH422" s="439">
        <v>284.34129999999999</v>
      </c>
      <c r="AI422" s="439">
        <v>122.28880000000001</v>
      </c>
      <c r="AJ422" s="439">
        <v>104.1554</v>
      </c>
      <c r="AK422" s="439">
        <v>34.249169999999999</v>
      </c>
      <c r="AL422" s="441">
        <v>36.22728</v>
      </c>
      <c r="AM422" s="439">
        <v>1.1707183000000001</v>
      </c>
      <c r="AP422" s="427" t="s">
        <v>4349</v>
      </c>
      <c r="AQ422" s="415" t="s">
        <v>2084</v>
      </c>
    </row>
    <row r="423" spans="1:43" ht="15.75">
      <c r="A423" s="415" t="s">
        <v>1974</v>
      </c>
      <c r="B423" s="416">
        <v>1</v>
      </c>
      <c r="C423" s="415" t="s">
        <v>1789</v>
      </c>
      <c r="D423" s="415" t="s">
        <v>1974</v>
      </c>
      <c r="E423">
        <v>6</v>
      </c>
      <c r="F423" s="416" t="s">
        <v>2087</v>
      </c>
      <c r="G423" s="426">
        <v>94</v>
      </c>
      <c r="H423" s="426">
        <v>126</v>
      </c>
      <c r="I423" s="415" t="s">
        <v>3051</v>
      </c>
      <c r="J423" s="415" t="s">
        <v>2086</v>
      </c>
      <c r="K423" s="437">
        <v>9</v>
      </c>
      <c r="L423" s="438">
        <v>56</v>
      </c>
      <c r="M423" s="438">
        <v>35</v>
      </c>
      <c r="N423" s="427" t="s">
        <v>1460</v>
      </c>
      <c r="O423" s="439"/>
      <c r="P423"/>
      <c r="Q423" s="439">
        <v>16.583179541260215</v>
      </c>
      <c r="S423" s="439">
        <v>0.2157</v>
      </c>
      <c r="T423" s="439"/>
      <c r="U423" s="439">
        <v>2.7E-2</v>
      </c>
      <c r="V423"/>
      <c r="W423" s="439">
        <v>0.5</v>
      </c>
      <c r="X423" s="261"/>
      <c r="Y423" s="261"/>
      <c r="Z423" s="261"/>
      <c r="AA423" s="261"/>
      <c r="AB423" s="261"/>
      <c r="AC423" s="261"/>
      <c r="AD423" s="441">
        <v>7.5</v>
      </c>
      <c r="AE423" s="439">
        <v>4.5730284647690071E-2</v>
      </c>
      <c r="AF423" s="439">
        <v>26.988</v>
      </c>
      <c r="AG423" s="439">
        <v>8.9655699999999996</v>
      </c>
      <c r="AH423" s="439">
        <v>145.131</v>
      </c>
      <c r="AI423" s="439">
        <v>88.229559999999992</v>
      </c>
      <c r="AJ423" s="439">
        <v>68.056530000000009</v>
      </c>
      <c r="AK423" s="439">
        <v>21.080109999999998</v>
      </c>
      <c r="AL423" s="441">
        <v>0</v>
      </c>
      <c r="AM423" s="439">
        <v>0.96965694069999997</v>
      </c>
      <c r="AP423" s="427" t="s">
        <v>4350</v>
      </c>
      <c r="AQ423" s="415" t="s">
        <v>2086</v>
      </c>
    </row>
    <row r="424" spans="1:43" ht="15.75">
      <c r="A424" s="415" t="s">
        <v>1974</v>
      </c>
      <c r="B424" s="416">
        <v>1</v>
      </c>
      <c r="C424" s="415" t="s">
        <v>1789</v>
      </c>
      <c r="D424" s="415" t="s">
        <v>1974</v>
      </c>
      <c r="E424">
        <v>7</v>
      </c>
      <c r="F424" s="416" t="s">
        <v>2091</v>
      </c>
      <c r="G424" s="426">
        <v>126</v>
      </c>
      <c r="H424" s="426">
        <v>146</v>
      </c>
      <c r="I424" s="415" t="s">
        <v>3052</v>
      </c>
      <c r="J424" s="415" t="s">
        <v>2090</v>
      </c>
      <c r="K424" s="437">
        <v>6</v>
      </c>
      <c r="L424" s="438">
        <v>63</v>
      </c>
      <c r="M424" s="438">
        <v>31</v>
      </c>
      <c r="N424" s="427" t="s">
        <v>1460</v>
      </c>
      <c r="O424" s="439"/>
      <c r="P424"/>
      <c r="Q424" s="439">
        <v>20.404673696209755</v>
      </c>
      <c r="S424" s="439">
        <v>0.18390000000000001</v>
      </c>
      <c r="T424" s="439"/>
      <c r="U424" s="439">
        <v>2.5899999999999999E-2</v>
      </c>
      <c r="V424"/>
      <c r="W424" s="439">
        <v>0.4</v>
      </c>
      <c r="X424" s="261"/>
      <c r="Y424" s="261"/>
      <c r="Z424" s="261"/>
      <c r="AA424" s="261"/>
      <c r="AB424" s="261"/>
      <c r="AC424" s="261"/>
      <c r="AD424" s="441">
        <v>7.8</v>
      </c>
      <c r="AE424" s="439">
        <v>4.281060958585383E-2</v>
      </c>
      <c r="AF424" s="439">
        <v>25.62078</v>
      </c>
      <c r="AG424" s="439">
        <v>13.437580000000001</v>
      </c>
      <c r="AH424" s="439">
        <v>101.69309999999999</v>
      </c>
      <c r="AI424" s="439">
        <v>72.884599999999992</v>
      </c>
      <c r="AJ424" s="439">
        <v>53.153230000000001</v>
      </c>
      <c r="AK424" s="439">
        <v>9.35243</v>
      </c>
      <c r="AL424" s="441">
        <v>0</v>
      </c>
      <c r="AM424" s="439">
        <v>0.81136110309999998</v>
      </c>
      <c r="AP424" s="427" t="s">
        <v>4351</v>
      </c>
      <c r="AQ424" s="415" t="s">
        <v>2090</v>
      </c>
    </row>
    <row r="425" spans="1:43" ht="15.75">
      <c r="A425" s="415" t="s">
        <v>1974</v>
      </c>
      <c r="B425" s="416">
        <v>1</v>
      </c>
      <c r="C425" s="415" t="s">
        <v>1789</v>
      </c>
      <c r="D425" s="415" t="s">
        <v>1974</v>
      </c>
      <c r="E425">
        <v>8</v>
      </c>
      <c r="F425" s="416" t="s">
        <v>2093</v>
      </c>
      <c r="G425" s="426">
        <v>146</v>
      </c>
      <c r="H425" s="426">
        <v>176</v>
      </c>
      <c r="I425" s="415" t="s">
        <v>3053</v>
      </c>
      <c r="J425" s="415" t="s">
        <v>2092</v>
      </c>
      <c r="K425" s="437">
        <v>24</v>
      </c>
      <c r="L425" s="438">
        <v>43</v>
      </c>
      <c r="M425" s="438">
        <v>33</v>
      </c>
      <c r="N425" s="427" t="s">
        <v>1071</v>
      </c>
      <c r="O425" s="439"/>
      <c r="P425"/>
      <c r="Q425" s="439">
        <v>18.040685224839407</v>
      </c>
      <c r="S425" s="439">
        <v>0.2555</v>
      </c>
      <c r="T425" s="439"/>
      <c r="U425" s="439">
        <v>1.1999999999999999E-3</v>
      </c>
      <c r="V425"/>
      <c r="W425" s="439">
        <v>0.5</v>
      </c>
      <c r="X425" s="261"/>
      <c r="Y425" s="261"/>
      <c r="Z425" s="261"/>
      <c r="AA425" s="261"/>
      <c r="AB425" s="261"/>
      <c r="AC425" s="261"/>
      <c r="AD425" s="441">
        <v>7.7</v>
      </c>
      <c r="AE425" s="439">
        <v>3.7980546549328337E-2</v>
      </c>
      <c r="AF425" s="439">
        <v>19.34592</v>
      </c>
      <c r="AG425" s="439">
        <v>10.366249999999999</v>
      </c>
      <c r="AH425" s="439">
        <v>96.676640000000006</v>
      </c>
      <c r="AI425" s="439">
        <v>75.694910000000007</v>
      </c>
      <c r="AJ425" s="439">
        <v>74.396699999999996</v>
      </c>
      <c r="AK425" s="439">
        <v>6.0952700000000002</v>
      </c>
      <c r="AL425" s="441">
        <v>90.895079999999993</v>
      </c>
      <c r="AM425" s="439">
        <v>0.84415224310000003</v>
      </c>
      <c r="AP425" s="427" t="s">
        <v>4352</v>
      </c>
      <c r="AQ425" s="415" t="s">
        <v>2092</v>
      </c>
    </row>
    <row r="426" spans="1:43" ht="15.75">
      <c r="A426" s="415" t="s">
        <v>1976</v>
      </c>
      <c r="B426" s="416">
        <v>1</v>
      </c>
      <c r="C426" s="415" t="s">
        <v>1802</v>
      </c>
      <c r="D426" s="415" t="s">
        <v>1976</v>
      </c>
      <c r="E426">
        <v>1</v>
      </c>
      <c r="F426" s="416" t="s">
        <v>564</v>
      </c>
      <c r="G426" s="426">
        <v>0</v>
      </c>
      <c r="H426" s="426">
        <v>13</v>
      </c>
      <c r="I426" s="415" t="s">
        <v>3054</v>
      </c>
      <c r="J426" s="415" t="s">
        <v>2095</v>
      </c>
      <c r="K426" s="437">
        <v>6</v>
      </c>
      <c r="L426" s="438">
        <v>62</v>
      </c>
      <c r="M426" s="438">
        <v>32</v>
      </c>
      <c r="N426" s="427" t="s">
        <v>1460</v>
      </c>
      <c r="O426" s="439"/>
      <c r="P426"/>
      <c r="Q426" s="439">
        <v>22.130584192439866</v>
      </c>
      <c r="S426" s="439">
        <v>2.2623000000000002</v>
      </c>
      <c r="T426" s="439"/>
      <c r="U426" s="439">
        <v>0.187</v>
      </c>
      <c r="V426"/>
      <c r="W426" s="439">
        <v>0.8</v>
      </c>
      <c r="X426" s="261"/>
      <c r="Y426" s="261"/>
      <c r="Z426" s="261"/>
      <c r="AA426" s="261"/>
      <c r="AB426" s="261"/>
      <c r="AC426" s="261"/>
      <c r="AD426" s="441">
        <v>7.2</v>
      </c>
      <c r="AE426" s="439">
        <v>0.10502958579881648</v>
      </c>
      <c r="AF426" s="439">
        <v>234.96610000000001</v>
      </c>
      <c r="AG426" s="439">
        <v>79.753869999999992</v>
      </c>
      <c r="AH426" s="439">
        <v>375.44010000000003</v>
      </c>
      <c r="AI426" s="439">
        <v>523.24289999999996</v>
      </c>
      <c r="AJ426" s="439">
        <v>350.15070000000003</v>
      </c>
      <c r="AK426" s="439">
        <v>120.3784</v>
      </c>
      <c r="AL426" s="441">
        <v>560.91549999999995</v>
      </c>
      <c r="AM426" s="439">
        <v>5.9186952550000003</v>
      </c>
      <c r="AP426" s="427" t="s">
        <v>4337</v>
      </c>
      <c r="AQ426" s="415" t="s">
        <v>2095</v>
      </c>
    </row>
    <row r="427" spans="1:43" ht="15.75">
      <c r="A427" s="415" t="s">
        <v>1976</v>
      </c>
      <c r="B427" s="416">
        <v>1</v>
      </c>
      <c r="C427" s="415" t="s">
        <v>1802</v>
      </c>
      <c r="D427" s="415" t="s">
        <v>1976</v>
      </c>
      <c r="E427">
        <v>2</v>
      </c>
      <c r="F427" s="416" t="s">
        <v>571</v>
      </c>
      <c r="G427" s="426">
        <v>13</v>
      </c>
      <c r="H427" s="426">
        <v>29</v>
      </c>
      <c r="I427" s="415" t="s">
        <v>3055</v>
      </c>
      <c r="J427" s="415" t="s">
        <v>2097</v>
      </c>
      <c r="K427" s="437">
        <v>5</v>
      </c>
      <c r="L427" s="438">
        <v>60</v>
      </c>
      <c r="M427" s="438">
        <v>35</v>
      </c>
      <c r="N427" s="427" t="s">
        <v>1460</v>
      </c>
      <c r="O427" s="439"/>
      <c r="P427"/>
      <c r="Q427" s="439">
        <v>20.223541739434157</v>
      </c>
      <c r="S427" s="439">
        <v>1.8438000000000001</v>
      </c>
      <c r="T427" s="439"/>
      <c r="U427" s="439">
        <v>0.1515</v>
      </c>
      <c r="V427"/>
      <c r="W427" s="439">
        <v>1</v>
      </c>
      <c r="X427" s="261"/>
      <c r="Y427" s="261"/>
      <c r="Z427" s="261"/>
      <c r="AA427" s="261"/>
      <c r="AB427" s="261"/>
      <c r="AC427" s="261"/>
      <c r="AD427" s="441">
        <v>6.1</v>
      </c>
      <c r="AE427" s="439">
        <v>6.2085308056872013E-2</v>
      </c>
      <c r="AF427" s="439">
        <v>122.8454</v>
      </c>
      <c r="AG427" s="439">
        <v>80.764470000000003</v>
      </c>
      <c r="AH427" s="439">
        <v>167.34390000000002</v>
      </c>
      <c r="AI427" s="439">
        <v>539.54009999999994</v>
      </c>
      <c r="AJ427" s="439">
        <v>159.48390000000001</v>
      </c>
      <c r="AK427" s="439">
        <v>76.220480000000009</v>
      </c>
      <c r="AL427" s="441">
        <v>279.33699999999999</v>
      </c>
      <c r="AM427" s="439">
        <v>4.977289506</v>
      </c>
      <c r="AP427" s="427" t="s">
        <v>4338</v>
      </c>
      <c r="AQ427" s="415" t="s">
        <v>2097</v>
      </c>
    </row>
    <row r="428" spans="1:43" ht="15.75">
      <c r="A428" s="415" t="s">
        <v>1976</v>
      </c>
      <c r="B428" s="416">
        <v>1</v>
      </c>
      <c r="C428" s="415" t="s">
        <v>1802</v>
      </c>
      <c r="D428" s="415" t="s">
        <v>1976</v>
      </c>
      <c r="E428">
        <v>3</v>
      </c>
      <c r="F428" s="416" t="s">
        <v>592</v>
      </c>
      <c r="G428" s="426">
        <v>29</v>
      </c>
      <c r="H428" s="426">
        <v>50</v>
      </c>
      <c r="I428" s="415" t="s">
        <v>3056</v>
      </c>
      <c r="J428" s="415" t="s">
        <v>2098</v>
      </c>
      <c r="K428" s="437">
        <v>4</v>
      </c>
      <c r="L428" s="438">
        <v>58</v>
      </c>
      <c r="M428" s="438">
        <v>38</v>
      </c>
      <c r="N428" s="427" t="s">
        <v>1460</v>
      </c>
      <c r="O428" s="439"/>
      <c r="P428"/>
      <c r="Q428" s="439">
        <v>22.60934025203855</v>
      </c>
      <c r="S428" s="439">
        <v>1.9232</v>
      </c>
      <c r="T428" s="439"/>
      <c r="U428" s="439">
        <v>0.1489</v>
      </c>
      <c r="V428"/>
      <c r="W428" s="439">
        <v>1.3</v>
      </c>
      <c r="X428" s="261"/>
      <c r="Y428" s="261"/>
      <c r="Z428" s="261"/>
      <c r="AA428" s="261"/>
      <c r="AB428" s="261"/>
      <c r="AC428" s="261"/>
      <c r="AD428" s="441">
        <v>6.3</v>
      </c>
      <c r="AE428" s="439">
        <v>6.6127497621313064E-2</v>
      </c>
      <c r="AF428" s="439">
        <v>152.97620000000001</v>
      </c>
      <c r="AG428" s="439">
        <v>460.3494</v>
      </c>
      <c r="AH428" s="439">
        <v>320.77499999999998</v>
      </c>
      <c r="AI428" s="439">
        <v>642.73410000000001</v>
      </c>
      <c r="AJ428" s="439">
        <v>182.30619999999999</v>
      </c>
      <c r="AK428" s="439">
        <v>75.969680000000011</v>
      </c>
      <c r="AL428" s="441">
        <v>180.14869999999999</v>
      </c>
      <c r="AM428" s="439">
        <v>2.7000743699999998</v>
      </c>
      <c r="AP428" s="427" t="s">
        <v>4339</v>
      </c>
      <c r="AQ428" s="415" t="s">
        <v>2098</v>
      </c>
    </row>
    <row r="429" spans="1:43" ht="15.75">
      <c r="A429" s="415" t="s">
        <v>1976</v>
      </c>
      <c r="B429" s="416">
        <v>1</v>
      </c>
      <c r="C429" s="415" t="s">
        <v>1802</v>
      </c>
      <c r="D429" s="415" t="s">
        <v>1976</v>
      </c>
      <c r="E429">
        <v>4</v>
      </c>
      <c r="F429" s="416" t="s">
        <v>2100</v>
      </c>
      <c r="G429" s="426">
        <v>50</v>
      </c>
      <c r="H429" s="426">
        <v>77</v>
      </c>
      <c r="I429" s="415" t="s">
        <v>3057</v>
      </c>
      <c r="J429" s="415" t="s">
        <v>2099</v>
      </c>
      <c r="K429" s="437">
        <v>2</v>
      </c>
      <c r="L429" s="438">
        <v>51</v>
      </c>
      <c r="M429" s="438">
        <v>47</v>
      </c>
      <c r="N429" s="427" t="s">
        <v>1351</v>
      </c>
      <c r="O429" s="439"/>
      <c r="P429"/>
      <c r="Q429" s="439">
        <v>22.977178423236523</v>
      </c>
      <c r="S429" s="439">
        <v>0.97599999999999998</v>
      </c>
      <c r="T429" s="439"/>
      <c r="U429" s="439">
        <v>0.10349999999999999</v>
      </c>
      <c r="V429"/>
      <c r="W429" s="439">
        <v>1.4</v>
      </c>
      <c r="X429" s="261"/>
      <c r="Y429" s="261"/>
      <c r="Z429" s="261"/>
      <c r="AA429" s="261"/>
      <c r="AB429" s="261"/>
      <c r="AC429" s="261"/>
      <c r="AD429" s="441">
        <v>6.3</v>
      </c>
      <c r="AE429" s="439">
        <v>4.817586529466783E-2</v>
      </c>
      <c r="AF429" s="439">
        <v>93.154489999999996</v>
      </c>
      <c r="AG429" s="439">
        <v>307.6943</v>
      </c>
      <c r="AH429" s="439">
        <v>284.91419999999999</v>
      </c>
      <c r="AI429" s="439">
        <v>468.90279999999996</v>
      </c>
      <c r="AJ429" s="439">
        <v>168.52699999999999</v>
      </c>
      <c r="AK429" s="439">
        <v>75.98057</v>
      </c>
      <c r="AL429" s="441">
        <v>84.702020000000005</v>
      </c>
      <c r="AM429" s="439">
        <v>1.763584295</v>
      </c>
      <c r="AP429" s="427" t="s">
        <v>4340</v>
      </c>
      <c r="AQ429" s="415" t="s">
        <v>2099</v>
      </c>
    </row>
    <row r="430" spans="1:43" ht="15.75">
      <c r="A430" s="415" t="s">
        <v>1976</v>
      </c>
      <c r="B430" s="416">
        <v>1</v>
      </c>
      <c r="C430" s="415" t="s">
        <v>1802</v>
      </c>
      <c r="D430" s="415" t="s">
        <v>1976</v>
      </c>
      <c r="E430">
        <v>5</v>
      </c>
      <c r="F430" s="416" t="s">
        <v>2105</v>
      </c>
      <c r="G430" s="426">
        <v>77</v>
      </c>
      <c r="H430" s="426">
        <v>107</v>
      </c>
      <c r="I430" s="415" t="s">
        <v>3058</v>
      </c>
      <c r="J430" s="415" t="s">
        <v>2104</v>
      </c>
      <c r="K430" s="437">
        <v>2</v>
      </c>
      <c r="L430" s="438">
        <v>58</v>
      </c>
      <c r="M430" s="438">
        <v>40</v>
      </c>
      <c r="N430" s="427" t="s">
        <v>2846</v>
      </c>
      <c r="O430" s="439"/>
      <c r="P430"/>
      <c r="Q430" s="439">
        <v>22.198275862068947</v>
      </c>
      <c r="S430" s="439">
        <v>0.59140000000000004</v>
      </c>
      <c r="T430" s="439"/>
      <c r="U430" s="439">
        <v>6.1800000000000001E-2</v>
      </c>
      <c r="V430"/>
      <c r="W430" s="439">
        <v>1.2</v>
      </c>
      <c r="X430" s="261"/>
      <c r="Y430" s="261"/>
      <c r="Z430" s="261"/>
      <c r="AA430" s="261"/>
      <c r="AB430" s="261"/>
      <c r="AC430" s="261"/>
      <c r="AD430" s="441">
        <v>7.3</v>
      </c>
      <c r="AE430" s="439">
        <v>4.4755244755244727E-2</v>
      </c>
      <c r="AF430" s="439">
        <v>85.325860000000006</v>
      </c>
      <c r="AG430" s="439">
        <v>26.373139999999999</v>
      </c>
      <c r="AH430" s="439">
        <v>426.04050000000001</v>
      </c>
      <c r="AI430" s="439">
        <v>247.53039999999999</v>
      </c>
      <c r="AJ430" s="439">
        <v>222.9024</v>
      </c>
      <c r="AK430" s="439">
        <v>64.616569999999996</v>
      </c>
      <c r="AL430" s="441">
        <v>0</v>
      </c>
      <c r="AM430" s="439">
        <v>1.396339955</v>
      </c>
      <c r="AP430" s="427" t="s">
        <v>4341</v>
      </c>
      <c r="AQ430" s="415" t="s">
        <v>2104</v>
      </c>
    </row>
    <row r="431" spans="1:43" ht="15.75">
      <c r="A431" s="415" t="s">
        <v>1976</v>
      </c>
      <c r="B431" s="416">
        <v>1</v>
      </c>
      <c r="C431" s="415" t="s">
        <v>1802</v>
      </c>
      <c r="D431" s="415" t="s">
        <v>1976</v>
      </c>
      <c r="E431">
        <v>6</v>
      </c>
      <c r="F431" s="416" t="s">
        <v>2108</v>
      </c>
      <c r="G431" s="426">
        <v>107</v>
      </c>
      <c r="H431" s="426">
        <v>137</v>
      </c>
      <c r="I431" s="415" t="s">
        <v>3059</v>
      </c>
      <c r="J431" s="415" t="s">
        <v>2107</v>
      </c>
      <c r="K431" s="437">
        <v>2</v>
      </c>
      <c r="L431" s="438">
        <v>67</v>
      </c>
      <c r="M431" s="438">
        <v>31</v>
      </c>
      <c r="N431" s="427" t="s">
        <v>1460</v>
      </c>
      <c r="O431" s="439"/>
      <c r="P431"/>
      <c r="Q431" s="439">
        <v>17.390243902439028</v>
      </c>
      <c r="S431" s="439">
        <v>0.5534</v>
      </c>
      <c r="T431" s="439"/>
      <c r="U431" s="439">
        <v>5.57E-2</v>
      </c>
      <c r="V431"/>
      <c r="W431" s="439">
        <v>0.7</v>
      </c>
      <c r="X431" s="261"/>
      <c r="Y431" s="261"/>
      <c r="Z431" s="261"/>
      <c r="AA431" s="261"/>
      <c r="AB431" s="261"/>
      <c r="AC431" s="261"/>
      <c r="AD431" s="441">
        <v>7.6</v>
      </c>
      <c r="AE431" s="439">
        <v>4.9157303370786519E-2</v>
      </c>
      <c r="AF431" s="439">
        <v>64.130179999999996</v>
      </c>
      <c r="AG431" s="439">
        <v>14.20092</v>
      </c>
      <c r="AH431" s="439">
        <v>252.05629999999999</v>
      </c>
      <c r="AI431" s="439">
        <v>131.52279999999999</v>
      </c>
      <c r="AJ431" s="439">
        <v>144.703</v>
      </c>
      <c r="AK431" s="439">
        <v>41.111269999999998</v>
      </c>
      <c r="AL431" s="441">
        <v>0</v>
      </c>
      <c r="AM431" s="439">
        <v>1.0257566899999999</v>
      </c>
      <c r="AP431" s="427" t="s">
        <v>4342</v>
      </c>
      <c r="AQ431" s="415" t="s">
        <v>2107</v>
      </c>
    </row>
    <row r="432" spans="1:43" ht="15.75">
      <c r="A432" s="415" t="s">
        <v>1976</v>
      </c>
      <c r="B432" s="416">
        <v>1</v>
      </c>
      <c r="C432" s="415" t="s">
        <v>1802</v>
      </c>
      <c r="D432" s="415" t="s">
        <v>1976</v>
      </c>
      <c r="E432">
        <v>7</v>
      </c>
      <c r="F432" s="416" t="s">
        <v>2110</v>
      </c>
      <c r="G432" s="426">
        <v>137</v>
      </c>
      <c r="H432" s="426">
        <v>181</v>
      </c>
      <c r="I432" s="415" t="s">
        <v>3060</v>
      </c>
      <c r="J432" s="415" t="s">
        <v>2109</v>
      </c>
      <c r="K432" s="437">
        <v>2</v>
      </c>
      <c r="L432" s="438">
        <v>68</v>
      </c>
      <c r="M432" s="438">
        <v>30</v>
      </c>
      <c r="N432" s="427" t="s">
        <v>1460</v>
      </c>
      <c r="O432" s="439"/>
      <c r="P432"/>
      <c r="Q432" s="439">
        <v>19.958847736625515</v>
      </c>
      <c r="S432" s="439">
        <v>0.26650000000000001</v>
      </c>
      <c r="T432" s="439"/>
      <c r="U432" s="439">
        <v>3.3599999999999998E-2</v>
      </c>
      <c r="V432"/>
      <c r="W432" s="439">
        <v>0.5</v>
      </c>
      <c r="X432" s="261"/>
      <c r="Y432" s="261"/>
      <c r="Z432" s="261"/>
      <c r="AA432" s="261"/>
      <c r="AB432" s="261"/>
      <c r="AC432" s="261"/>
      <c r="AD432" s="441">
        <v>7.7</v>
      </c>
      <c r="AE432" s="439">
        <v>3.7499999999999971E-2</v>
      </c>
      <c r="AF432" s="439">
        <v>35.399009999999997</v>
      </c>
      <c r="AG432" s="439">
        <v>6.4484399999999997</v>
      </c>
      <c r="AH432" s="439">
        <v>109.1224</v>
      </c>
      <c r="AI432" s="439">
        <v>92.135300000000001</v>
      </c>
      <c r="AJ432" s="439">
        <v>60.638069999999999</v>
      </c>
      <c r="AK432" s="439">
        <v>15.067520000000002</v>
      </c>
      <c r="AL432" s="441">
        <v>4.1828139999999996</v>
      </c>
      <c r="AM432" s="439">
        <v>0.85619345499999999</v>
      </c>
      <c r="AP432" s="427" t="s">
        <v>4343</v>
      </c>
      <c r="AQ432" s="415" t="s">
        <v>2109</v>
      </c>
    </row>
    <row r="433" spans="1:43" ht="15.75">
      <c r="A433" s="415" t="s">
        <v>1976</v>
      </c>
      <c r="B433" s="416">
        <v>1</v>
      </c>
      <c r="C433" s="415" t="s">
        <v>1802</v>
      </c>
      <c r="D433" s="415" t="s">
        <v>1976</v>
      </c>
      <c r="E433">
        <v>8</v>
      </c>
      <c r="F433" s="416" t="s">
        <v>2113</v>
      </c>
      <c r="G433" s="426">
        <v>181</v>
      </c>
      <c r="H433" s="426">
        <v>240</v>
      </c>
      <c r="I433" s="415" t="s">
        <v>3061</v>
      </c>
      <c r="J433" s="415" t="s">
        <v>2112</v>
      </c>
      <c r="K433" s="437">
        <v>11</v>
      </c>
      <c r="L433" s="438">
        <v>74</v>
      </c>
      <c r="M433" s="438">
        <v>15</v>
      </c>
      <c r="N433" s="427" t="s">
        <v>974</v>
      </c>
      <c r="O433" s="439"/>
      <c r="P433"/>
      <c r="Q433" s="439">
        <v>19.172836354352825</v>
      </c>
      <c r="S433" s="439">
        <v>9.7500000000000003E-2</v>
      </c>
      <c r="T433" s="439"/>
      <c r="U433" s="439">
        <v>2.3E-3</v>
      </c>
      <c r="V433"/>
      <c r="W433" s="439">
        <v>0.3</v>
      </c>
      <c r="X433" s="261"/>
      <c r="Y433" s="261"/>
      <c r="Z433" s="261"/>
      <c r="AA433" s="261"/>
      <c r="AB433" s="261"/>
      <c r="AC433" s="261"/>
      <c r="AD433" s="441">
        <v>8</v>
      </c>
      <c r="AE433" s="439">
        <v>4.087320018578719E-2</v>
      </c>
      <c r="AF433" s="439">
        <v>22.739270000000001</v>
      </c>
      <c r="AG433" s="439">
        <v>8.1749299999999998</v>
      </c>
      <c r="AH433" s="439">
        <v>36.449719999999999</v>
      </c>
      <c r="AI433" s="439">
        <v>55.758270000000003</v>
      </c>
      <c r="AJ433" s="439">
        <v>36.232329999999997</v>
      </c>
      <c r="AK433" s="439">
        <v>3.1895800000000003</v>
      </c>
      <c r="AL433" s="441">
        <v>0</v>
      </c>
      <c r="AM433" s="439">
        <v>0.71416551279999996</v>
      </c>
      <c r="AP433" s="427" t="s">
        <v>4344</v>
      </c>
      <c r="AQ433" s="415" t="s">
        <v>2112</v>
      </c>
    </row>
    <row r="434" spans="1:43" ht="15.75">
      <c r="A434" s="415" t="s">
        <v>1977</v>
      </c>
      <c r="B434" s="416">
        <v>3</v>
      </c>
      <c r="C434" s="415" t="s">
        <v>1797</v>
      </c>
      <c r="D434" s="415" t="s">
        <v>1977</v>
      </c>
      <c r="E434">
        <v>1</v>
      </c>
      <c r="F434" s="416" t="s">
        <v>564</v>
      </c>
      <c r="G434" s="426">
        <v>0</v>
      </c>
      <c r="H434" s="426">
        <v>23</v>
      </c>
      <c r="I434" s="415" t="s">
        <v>3062</v>
      </c>
      <c r="J434" s="415" t="s">
        <v>2114</v>
      </c>
      <c r="K434" s="437">
        <v>8</v>
      </c>
      <c r="L434" s="438">
        <v>59</v>
      </c>
      <c r="M434" s="438">
        <v>33</v>
      </c>
      <c r="N434" s="427" t="s">
        <v>1460</v>
      </c>
      <c r="O434" s="439"/>
      <c r="P434"/>
      <c r="Q434" s="439">
        <v>19.00228484386901</v>
      </c>
      <c r="S434" s="439">
        <v>2.6394000000000002</v>
      </c>
      <c r="T434" s="439"/>
      <c r="U434" s="439">
        <v>0.22420000000000001</v>
      </c>
      <c r="V434"/>
      <c r="W434" s="439">
        <v>1.4</v>
      </c>
      <c r="X434" s="261"/>
      <c r="Y434" s="261"/>
      <c r="Z434" s="261"/>
      <c r="AA434" s="261"/>
      <c r="AB434" s="261"/>
      <c r="AC434" s="261"/>
      <c r="AD434" s="441">
        <v>6.1</v>
      </c>
      <c r="AE434" s="439">
        <v>8.5230024213075031E-2</v>
      </c>
      <c r="AF434" s="439">
        <v>174.41890000000001</v>
      </c>
      <c r="AG434" s="439">
        <v>85.281170000000003</v>
      </c>
      <c r="AH434" s="439">
        <v>226.81029999999998</v>
      </c>
      <c r="AI434" s="439">
        <v>539.86109999999996</v>
      </c>
      <c r="AJ434" s="439">
        <v>258.68200000000002</v>
      </c>
      <c r="AK434" s="439">
        <v>78.811369999999997</v>
      </c>
      <c r="AL434" s="441">
        <v>691.68060000000003</v>
      </c>
      <c r="AM434" s="439">
        <v>6.499445455</v>
      </c>
      <c r="AP434" s="427" t="s">
        <v>4361</v>
      </c>
      <c r="AQ434" s="415" t="s">
        <v>2114</v>
      </c>
    </row>
    <row r="435" spans="1:43" ht="15.75">
      <c r="A435" s="415" t="s">
        <v>1977</v>
      </c>
      <c r="B435" s="416">
        <v>3</v>
      </c>
      <c r="C435" s="415" t="s">
        <v>1797</v>
      </c>
      <c r="D435" s="415" t="s">
        <v>1977</v>
      </c>
      <c r="E435">
        <v>2</v>
      </c>
      <c r="F435" s="416" t="s">
        <v>571</v>
      </c>
      <c r="G435" s="426">
        <v>23</v>
      </c>
      <c r="H435" s="426">
        <v>41</v>
      </c>
      <c r="I435" s="415" t="s">
        <v>3063</v>
      </c>
      <c r="J435" s="415" t="s">
        <v>2117</v>
      </c>
      <c r="K435" s="437">
        <v>9</v>
      </c>
      <c r="L435" s="438">
        <v>53</v>
      </c>
      <c r="M435" s="438">
        <v>38</v>
      </c>
      <c r="N435" s="427" t="s">
        <v>1460</v>
      </c>
      <c r="O435" s="439"/>
      <c r="P435"/>
      <c r="Q435" s="439">
        <v>18.428184281842821</v>
      </c>
      <c r="S435" s="439">
        <v>1.3554999999999999</v>
      </c>
      <c r="T435" s="439"/>
      <c r="U435" s="439">
        <v>0.10879999999999999</v>
      </c>
      <c r="V435"/>
      <c r="W435" s="439">
        <v>1.8</v>
      </c>
      <c r="X435" s="261"/>
      <c r="Y435" s="261"/>
      <c r="Z435" s="261"/>
      <c r="AA435" s="261"/>
      <c r="AB435" s="261"/>
      <c r="AC435" s="261"/>
      <c r="AD435" s="441">
        <v>6.6</v>
      </c>
      <c r="AE435" s="439">
        <v>6.2588904694167946E-2</v>
      </c>
      <c r="AF435" s="439">
        <v>82.570989999999995</v>
      </c>
      <c r="AG435" s="439">
        <v>31.89453</v>
      </c>
      <c r="AH435" s="439">
        <v>391.05220000000003</v>
      </c>
      <c r="AI435" s="439">
        <v>441.40790000000004</v>
      </c>
      <c r="AJ435" s="439">
        <v>193.32329999999999</v>
      </c>
      <c r="AK435" s="439">
        <v>75.899900000000002</v>
      </c>
      <c r="AL435" s="441">
        <v>262.9717</v>
      </c>
      <c r="AM435" s="439">
        <v>2.800606089</v>
      </c>
      <c r="AP435" s="427" t="s">
        <v>4362</v>
      </c>
      <c r="AQ435" s="415" t="s">
        <v>2117</v>
      </c>
    </row>
    <row r="436" spans="1:43" ht="15.75">
      <c r="A436" s="415" t="s">
        <v>1977</v>
      </c>
      <c r="B436" s="416">
        <v>3</v>
      </c>
      <c r="C436" s="415" t="s">
        <v>1797</v>
      </c>
      <c r="D436" s="415" t="s">
        <v>1977</v>
      </c>
      <c r="E436">
        <v>3</v>
      </c>
      <c r="F436" s="416" t="s">
        <v>2100</v>
      </c>
      <c r="G436" s="426">
        <v>41</v>
      </c>
      <c r="H436" s="426">
        <v>60</v>
      </c>
      <c r="I436" s="415" t="s">
        <v>3064</v>
      </c>
      <c r="J436" s="415" t="s">
        <v>2119</v>
      </c>
      <c r="K436" s="437">
        <v>11</v>
      </c>
      <c r="L436" s="438">
        <v>56</v>
      </c>
      <c r="M436" s="438">
        <v>33</v>
      </c>
      <c r="N436" s="427" t="s">
        <v>1460</v>
      </c>
      <c r="O436" s="439"/>
      <c r="P436"/>
      <c r="Q436" s="439">
        <v>15.576036866359438</v>
      </c>
      <c r="S436" s="439">
        <v>0.6835</v>
      </c>
      <c r="T436" s="439"/>
      <c r="U436" s="439">
        <v>7.7499999999999999E-2</v>
      </c>
      <c r="V436"/>
      <c r="W436" s="439">
        <v>1.9</v>
      </c>
      <c r="X436" s="261"/>
      <c r="Y436" s="261"/>
      <c r="Z436" s="261"/>
      <c r="AA436" s="261"/>
      <c r="AB436" s="261"/>
      <c r="AC436" s="261"/>
      <c r="AD436" s="441">
        <v>6.9</v>
      </c>
      <c r="AE436" s="439">
        <v>4.6707146193367584E-2</v>
      </c>
      <c r="AF436" s="439">
        <v>73.656729999999996</v>
      </c>
      <c r="AG436" s="439">
        <v>15.619160000000001</v>
      </c>
      <c r="AH436" s="439">
        <v>419.72679999999997</v>
      </c>
      <c r="AI436" s="439">
        <v>176.1902</v>
      </c>
      <c r="AJ436" s="439">
        <v>168.8991</v>
      </c>
      <c r="AK436" s="439">
        <v>72.568100000000001</v>
      </c>
      <c r="AL436" s="441">
        <v>124.92910000000001</v>
      </c>
      <c r="AM436" s="439">
        <v>1.1431527640000001</v>
      </c>
      <c r="AP436" s="427" t="s">
        <v>4363</v>
      </c>
      <c r="AQ436" s="415" t="s">
        <v>2119</v>
      </c>
    </row>
    <row r="437" spans="1:43" ht="15.75">
      <c r="A437" s="415" t="s">
        <v>1977</v>
      </c>
      <c r="B437" s="416">
        <v>3</v>
      </c>
      <c r="C437" s="415" t="s">
        <v>1797</v>
      </c>
      <c r="D437" s="415" t="s">
        <v>1977</v>
      </c>
      <c r="E437">
        <v>4</v>
      </c>
      <c r="F437" s="416" t="s">
        <v>2105</v>
      </c>
      <c r="G437" s="426">
        <v>60</v>
      </c>
      <c r="H437" s="426">
        <v>81</v>
      </c>
      <c r="I437" s="415" t="s">
        <v>3065</v>
      </c>
      <c r="J437" s="415" t="s">
        <v>2121</v>
      </c>
      <c r="K437" s="437">
        <v>10</v>
      </c>
      <c r="L437" s="438">
        <v>57</v>
      </c>
      <c r="M437" s="438">
        <v>33</v>
      </c>
      <c r="N437" s="427" t="s">
        <v>1460</v>
      </c>
      <c r="O437" s="439"/>
      <c r="P437"/>
      <c r="Q437" s="439">
        <v>14.289662797125478</v>
      </c>
      <c r="S437" s="439">
        <v>0.4924</v>
      </c>
      <c r="T437" s="439"/>
      <c r="U437" s="439">
        <v>5.3999999999999999E-2</v>
      </c>
      <c r="V437"/>
      <c r="W437" s="439">
        <v>1.6</v>
      </c>
      <c r="X437" s="261"/>
      <c r="Y437" s="261"/>
      <c r="Z437" s="261"/>
      <c r="AA437" s="261"/>
      <c r="AB437" s="261"/>
      <c r="AC437" s="261"/>
      <c r="AD437" s="441">
        <v>7.1</v>
      </c>
      <c r="AE437" s="439">
        <v>4.3782021425244559E-2</v>
      </c>
      <c r="AF437" s="439">
        <v>60.199339999999999</v>
      </c>
      <c r="AG437" s="439">
        <v>11.96148</v>
      </c>
      <c r="AH437" s="439">
        <v>398.05880000000002</v>
      </c>
      <c r="AI437" s="439">
        <v>130.2791</v>
      </c>
      <c r="AJ437" s="439">
        <v>149.79910000000001</v>
      </c>
      <c r="AK437" s="439">
        <v>57.127679999999998</v>
      </c>
      <c r="AL437" s="441">
        <v>59.861870000000003</v>
      </c>
      <c r="AM437" s="439">
        <v>1.035871677</v>
      </c>
      <c r="AP437" s="427" t="s">
        <v>4364</v>
      </c>
      <c r="AQ437" s="415" t="s">
        <v>2121</v>
      </c>
    </row>
    <row r="438" spans="1:43" ht="15.75">
      <c r="A438" s="415" t="s">
        <v>1977</v>
      </c>
      <c r="B438" s="416">
        <v>3</v>
      </c>
      <c r="C438" s="415" t="s">
        <v>1797</v>
      </c>
      <c r="D438" s="415" t="s">
        <v>1977</v>
      </c>
      <c r="E438">
        <v>5</v>
      </c>
      <c r="F438" s="416" t="s">
        <v>2124</v>
      </c>
      <c r="G438" s="426">
        <v>81</v>
      </c>
      <c r="H438" s="426">
        <v>115</v>
      </c>
      <c r="I438" s="415" t="s">
        <v>3066</v>
      </c>
      <c r="J438" s="415" t="s">
        <v>2123</v>
      </c>
      <c r="K438" s="437">
        <v>4</v>
      </c>
      <c r="L438" s="438">
        <v>62</v>
      </c>
      <c r="M438" s="438">
        <v>34</v>
      </c>
      <c r="N438" s="427" t="s">
        <v>1460</v>
      </c>
      <c r="O438" s="439"/>
      <c r="P438"/>
      <c r="Q438" s="439">
        <v>15.905947441217153</v>
      </c>
      <c r="S438" s="439">
        <v>0.35270000000000001</v>
      </c>
      <c r="T438" s="439"/>
      <c r="U438" s="439">
        <v>4.4900000000000002E-2</v>
      </c>
      <c r="V438"/>
      <c r="W438" s="439">
        <v>1.3</v>
      </c>
      <c r="X438" s="261"/>
      <c r="Y438" s="261"/>
      <c r="Z438" s="261"/>
      <c r="AA438" s="261"/>
      <c r="AB438" s="261"/>
      <c r="AC438" s="261"/>
      <c r="AD438" s="441">
        <v>7.3</v>
      </c>
      <c r="AE438" s="439">
        <v>4.3782021425244559E-2</v>
      </c>
      <c r="AF438" s="439">
        <v>32.252870000000001</v>
      </c>
      <c r="AG438" s="439">
        <v>9.1797399999999989</v>
      </c>
      <c r="AH438" s="439">
        <v>212.68180000000001</v>
      </c>
      <c r="AI438" s="439">
        <v>112.7663</v>
      </c>
      <c r="AJ438" s="439">
        <v>123.55880000000001</v>
      </c>
      <c r="AK438" s="439">
        <v>33.853569999999998</v>
      </c>
      <c r="AL438" s="441">
        <v>87.090599999999995</v>
      </c>
      <c r="AM438" s="439">
        <v>0.84512189500000001</v>
      </c>
      <c r="AP438" s="427" t="s">
        <v>4365</v>
      </c>
      <c r="AQ438" s="415" t="s">
        <v>2123</v>
      </c>
    </row>
    <row r="439" spans="1:43" ht="15.75">
      <c r="A439" s="415" t="s">
        <v>1977</v>
      </c>
      <c r="B439" s="416">
        <v>3</v>
      </c>
      <c r="C439" s="415" t="s">
        <v>1797</v>
      </c>
      <c r="D439" s="415" t="s">
        <v>1977</v>
      </c>
      <c r="E439">
        <v>6</v>
      </c>
      <c r="F439" s="416" t="s">
        <v>2127</v>
      </c>
      <c r="G439" s="426">
        <v>115</v>
      </c>
      <c r="H439" s="426">
        <v>134</v>
      </c>
      <c r="I439" s="415" t="s">
        <v>3067</v>
      </c>
      <c r="J439" s="415" t="s">
        <v>2126</v>
      </c>
      <c r="K439" s="437">
        <v>9</v>
      </c>
      <c r="L439" s="438">
        <v>62</v>
      </c>
      <c r="M439" s="438">
        <v>29</v>
      </c>
      <c r="N439" s="427" t="s">
        <v>1460</v>
      </c>
      <c r="O439" s="439"/>
      <c r="P439"/>
      <c r="Q439" s="439">
        <v>17.524960588544417</v>
      </c>
      <c r="S439" s="439">
        <v>0.3609</v>
      </c>
      <c r="T439" s="439"/>
      <c r="U439" s="439">
        <v>3.85E-2</v>
      </c>
      <c r="V439"/>
      <c r="W439" s="439">
        <v>0.7</v>
      </c>
      <c r="X439" s="261"/>
      <c r="Y439" s="261"/>
      <c r="Z439" s="261"/>
      <c r="AA439" s="261"/>
      <c r="AB439" s="261"/>
      <c r="AC439" s="261"/>
      <c r="AD439" s="441">
        <v>7.3</v>
      </c>
      <c r="AE439" s="439">
        <v>3.0818767249310108E-2</v>
      </c>
      <c r="AF439" s="439">
        <v>24.538069999999998</v>
      </c>
      <c r="AG439" s="439">
        <v>10.16483</v>
      </c>
      <c r="AH439" s="439">
        <v>136.0523</v>
      </c>
      <c r="AI439" s="439">
        <v>132.20959999999999</v>
      </c>
      <c r="AJ439" s="439">
        <v>72.982880000000009</v>
      </c>
      <c r="AK439" s="439">
        <v>22.198460000000001</v>
      </c>
      <c r="AL439" s="441">
        <v>20.153230000000001</v>
      </c>
      <c r="AM439" s="439">
        <v>0.75143192000000003</v>
      </c>
      <c r="AP439" s="427" t="s">
        <v>4366</v>
      </c>
      <c r="AQ439" s="415" t="s">
        <v>2126</v>
      </c>
    </row>
    <row r="440" spans="1:43" ht="15.75">
      <c r="A440" s="415" t="s">
        <v>1977</v>
      </c>
      <c r="B440" s="416">
        <v>3</v>
      </c>
      <c r="C440" s="415" t="s">
        <v>1797</v>
      </c>
      <c r="D440" s="415" t="s">
        <v>1977</v>
      </c>
      <c r="E440">
        <v>7</v>
      </c>
      <c r="F440" s="416" t="s">
        <v>2129</v>
      </c>
      <c r="G440" s="426">
        <v>134</v>
      </c>
      <c r="H440" s="426">
        <v>163</v>
      </c>
      <c r="I440" s="415" t="s">
        <v>3068</v>
      </c>
      <c r="J440" s="415" t="s">
        <v>2128</v>
      </c>
      <c r="K440" s="437">
        <v>28</v>
      </c>
      <c r="L440" s="438">
        <v>48</v>
      </c>
      <c r="M440" s="438">
        <v>24</v>
      </c>
      <c r="N440" s="427" t="s">
        <v>1047</v>
      </c>
      <c r="O440" s="439"/>
      <c r="P440"/>
      <c r="Q440" s="439">
        <v>18.356589147286829</v>
      </c>
      <c r="S440" s="439">
        <v>0.19040000000000001</v>
      </c>
      <c r="T440" s="439"/>
      <c r="U440" s="439">
        <v>2.5000000000000001E-2</v>
      </c>
      <c r="V440"/>
      <c r="W440" s="439">
        <v>0.6</v>
      </c>
      <c r="X440" s="261"/>
      <c r="Y440" s="261"/>
      <c r="Z440" s="261"/>
      <c r="AA440" s="261"/>
      <c r="AB440" s="261"/>
      <c r="AC440" s="261"/>
      <c r="AD440" s="441">
        <v>7.5</v>
      </c>
      <c r="AE440" s="439">
        <v>2.7039413382218176E-2</v>
      </c>
      <c r="AF440" s="439">
        <v>16.658820000000002</v>
      </c>
      <c r="AG440" s="439">
        <v>9.9473599999999998</v>
      </c>
      <c r="AH440" s="439">
        <v>93.703210000000013</v>
      </c>
      <c r="AI440" s="439">
        <v>93.820890000000006</v>
      </c>
      <c r="AJ440" s="439">
        <v>54.953879999999998</v>
      </c>
      <c r="AK440" s="439">
        <v>18.796589999999998</v>
      </c>
      <c r="AL440" s="441">
        <v>15.35754</v>
      </c>
      <c r="AM440" s="439">
        <v>0.78771678619999996</v>
      </c>
      <c r="AP440" s="427" t="s">
        <v>4367</v>
      </c>
      <c r="AQ440" s="415" t="s">
        <v>2128</v>
      </c>
    </row>
    <row r="441" spans="1:43" ht="15.75">
      <c r="A441" s="415" t="s">
        <v>1977</v>
      </c>
      <c r="B441" s="416">
        <v>3</v>
      </c>
      <c r="C441" s="415" t="s">
        <v>1797</v>
      </c>
      <c r="D441" s="415" t="s">
        <v>1977</v>
      </c>
      <c r="E441">
        <v>8</v>
      </c>
      <c r="F441" s="416" t="s">
        <v>2134</v>
      </c>
      <c r="G441" s="426">
        <v>163</v>
      </c>
      <c r="H441" s="426">
        <v>225</v>
      </c>
      <c r="I441" s="415" t="s">
        <v>3069</v>
      </c>
      <c r="J441" s="415" t="s">
        <v>2133</v>
      </c>
      <c r="K441" s="437">
        <v>40</v>
      </c>
      <c r="L441" s="438">
        <v>35</v>
      </c>
      <c r="M441" s="438">
        <v>25</v>
      </c>
      <c r="N441" s="427" t="s">
        <v>1047</v>
      </c>
      <c r="O441" s="439"/>
      <c r="P441"/>
      <c r="Q441" s="439">
        <v>14.476614699331851</v>
      </c>
      <c r="S441" s="439">
        <v>0.15590000000000001</v>
      </c>
      <c r="T441" s="439"/>
      <c r="U441" s="439">
        <v>2.23E-2</v>
      </c>
      <c r="V441"/>
      <c r="W441" s="439">
        <v>0.4</v>
      </c>
      <c r="X441" s="261"/>
      <c r="Y441" s="261"/>
      <c r="Z441" s="261"/>
      <c r="AA441" s="261"/>
      <c r="AB441" s="261"/>
      <c r="AC441" s="261"/>
      <c r="AD441" s="441">
        <v>7.8</v>
      </c>
      <c r="AE441" s="439">
        <v>2.4223034734917655E-2</v>
      </c>
      <c r="AF441" s="439">
        <v>11.31367</v>
      </c>
      <c r="AG441" s="439">
        <v>5.0624499999999992</v>
      </c>
      <c r="AH441" s="439">
        <v>45.198590000000003</v>
      </c>
      <c r="AI441" s="439">
        <v>50.620690000000003</v>
      </c>
      <c r="AJ441" s="439">
        <v>36.841009999999997</v>
      </c>
      <c r="AK441" s="439">
        <v>13.343360000000001</v>
      </c>
      <c r="AL441" s="441">
        <v>45.419110000000003</v>
      </c>
      <c r="AM441" s="439">
        <v>0.60416865500000005</v>
      </c>
      <c r="AP441" s="427" t="s">
        <v>4368</v>
      </c>
      <c r="AQ441" s="415" t="s">
        <v>2133</v>
      </c>
    </row>
    <row r="442" spans="1:43" ht="15.75">
      <c r="A442" s="415" t="s">
        <v>1978</v>
      </c>
      <c r="B442" s="416">
        <v>1</v>
      </c>
      <c r="C442" s="415" t="s">
        <v>1800</v>
      </c>
      <c r="D442" s="415" t="s">
        <v>1978</v>
      </c>
      <c r="E442">
        <v>1</v>
      </c>
      <c r="F442" s="416" t="s">
        <v>564</v>
      </c>
      <c r="G442" s="426">
        <v>0</v>
      </c>
      <c r="H442" s="426">
        <v>16</v>
      </c>
      <c r="I442" s="415" t="s">
        <v>3070</v>
      </c>
      <c r="J442" s="415" t="s">
        <v>2135</v>
      </c>
      <c r="K442" s="437">
        <v>8</v>
      </c>
      <c r="L442" s="438">
        <v>56</v>
      </c>
      <c r="M442" s="438">
        <v>36</v>
      </c>
      <c r="N442" s="427" t="s">
        <v>1047</v>
      </c>
      <c r="O442" s="439"/>
      <c r="P442"/>
      <c r="Q442" s="439">
        <v>21.650977552498187</v>
      </c>
      <c r="S442" s="439">
        <v>2.5937999999999999</v>
      </c>
      <c r="T442" s="439"/>
      <c r="U442" s="439">
        <v>0.18790000000000001</v>
      </c>
      <c r="V442"/>
      <c r="W442" s="439">
        <v>1.4</v>
      </c>
      <c r="X442" s="261"/>
      <c r="Y442" s="261"/>
      <c r="Z442" s="261"/>
      <c r="AA442" s="261"/>
      <c r="AB442" s="261"/>
      <c r="AC442" s="261"/>
      <c r="AD442" s="441">
        <v>6.5</v>
      </c>
      <c r="AE442" s="439">
        <v>9.4238281249999917E-2</v>
      </c>
      <c r="AF442" s="439">
        <v>211.97370000000001</v>
      </c>
      <c r="AG442" s="439">
        <v>79.646060000000006</v>
      </c>
      <c r="AH442" s="439">
        <v>296.18860000000001</v>
      </c>
      <c r="AI442" s="439">
        <v>519.0462</v>
      </c>
      <c r="AJ442" s="439">
        <v>406.01750000000004</v>
      </c>
      <c r="AK442" s="439">
        <v>107.42620000000001</v>
      </c>
      <c r="AL442" s="441">
        <v>564.23289999999997</v>
      </c>
      <c r="AM442" s="439">
        <v>7.6430228140000001</v>
      </c>
      <c r="AP442" s="427" t="s">
        <v>4353</v>
      </c>
      <c r="AQ442" s="415" t="s">
        <v>2135</v>
      </c>
    </row>
    <row r="443" spans="1:43" ht="15.75">
      <c r="A443" s="415" t="s">
        <v>1978</v>
      </c>
      <c r="B443" s="416">
        <v>1</v>
      </c>
      <c r="C443" s="415" t="s">
        <v>1800</v>
      </c>
      <c r="D443" s="415" t="s">
        <v>1978</v>
      </c>
      <c r="E443">
        <v>2</v>
      </c>
      <c r="F443" s="416" t="s">
        <v>571</v>
      </c>
      <c r="G443" s="426">
        <v>16</v>
      </c>
      <c r="H443" s="426">
        <v>31</v>
      </c>
      <c r="I443" s="415" t="s">
        <v>3071</v>
      </c>
      <c r="J443" s="415" t="s">
        <v>2137</v>
      </c>
      <c r="K443" s="437">
        <v>7</v>
      </c>
      <c r="L443" s="438">
        <v>58</v>
      </c>
      <c r="M443" s="438">
        <v>35</v>
      </c>
      <c r="N443" s="427" t="s">
        <v>1460</v>
      </c>
      <c r="O443" s="439"/>
      <c r="P443"/>
      <c r="Q443" s="439">
        <v>20.80825451418745</v>
      </c>
      <c r="S443" s="439">
        <v>1.9726999999999999</v>
      </c>
      <c r="T443" s="439"/>
      <c r="U443" s="439">
        <v>0.14630000000000001</v>
      </c>
      <c r="V443"/>
      <c r="W443" s="439">
        <v>1.3</v>
      </c>
      <c r="X443" s="261"/>
      <c r="Y443" s="261"/>
      <c r="Z443" s="261"/>
      <c r="AA443" s="261"/>
      <c r="AB443" s="261"/>
      <c r="AC443" s="261"/>
      <c r="AD443" s="441">
        <v>5.9</v>
      </c>
      <c r="AE443" s="439">
        <v>4.6707146193367584E-2</v>
      </c>
      <c r="AF443" s="439">
        <v>75.42367999999999</v>
      </c>
      <c r="AG443" s="439">
        <v>32.872840000000004</v>
      </c>
      <c r="AH443" s="439">
        <v>164.98699999999999</v>
      </c>
      <c r="AI443" s="439">
        <v>500.8426</v>
      </c>
      <c r="AJ443" s="439">
        <v>109.57210000000001</v>
      </c>
      <c r="AK443" s="439">
        <v>43.720199999999998</v>
      </c>
      <c r="AL443" s="441">
        <v>245.80449999999999</v>
      </c>
      <c r="AM443" s="439">
        <v>4.9234121819999999</v>
      </c>
      <c r="AP443" s="427" t="s">
        <v>4354</v>
      </c>
      <c r="AQ443" s="415" t="s">
        <v>2137</v>
      </c>
    </row>
    <row r="444" spans="1:43" ht="15.75">
      <c r="A444" s="415" t="s">
        <v>1978</v>
      </c>
      <c r="B444" s="416">
        <v>1</v>
      </c>
      <c r="C444" s="415" t="s">
        <v>1800</v>
      </c>
      <c r="D444" s="415" t="s">
        <v>1978</v>
      </c>
      <c r="E444">
        <v>3</v>
      </c>
      <c r="F444" s="416" t="s">
        <v>2139</v>
      </c>
      <c r="G444" s="426">
        <v>31</v>
      </c>
      <c r="H444" s="426">
        <v>53</v>
      </c>
      <c r="I444" s="415" t="s">
        <v>3072</v>
      </c>
      <c r="J444" s="415" t="s">
        <v>2138</v>
      </c>
      <c r="K444" s="437">
        <v>6</v>
      </c>
      <c r="L444" s="438">
        <v>56</v>
      </c>
      <c r="M444" s="438">
        <v>38</v>
      </c>
      <c r="N444" s="427" t="s">
        <v>1460</v>
      </c>
      <c r="O444" s="439"/>
      <c r="P444"/>
      <c r="Q444" s="439">
        <v>19.829361576934399</v>
      </c>
      <c r="S444" s="439">
        <v>1.397</v>
      </c>
      <c r="T444" s="439"/>
      <c r="U444" s="439">
        <v>0.1246</v>
      </c>
      <c r="V444"/>
      <c r="W444" s="439">
        <v>1.7</v>
      </c>
      <c r="X444" s="261"/>
      <c r="Y444" s="261"/>
      <c r="Z444" s="261"/>
      <c r="AA444" s="261"/>
      <c r="AB444" s="261"/>
      <c r="AC444" s="261"/>
      <c r="AD444" s="441">
        <v>6.2</v>
      </c>
      <c r="AE444" s="439">
        <v>4.7196261682242967E-2</v>
      </c>
      <c r="AF444" s="439">
        <v>90.573430000000002</v>
      </c>
      <c r="AG444" s="439">
        <v>47.614310000000003</v>
      </c>
      <c r="AH444" s="439">
        <v>482.97030000000001</v>
      </c>
      <c r="AI444" s="439">
        <v>175.29730000000001</v>
      </c>
      <c r="AJ444" s="439">
        <v>185.54640000000001</v>
      </c>
      <c r="AK444" s="439">
        <v>84.795510000000007</v>
      </c>
      <c r="AL444" s="441">
        <v>122.9439</v>
      </c>
      <c r="AM444" s="439">
        <v>3.4626544259999998</v>
      </c>
      <c r="AP444" s="427" t="s">
        <v>4355</v>
      </c>
      <c r="AQ444" s="415" t="s">
        <v>2138</v>
      </c>
    </row>
    <row r="445" spans="1:43" ht="15.75">
      <c r="A445" s="415" t="s">
        <v>1978</v>
      </c>
      <c r="B445" s="416">
        <v>1</v>
      </c>
      <c r="C445" s="415" t="s">
        <v>1800</v>
      </c>
      <c r="D445" s="415" t="s">
        <v>1978</v>
      </c>
      <c r="E445">
        <v>4</v>
      </c>
      <c r="F445" s="416" t="s">
        <v>2100</v>
      </c>
      <c r="G445" s="426">
        <v>53</v>
      </c>
      <c r="H445" s="426">
        <v>67</v>
      </c>
      <c r="I445" s="415" t="s">
        <v>3073</v>
      </c>
      <c r="J445" s="415" t="s">
        <v>2140</v>
      </c>
      <c r="K445" s="437">
        <v>6</v>
      </c>
      <c r="L445" s="438">
        <v>58</v>
      </c>
      <c r="M445" s="438">
        <v>36</v>
      </c>
      <c r="N445" s="427" t="s">
        <v>1460</v>
      </c>
      <c r="O445" s="439"/>
      <c r="P445"/>
      <c r="Q445" s="439">
        <v>21.646889608054643</v>
      </c>
      <c r="S445" s="439">
        <v>1.0618000000000001</v>
      </c>
      <c r="T445" s="439"/>
      <c r="U445" s="439">
        <v>8.7599999999999997E-2</v>
      </c>
      <c r="V445"/>
      <c r="W445" s="439">
        <v>1.7</v>
      </c>
      <c r="X445" s="261"/>
      <c r="Y445" s="261"/>
      <c r="Z445" s="261"/>
      <c r="AA445" s="261"/>
      <c r="AB445" s="261"/>
      <c r="AC445" s="261"/>
      <c r="AD445" s="441">
        <v>6.8</v>
      </c>
      <c r="AE445" s="439">
        <v>3.606102635228841E-2</v>
      </c>
      <c r="AF445" s="439">
        <v>93.897970000000001</v>
      </c>
      <c r="AG445" s="439">
        <v>26.357759999999999</v>
      </c>
      <c r="AH445" s="439">
        <v>521.20190000000002</v>
      </c>
      <c r="AI445" s="439">
        <v>157.2321</v>
      </c>
      <c r="AJ445" s="439">
        <v>192.00289999999998</v>
      </c>
      <c r="AK445" s="439">
        <v>91.882350000000002</v>
      </c>
      <c r="AL445" s="441">
        <v>0</v>
      </c>
      <c r="AM445" s="439">
        <v>1.849849463</v>
      </c>
      <c r="AP445" s="427" t="s">
        <v>4356</v>
      </c>
      <c r="AQ445" s="415" t="s">
        <v>2140</v>
      </c>
    </row>
    <row r="446" spans="1:43" ht="15.75">
      <c r="A446" s="415" t="s">
        <v>1978</v>
      </c>
      <c r="B446" s="416">
        <v>1</v>
      </c>
      <c r="C446" s="415" t="s">
        <v>1800</v>
      </c>
      <c r="D446" s="415" t="s">
        <v>1978</v>
      </c>
      <c r="E446">
        <v>5</v>
      </c>
      <c r="F446" s="416" t="s">
        <v>2105</v>
      </c>
      <c r="G446" s="426">
        <v>67</v>
      </c>
      <c r="H446" s="426">
        <v>112</v>
      </c>
      <c r="I446" s="415" t="s">
        <v>3074</v>
      </c>
      <c r="J446" s="415" t="s">
        <v>2141</v>
      </c>
      <c r="K446" s="437">
        <v>4</v>
      </c>
      <c r="L446" s="438">
        <v>56</v>
      </c>
      <c r="M446" s="438">
        <v>40</v>
      </c>
      <c r="N446" s="427" t="s">
        <v>2846</v>
      </c>
      <c r="O446" s="439"/>
      <c r="P446"/>
      <c r="Q446" s="439">
        <v>18.676122931442087</v>
      </c>
      <c r="S446" s="439">
        <v>0.56540000000000001</v>
      </c>
      <c r="T446" s="439"/>
      <c r="U446" s="439">
        <v>5.9499999999999997E-2</v>
      </c>
      <c r="V446"/>
      <c r="W446" s="439">
        <v>1.7</v>
      </c>
      <c r="X446" s="261"/>
      <c r="Y446" s="261"/>
      <c r="Z446" s="261"/>
      <c r="AA446" s="261"/>
      <c r="AB446" s="261"/>
      <c r="AC446" s="261"/>
      <c r="AD446" s="441">
        <v>7</v>
      </c>
      <c r="AE446" s="439">
        <v>3.319502074688805E-2</v>
      </c>
      <c r="AF446" s="439">
        <v>75.40594999999999</v>
      </c>
      <c r="AG446" s="439">
        <v>16.663489999999999</v>
      </c>
      <c r="AH446" s="439">
        <v>444.19319999999999</v>
      </c>
      <c r="AI446" s="439">
        <v>136.35669999999999</v>
      </c>
      <c r="AJ446" s="439">
        <v>195.25139999999999</v>
      </c>
      <c r="AK446" s="439">
        <v>62.249660000000006</v>
      </c>
      <c r="AL446" s="441">
        <v>0</v>
      </c>
      <c r="AM446" s="439">
        <v>1.3078693530000001</v>
      </c>
      <c r="AP446" s="427" t="s">
        <v>4357</v>
      </c>
      <c r="AQ446" s="415" t="s">
        <v>2141</v>
      </c>
    </row>
    <row r="447" spans="1:43" ht="15.75">
      <c r="A447" s="415" t="s">
        <v>1978</v>
      </c>
      <c r="B447" s="416">
        <v>1</v>
      </c>
      <c r="C447" s="415" t="s">
        <v>1800</v>
      </c>
      <c r="D447" s="415" t="s">
        <v>1978</v>
      </c>
      <c r="E447">
        <v>6</v>
      </c>
      <c r="F447" s="416" t="s">
        <v>2124</v>
      </c>
      <c r="G447" s="426">
        <v>112</v>
      </c>
      <c r="H447" s="426">
        <v>142</v>
      </c>
      <c r="I447" s="415" t="s">
        <v>3075</v>
      </c>
      <c r="J447" s="415" t="s">
        <v>2142</v>
      </c>
      <c r="K447" s="437">
        <v>4</v>
      </c>
      <c r="L447" s="438">
        <v>64</v>
      </c>
      <c r="M447" s="438">
        <v>32</v>
      </c>
      <c r="N447" s="427" t="s">
        <v>1460</v>
      </c>
      <c r="O447" s="439"/>
      <c r="P447"/>
      <c r="Q447" s="439">
        <v>21.312364425162698</v>
      </c>
      <c r="S447" s="439">
        <v>0.47149999999999997</v>
      </c>
      <c r="T447" s="439"/>
      <c r="U447" s="439">
        <v>4.4699999999999997E-2</v>
      </c>
      <c r="V447"/>
      <c r="W447" s="439">
        <v>1.5</v>
      </c>
      <c r="X447" s="261"/>
      <c r="Y447" s="261"/>
      <c r="Z447" s="261"/>
      <c r="AA447" s="261"/>
      <c r="AB447" s="261"/>
      <c r="AC447" s="261"/>
      <c r="AD447" s="441">
        <v>7.5</v>
      </c>
      <c r="AE447" s="439">
        <v>2.5629290617848945E-2</v>
      </c>
      <c r="AF447" s="439">
        <v>41.297940000000004</v>
      </c>
      <c r="AG447" s="439">
        <v>14.803319999999999</v>
      </c>
      <c r="AH447" s="439">
        <v>243.23319999999998</v>
      </c>
      <c r="AI447" s="439">
        <v>108.47149999999999</v>
      </c>
      <c r="AJ447" s="439">
        <v>147.6352</v>
      </c>
      <c r="AK447" s="439">
        <v>22.52075</v>
      </c>
      <c r="AL447" s="441">
        <v>0</v>
      </c>
      <c r="AM447" s="439">
        <v>0.84743677490000002</v>
      </c>
      <c r="AP447" s="427" t="s">
        <v>4358</v>
      </c>
      <c r="AQ447" s="415" t="s">
        <v>2142</v>
      </c>
    </row>
    <row r="448" spans="1:43" ht="15.75">
      <c r="A448" s="415" t="s">
        <v>1978</v>
      </c>
      <c r="B448" s="416">
        <v>1</v>
      </c>
      <c r="C448" s="415" t="s">
        <v>1800</v>
      </c>
      <c r="D448" s="415" t="s">
        <v>1978</v>
      </c>
      <c r="E448">
        <v>7</v>
      </c>
      <c r="F448" s="416" t="s">
        <v>2146</v>
      </c>
      <c r="G448" s="426">
        <v>142</v>
      </c>
      <c r="H448" s="426">
        <v>183</v>
      </c>
      <c r="I448" s="415" t="s">
        <v>3076</v>
      </c>
      <c r="J448" s="415" t="s">
        <v>2145</v>
      </c>
      <c r="K448" s="437">
        <v>9</v>
      </c>
      <c r="L448" s="438">
        <v>65</v>
      </c>
      <c r="M448" s="438">
        <v>26</v>
      </c>
      <c r="N448" s="427" t="s">
        <v>974</v>
      </c>
      <c r="O448" s="439"/>
      <c r="P448"/>
      <c r="Q448" s="439">
        <v>20.565149136577709</v>
      </c>
      <c r="S448" s="439">
        <v>0.30680000000000002</v>
      </c>
      <c r="T448" s="439"/>
      <c r="U448" s="439">
        <v>3.0300000000000001E-2</v>
      </c>
      <c r="V448"/>
      <c r="W448" s="439">
        <v>0.5</v>
      </c>
      <c r="X448" s="261"/>
      <c r="Y448" s="261"/>
      <c r="Z448" s="261"/>
      <c r="AA448" s="261"/>
      <c r="AB448" s="261"/>
      <c r="AC448" s="261"/>
      <c r="AD448" s="441">
        <v>7.3</v>
      </c>
      <c r="AE448" s="439">
        <v>1.9099590723055882E-2</v>
      </c>
      <c r="AF448" s="439">
        <v>22.903939999999999</v>
      </c>
      <c r="AG448" s="439">
        <v>7.2555399999999999</v>
      </c>
      <c r="AH448" s="439">
        <v>86.958579999999998</v>
      </c>
      <c r="AI448" s="439">
        <v>83.566190000000006</v>
      </c>
      <c r="AJ448" s="439">
        <v>53.738619999999997</v>
      </c>
      <c r="AK448" s="439">
        <v>3.1702200000000005</v>
      </c>
      <c r="AL448" s="441">
        <v>0</v>
      </c>
      <c r="AM448" s="439">
        <v>0.82446573850000004</v>
      </c>
      <c r="AP448" s="427" t="s">
        <v>4359</v>
      </c>
      <c r="AQ448" s="415" t="s">
        <v>2145</v>
      </c>
    </row>
    <row r="449" spans="1:43" ht="15.75">
      <c r="A449" s="415" t="s">
        <v>1978</v>
      </c>
      <c r="B449" s="416">
        <v>1</v>
      </c>
      <c r="C449" s="415" t="s">
        <v>1800</v>
      </c>
      <c r="D449" s="415" t="s">
        <v>1978</v>
      </c>
      <c r="E449">
        <v>8</v>
      </c>
      <c r="F449" s="416" t="s">
        <v>2113</v>
      </c>
      <c r="G449" s="426">
        <v>183</v>
      </c>
      <c r="H449" s="426">
        <v>211</v>
      </c>
      <c r="I449" s="415" t="s">
        <v>3077</v>
      </c>
      <c r="J449" s="415" t="s">
        <v>2149</v>
      </c>
      <c r="K449" s="437">
        <v>28</v>
      </c>
      <c r="L449" s="438">
        <v>49</v>
      </c>
      <c r="M449" s="438">
        <v>23</v>
      </c>
      <c r="N449" s="427" t="s">
        <v>1047</v>
      </c>
      <c r="O449" s="439"/>
      <c r="P449"/>
      <c r="Q449" s="439">
        <v>11.901802361715346</v>
      </c>
      <c r="S449" s="439">
        <v>0.21229999999999999</v>
      </c>
      <c r="T449" s="439"/>
      <c r="U449" s="439">
        <v>1.6000000000000001E-3</v>
      </c>
      <c r="V449"/>
      <c r="W449" s="439">
        <v>0.4</v>
      </c>
      <c r="X449" s="261"/>
      <c r="Y449" s="261"/>
      <c r="Z449" s="261"/>
      <c r="AA449" s="261"/>
      <c r="AB449" s="261"/>
      <c r="AC449" s="261"/>
      <c r="AD449" s="441">
        <v>7.9</v>
      </c>
      <c r="AE449" s="439">
        <v>2.609890109890118E-2</v>
      </c>
      <c r="AF449" s="439">
        <v>22.50667</v>
      </c>
      <c r="AG449" s="439">
        <v>8.1898800000000005</v>
      </c>
      <c r="AH449" s="439">
        <v>60.451650000000001</v>
      </c>
      <c r="AI449" s="439">
        <v>65.722180000000009</v>
      </c>
      <c r="AJ449" s="439">
        <v>39.68826</v>
      </c>
      <c r="AK449" s="439">
        <v>4.2396799999999999</v>
      </c>
      <c r="AL449" s="441">
        <v>0</v>
      </c>
      <c r="AM449" s="439">
        <v>0.82446573850000004</v>
      </c>
      <c r="AP449" s="427" t="s">
        <v>4360</v>
      </c>
      <c r="AQ449" s="415" t="s">
        <v>2149</v>
      </c>
    </row>
    <row r="450" spans="1:43" ht="15.75">
      <c r="A450" s="415" t="s">
        <v>1979</v>
      </c>
      <c r="B450" s="416">
        <v>1</v>
      </c>
      <c r="C450" s="415" t="s">
        <v>1804</v>
      </c>
      <c r="D450" s="415" t="s">
        <v>1979</v>
      </c>
      <c r="E450">
        <v>1</v>
      </c>
      <c r="F450" s="416" t="s">
        <v>564</v>
      </c>
      <c r="G450" s="426">
        <v>0</v>
      </c>
      <c r="H450" s="426">
        <v>7</v>
      </c>
      <c r="I450" s="415" t="s">
        <v>3078</v>
      </c>
      <c r="J450" s="415" t="s">
        <v>2151</v>
      </c>
      <c r="K450" s="437">
        <v>17</v>
      </c>
      <c r="L450" s="438">
        <v>47</v>
      </c>
      <c r="M450" s="438">
        <v>36</v>
      </c>
      <c r="N450" s="427" t="s">
        <v>1460</v>
      </c>
      <c r="O450" s="439"/>
      <c r="P450"/>
      <c r="Q450" s="439">
        <v>21.996753246753254</v>
      </c>
      <c r="S450" s="439">
        <v>2.5981999999999998</v>
      </c>
      <c r="T450" s="439"/>
      <c r="U450" s="439">
        <v>0.2417</v>
      </c>
      <c r="V450"/>
      <c r="W450" s="439">
        <v>1.2</v>
      </c>
      <c r="X450" s="261"/>
      <c r="Y450" s="261"/>
      <c r="Z450" s="261"/>
      <c r="AA450" s="261"/>
      <c r="AB450" s="261"/>
      <c r="AC450" s="261"/>
      <c r="AD450" s="441">
        <v>6.1</v>
      </c>
      <c r="AE450" s="439">
        <v>9.5843520782396066E-2</v>
      </c>
      <c r="AF450" s="439">
        <v>275.02069999999998</v>
      </c>
      <c r="AG450" s="439">
        <v>86.8322</v>
      </c>
      <c r="AH450" s="439">
        <v>497.10649999999998</v>
      </c>
      <c r="AI450" s="439">
        <v>539.15750000000003</v>
      </c>
      <c r="AJ450" s="439">
        <v>288.18490000000003</v>
      </c>
      <c r="AK450" s="439">
        <v>126.6823</v>
      </c>
      <c r="AL450" s="441">
        <v>655.64260000000002</v>
      </c>
      <c r="AM450" s="439">
        <v>8.9668769299999997</v>
      </c>
      <c r="AP450" s="427" t="s">
        <v>4323</v>
      </c>
      <c r="AQ450" s="415" t="s">
        <v>2151</v>
      </c>
    </row>
    <row r="451" spans="1:43" ht="15.75">
      <c r="A451" s="415" t="s">
        <v>1979</v>
      </c>
      <c r="B451" s="416">
        <v>1</v>
      </c>
      <c r="C451" s="415" t="s">
        <v>1804</v>
      </c>
      <c r="D451" s="415" t="s">
        <v>1979</v>
      </c>
      <c r="E451">
        <v>2</v>
      </c>
      <c r="F451" s="416" t="s">
        <v>571</v>
      </c>
      <c r="G451" s="426">
        <v>7</v>
      </c>
      <c r="H451" s="426">
        <v>14</v>
      </c>
      <c r="I451" s="415" t="s">
        <v>3079</v>
      </c>
      <c r="J451" s="415" t="s">
        <v>2154</v>
      </c>
      <c r="K451" s="437">
        <v>16</v>
      </c>
      <c r="L451" s="438">
        <v>47</v>
      </c>
      <c r="M451" s="438">
        <v>37</v>
      </c>
      <c r="N451" s="427" t="s">
        <v>1460</v>
      </c>
      <c r="O451" s="439"/>
      <c r="P451"/>
      <c r="Q451" s="439">
        <v>19.54314720812183</v>
      </c>
      <c r="S451" s="439">
        <v>2.1002999999999998</v>
      </c>
      <c r="T451" s="439"/>
      <c r="U451" s="439">
        <v>0.19320000000000001</v>
      </c>
      <c r="V451"/>
      <c r="W451" s="439">
        <v>1.5</v>
      </c>
      <c r="X451" s="261"/>
      <c r="Y451" s="261"/>
      <c r="Z451" s="261"/>
      <c r="AA451" s="261"/>
      <c r="AB451" s="261"/>
      <c r="AC451" s="261"/>
      <c r="AD451" s="441">
        <v>6.1</v>
      </c>
      <c r="AE451" s="439">
        <v>5.0632911392404979E-2</v>
      </c>
      <c r="AF451" s="439">
        <v>122.15870000000001</v>
      </c>
      <c r="AG451" s="439">
        <v>32.266279999999995</v>
      </c>
      <c r="AH451" s="439">
        <v>423.58130000000006</v>
      </c>
      <c r="AI451" s="439">
        <v>435.44220000000001</v>
      </c>
      <c r="AJ451" s="439">
        <v>232.99930000000001</v>
      </c>
      <c r="AK451" s="439">
        <v>88.803830000000005</v>
      </c>
      <c r="AL451" s="441">
        <v>463.74360000000001</v>
      </c>
      <c r="AM451" s="439">
        <v>4.4366474780000003</v>
      </c>
      <c r="AP451" s="427" t="s">
        <v>4324</v>
      </c>
      <c r="AQ451" s="415" t="s">
        <v>2154</v>
      </c>
    </row>
    <row r="452" spans="1:43" ht="15.75">
      <c r="A452" s="415" t="s">
        <v>1979</v>
      </c>
      <c r="B452" s="416">
        <v>1</v>
      </c>
      <c r="C452" s="415" t="s">
        <v>1804</v>
      </c>
      <c r="D452" s="415" t="s">
        <v>1979</v>
      </c>
      <c r="E452">
        <v>3</v>
      </c>
      <c r="F452" s="416" t="s">
        <v>2157</v>
      </c>
      <c r="G452" s="426">
        <v>14</v>
      </c>
      <c r="H452" s="426">
        <v>26</v>
      </c>
      <c r="I452" s="415" t="s">
        <v>3080</v>
      </c>
      <c r="J452" s="415" t="s">
        <v>2156</v>
      </c>
      <c r="K452" s="437">
        <v>20</v>
      </c>
      <c r="L452" s="438">
        <v>45</v>
      </c>
      <c r="M452" s="438">
        <v>35</v>
      </c>
      <c r="N452" s="427" t="s">
        <v>3081</v>
      </c>
      <c r="O452" s="439"/>
      <c r="P452"/>
      <c r="Q452" s="439">
        <v>19.26646045072912</v>
      </c>
      <c r="S452" s="439">
        <v>1.2850999999999999</v>
      </c>
      <c r="T452" s="439"/>
      <c r="U452" s="439">
        <v>0.1201</v>
      </c>
      <c r="V452"/>
      <c r="W452" s="439">
        <v>1.2</v>
      </c>
      <c r="X452" s="261"/>
      <c r="Y452" s="261"/>
      <c r="Z452" s="261"/>
      <c r="AA452" s="261"/>
      <c r="AB452" s="261"/>
      <c r="AC452" s="261"/>
      <c r="AD452" s="441">
        <v>7</v>
      </c>
      <c r="AE452" s="439">
        <v>4.6707146193367584E-2</v>
      </c>
      <c r="AF452" s="439">
        <v>92.833650000000006</v>
      </c>
      <c r="AG452" s="439">
        <v>16.915050000000001</v>
      </c>
      <c r="AH452" s="439">
        <v>493.63040000000001</v>
      </c>
      <c r="AI452" s="439">
        <v>168.0412</v>
      </c>
      <c r="AJ452" s="439">
        <v>163.88249999999999</v>
      </c>
      <c r="AK452" s="439">
        <v>79.75582</v>
      </c>
      <c r="AL452" s="441">
        <v>173.94409999999999</v>
      </c>
      <c r="AM452" s="439">
        <v>2.2427034099999998</v>
      </c>
      <c r="AP452" s="427" t="s">
        <v>4325</v>
      </c>
      <c r="AQ452" s="415" t="s">
        <v>2156</v>
      </c>
    </row>
    <row r="453" spans="1:43" ht="15.75">
      <c r="A453" s="415" t="s">
        <v>1979</v>
      </c>
      <c r="B453" s="416">
        <v>1</v>
      </c>
      <c r="C453" s="415" t="s">
        <v>1804</v>
      </c>
      <c r="D453" s="415" t="s">
        <v>1979</v>
      </c>
      <c r="E453">
        <v>4</v>
      </c>
      <c r="F453" s="416" t="s">
        <v>2139</v>
      </c>
      <c r="G453" s="426">
        <v>26</v>
      </c>
      <c r="H453" s="426">
        <v>41</v>
      </c>
      <c r="I453" s="415" t="s">
        <v>3082</v>
      </c>
      <c r="J453" s="415" t="s">
        <v>2161</v>
      </c>
      <c r="K453" s="437">
        <v>23</v>
      </c>
      <c r="L453" s="438">
        <v>46</v>
      </c>
      <c r="M453" s="438">
        <v>31</v>
      </c>
      <c r="N453" s="427" t="s">
        <v>1071</v>
      </c>
      <c r="O453" s="439"/>
      <c r="P453"/>
      <c r="Q453" s="439">
        <v>21.848441926345618</v>
      </c>
      <c r="S453" s="439">
        <v>0.94369999999999998</v>
      </c>
      <c r="T453" s="439"/>
      <c r="U453" s="439">
        <v>9.1499999999999998E-2</v>
      </c>
      <c r="V453"/>
      <c r="W453" s="439">
        <v>1.3</v>
      </c>
      <c r="X453" s="261"/>
      <c r="Y453" s="261"/>
      <c r="Z453" s="261"/>
      <c r="AA453" s="261"/>
      <c r="AB453" s="261"/>
      <c r="AC453" s="261"/>
      <c r="AD453" s="441">
        <v>7.2</v>
      </c>
      <c r="AE453" s="439">
        <v>4.4268406337371717E-2</v>
      </c>
      <c r="AF453" s="439">
        <v>79.385670000000005</v>
      </c>
      <c r="AG453" s="439">
        <v>15.446860000000001</v>
      </c>
      <c r="AH453" s="439">
        <v>535.51959999999997</v>
      </c>
      <c r="AI453" s="439">
        <v>142.28749999999999</v>
      </c>
      <c r="AJ453" s="439">
        <v>158.97449999999998</v>
      </c>
      <c r="AK453" s="439">
        <v>72.430170000000004</v>
      </c>
      <c r="AL453" s="441">
        <v>110.7826</v>
      </c>
      <c r="AM453" s="439">
        <v>1.7774023539999999</v>
      </c>
      <c r="AP453" s="427" t="s">
        <v>4326</v>
      </c>
      <c r="AQ453" s="415" t="s">
        <v>2161</v>
      </c>
    </row>
    <row r="454" spans="1:43" ht="15.75">
      <c r="A454" s="415" t="s">
        <v>1979</v>
      </c>
      <c r="B454" s="416">
        <v>1</v>
      </c>
      <c r="C454" s="415" t="s">
        <v>1804</v>
      </c>
      <c r="D454" s="415" t="s">
        <v>1979</v>
      </c>
      <c r="E454">
        <v>5</v>
      </c>
      <c r="F454" s="416" t="s">
        <v>2100</v>
      </c>
      <c r="G454" s="426">
        <v>41</v>
      </c>
      <c r="H454" s="426">
        <v>79</v>
      </c>
      <c r="I454" s="415" t="s">
        <v>3083</v>
      </c>
      <c r="J454" s="415" t="s">
        <v>2164</v>
      </c>
      <c r="K454" s="437">
        <v>20</v>
      </c>
      <c r="L454" s="438">
        <v>49</v>
      </c>
      <c r="M454" s="438">
        <v>31</v>
      </c>
      <c r="N454" s="427" t="s">
        <v>1071</v>
      </c>
      <c r="O454" s="439"/>
      <c r="P454"/>
      <c r="Q454" s="439">
        <v>17.886676875957122</v>
      </c>
      <c r="S454" s="439">
        <v>0.499</v>
      </c>
      <c r="T454" s="439"/>
      <c r="U454" s="439">
        <v>5.7700000000000001E-2</v>
      </c>
      <c r="V454"/>
      <c r="W454" s="439">
        <v>1.9</v>
      </c>
      <c r="X454" s="261"/>
      <c r="Y454" s="261"/>
      <c r="Z454" s="261"/>
      <c r="AA454" s="261"/>
      <c r="AB454" s="261"/>
      <c r="AC454" s="261"/>
      <c r="AD454" s="441">
        <v>8</v>
      </c>
      <c r="AE454" s="439">
        <v>4.0389972144846742E-2</v>
      </c>
      <c r="AF454" s="439">
        <v>48.985419999999998</v>
      </c>
      <c r="AG454" s="439">
        <v>9.0305</v>
      </c>
      <c r="AH454" s="439">
        <v>455.9606</v>
      </c>
      <c r="AI454" s="439">
        <v>92.551959999999994</v>
      </c>
      <c r="AJ454" s="439">
        <v>101.87870000000001</v>
      </c>
      <c r="AK454" s="439">
        <v>35.576889999999999</v>
      </c>
      <c r="AL454" s="441">
        <v>0</v>
      </c>
      <c r="AM454" s="439">
        <v>1.231728213</v>
      </c>
      <c r="AP454" s="427" t="s">
        <v>4327</v>
      </c>
      <c r="AQ454" s="415" t="s">
        <v>2164</v>
      </c>
    </row>
    <row r="455" spans="1:43" ht="15.75">
      <c r="A455" s="415" t="s">
        <v>1979</v>
      </c>
      <c r="B455" s="416">
        <v>1</v>
      </c>
      <c r="C455" s="415" t="s">
        <v>1804</v>
      </c>
      <c r="D455" s="415" t="s">
        <v>1979</v>
      </c>
      <c r="E455">
        <v>6</v>
      </c>
      <c r="F455" s="416" t="s">
        <v>2167</v>
      </c>
      <c r="G455" s="426">
        <v>79</v>
      </c>
      <c r="H455" s="426">
        <v>106</v>
      </c>
      <c r="I455" s="415" t="s">
        <v>3084</v>
      </c>
      <c r="J455" s="415" t="s">
        <v>2166</v>
      </c>
      <c r="K455" s="437">
        <v>15</v>
      </c>
      <c r="L455" s="438">
        <v>58</v>
      </c>
      <c r="M455" s="438">
        <v>27</v>
      </c>
      <c r="N455" s="427" t="s">
        <v>1460</v>
      </c>
      <c r="O455" s="439"/>
      <c r="P455"/>
      <c r="Q455" s="439">
        <v>21.845204711160953</v>
      </c>
      <c r="S455" s="439">
        <v>0.24709999999999999</v>
      </c>
      <c r="T455" s="439"/>
      <c r="U455" s="439">
        <v>2.8500000000000001E-2</v>
      </c>
      <c r="V455"/>
      <c r="W455" s="439">
        <v>0.7</v>
      </c>
      <c r="X455" s="261"/>
      <c r="Y455" s="261"/>
      <c r="Z455" s="261"/>
      <c r="AA455" s="261"/>
      <c r="AB455" s="261"/>
      <c r="AC455" s="261"/>
      <c r="AD455" s="441">
        <v>7.9</v>
      </c>
      <c r="AE455" s="439">
        <v>3.2718894009216563E-2</v>
      </c>
      <c r="AF455" s="439">
        <v>27.415959999999998</v>
      </c>
      <c r="AG455" s="439">
        <v>9.3206699999999998</v>
      </c>
      <c r="AH455" s="439">
        <v>304.54650000000004</v>
      </c>
      <c r="AI455" s="439">
        <v>76.498459999999994</v>
      </c>
      <c r="AJ455" s="439">
        <v>73.001519999999999</v>
      </c>
      <c r="AK455" s="439">
        <v>22.384499999999999</v>
      </c>
      <c r="AL455" s="441">
        <v>76.506029999999996</v>
      </c>
      <c r="AM455" s="439">
        <v>0.95859084269999995</v>
      </c>
      <c r="AP455" s="427" t="s">
        <v>4328</v>
      </c>
      <c r="AQ455" s="415" t="s">
        <v>2166</v>
      </c>
    </row>
    <row r="456" spans="1:43" ht="15.75">
      <c r="A456" s="415" t="s">
        <v>1979</v>
      </c>
      <c r="B456" s="416">
        <v>1</v>
      </c>
      <c r="C456" s="415" t="s">
        <v>1804</v>
      </c>
      <c r="D456" s="415" t="s">
        <v>1979</v>
      </c>
      <c r="E456">
        <v>7</v>
      </c>
      <c r="F456" s="416" t="s">
        <v>2170</v>
      </c>
      <c r="G456" s="426">
        <v>106</v>
      </c>
      <c r="H456" s="426">
        <v>136</v>
      </c>
      <c r="I456" s="415" t="s">
        <v>3085</v>
      </c>
      <c r="J456" s="415" t="s">
        <v>2169</v>
      </c>
      <c r="K456" s="437">
        <v>19</v>
      </c>
      <c r="L456" s="438">
        <v>58</v>
      </c>
      <c r="M456" s="438">
        <v>23</v>
      </c>
      <c r="N456" s="427" t="s">
        <v>1047</v>
      </c>
      <c r="O456" s="439"/>
      <c r="P456"/>
      <c r="Q456" s="439">
        <v>17.752948479205461</v>
      </c>
      <c r="S456" s="439">
        <v>0.23480000000000001</v>
      </c>
      <c r="T456" s="439"/>
      <c r="U456" s="439">
        <v>2E-3</v>
      </c>
      <c r="V456"/>
      <c r="W456" s="439">
        <v>0.6</v>
      </c>
      <c r="X456" s="261"/>
      <c r="Y456" s="261"/>
      <c r="Z456" s="261"/>
      <c r="AA456" s="261"/>
      <c r="AB456" s="261"/>
      <c r="AC456" s="261"/>
      <c r="AD456" s="441">
        <v>8</v>
      </c>
      <c r="AE456" s="439">
        <v>3.3195020746887911E-2</v>
      </c>
      <c r="AF456" s="439">
        <v>24.41836</v>
      </c>
      <c r="AG456" s="439">
        <v>8.2966099999999994</v>
      </c>
      <c r="AH456" s="439">
        <v>183.53750000000002</v>
      </c>
      <c r="AI456" s="439">
        <v>66.570830000000001</v>
      </c>
      <c r="AJ456" s="439">
        <v>53.415030000000002</v>
      </c>
      <c r="AK456" s="439">
        <v>15.63486</v>
      </c>
      <c r="AL456" s="441">
        <v>63.28284</v>
      </c>
      <c r="AM456" s="439">
        <v>0.90012325010000005</v>
      </c>
      <c r="AP456" s="427" t="s">
        <v>4329</v>
      </c>
      <c r="AQ456" s="415" t="s">
        <v>2169</v>
      </c>
    </row>
    <row r="457" spans="1:43" ht="15.75">
      <c r="A457" s="415" t="s">
        <v>2171</v>
      </c>
      <c r="B457" s="416">
        <v>4</v>
      </c>
      <c r="C457" s="415" t="s">
        <v>1804</v>
      </c>
      <c r="D457" s="415" t="s">
        <v>2171</v>
      </c>
      <c r="E457">
        <v>1</v>
      </c>
      <c r="F457" s="416" t="s">
        <v>564</v>
      </c>
      <c r="G457" s="426">
        <v>0</v>
      </c>
      <c r="H457" s="426">
        <v>5</v>
      </c>
      <c r="I457" s="415" t="s">
        <v>3086</v>
      </c>
      <c r="J457" s="415" t="s">
        <v>2172</v>
      </c>
      <c r="K457" s="437">
        <v>12</v>
      </c>
      <c r="L457" s="438">
        <v>66</v>
      </c>
      <c r="M457" s="438">
        <v>22</v>
      </c>
      <c r="N457" s="427" t="s">
        <v>974</v>
      </c>
      <c r="O457" s="439"/>
      <c r="P457"/>
      <c r="Q457" s="439">
        <v>23.879013000795961</v>
      </c>
      <c r="S457" s="439">
        <v>3.1638999999999999</v>
      </c>
      <c r="T457" s="439"/>
      <c r="U457" s="439">
        <v>0.26079999999999998</v>
      </c>
      <c r="V457"/>
      <c r="W457" s="439">
        <v>1.7</v>
      </c>
      <c r="X457" s="261"/>
      <c r="Y457" s="261"/>
      <c r="Z457" s="261"/>
      <c r="AA457" s="261"/>
      <c r="AB457" s="261"/>
      <c r="AC457" s="261"/>
      <c r="AD457" s="441">
        <v>7.3</v>
      </c>
      <c r="AE457" s="439">
        <v>0.22639960597603023</v>
      </c>
      <c r="AF457" s="439">
        <v>414.9837</v>
      </c>
      <c r="AG457" s="439">
        <v>90.842980000000011</v>
      </c>
      <c r="AH457" s="439">
        <v>514.77670000000001</v>
      </c>
      <c r="AI457" s="439">
        <v>400.80520000000001</v>
      </c>
      <c r="AJ457" s="439">
        <v>526.80100000000004</v>
      </c>
      <c r="AK457" s="439">
        <v>208.4556</v>
      </c>
      <c r="AL457" s="441">
        <v>936.05029999999999</v>
      </c>
      <c r="AM457" s="439">
        <v>11.594812490000001</v>
      </c>
      <c r="AP457" s="427" t="s">
        <v>4330</v>
      </c>
      <c r="AQ457" s="415" t="s">
        <v>2172</v>
      </c>
    </row>
    <row r="458" spans="1:43" ht="15.75">
      <c r="A458" s="415" t="s">
        <v>2171</v>
      </c>
      <c r="B458" s="416">
        <v>4</v>
      </c>
      <c r="C458" s="415" t="s">
        <v>1804</v>
      </c>
      <c r="D458" s="415" t="s">
        <v>2171</v>
      </c>
      <c r="E458">
        <v>2</v>
      </c>
      <c r="F458" s="416" t="s">
        <v>571</v>
      </c>
      <c r="G458" s="426">
        <v>5</v>
      </c>
      <c r="H458" s="426">
        <v>23</v>
      </c>
      <c r="I458" s="415" t="s">
        <v>3087</v>
      </c>
      <c r="J458" s="415" t="s">
        <v>2173</v>
      </c>
      <c r="K458" s="437">
        <v>10</v>
      </c>
      <c r="L458" s="438">
        <v>57</v>
      </c>
      <c r="M458" s="438">
        <v>33</v>
      </c>
      <c r="N458" s="427" t="s">
        <v>1460</v>
      </c>
      <c r="O458" s="439"/>
      <c r="P458"/>
      <c r="Q458" s="439">
        <v>22.388955582232885</v>
      </c>
      <c r="S458" s="439">
        <v>2.1114999999999999</v>
      </c>
      <c r="T458" s="439"/>
      <c r="U458" s="439">
        <v>0.1779</v>
      </c>
      <c r="V458"/>
      <c r="W458" s="439">
        <v>1.3</v>
      </c>
      <c r="X458" s="261"/>
      <c r="Y458" s="261"/>
      <c r="Z458" s="261"/>
      <c r="AA458" s="261"/>
      <c r="AB458" s="261"/>
      <c r="AC458" s="261"/>
      <c r="AD458" s="441">
        <v>6.3</v>
      </c>
      <c r="AE458" s="439">
        <v>7.0200573065902674E-2</v>
      </c>
      <c r="AF458" s="439">
        <v>147.89789999999999</v>
      </c>
      <c r="AG458" s="439">
        <v>34.332989999999995</v>
      </c>
      <c r="AH458" s="439">
        <v>493.1592</v>
      </c>
      <c r="AI458" s="439">
        <v>425.31779999999998</v>
      </c>
      <c r="AJ458" s="439">
        <v>378.39480000000003</v>
      </c>
      <c r="AK458" s="439">
        <v>105.3227</v>
      </c>
      <c r="AL458" s="441">
        <v>548.0489</v>
      </c>
      <c r="AM458" s="439">
        <v>5.8743792719999997</v>
      </c>
      <c r="AP458" s="427" t="s">
        <v>4331</v>
      </c>
      <c r="AQ458" s="415" t="s">
        <v>2173</v>
      </c>
    </row>
    <row r="459" spans="1:43" ht="15.75">
      <c r="A459" s="415" t="s">
        <v>2171</v>
      </c>
      <c r="B459" s="416">
        <v>4</v>
      </c>
      <c r="C459" s="415" t="s">
        <v>1804</v>
      </c>
      <c r="D459" s="415" t="s">
        <v>2171</v>
      </c>
      <c r="E459">
        <v>3</v>
      </c>
      <c r="F459" s="416" t="s">
        <v>2139</v>
      </c>
      <c r="G459" s="426">
        <v>23</v>
      </c>
      <c r="H459" s="426">
        <v>36</v>
      </c>
      <c r="I459" s="415" t="s">
        <v>3088</v>
      </c>
      <c r="J459" s="415" t="s">
        <v>2174</v>
      </c>
      <c r="K459" s="437">
        <v>9</v>
      </c>
      <c r="L459" s="438">
        <v>55</v>
      </c>
      <c r="M459" s="438">
        <v>36</v>
      </c>
      <c r="N459" s="427" t="s">
        <v>1460</v>
      </c>
      <c r="O459" s="439"/>
      <c r="P459"/>
      <c r="Q459" s="439">
        <v>21.418234442836475</v>
      </c>
      <c r="S459" s="439">
        <v>1.5717000000000001</v>
      </c>
      <c r="T459" s="439"/>
      <c r="U459" s="439">
        <v>0.126</v>
      </c>
      <c r="V459"/>
      <c r="W459" s="439">
        <v>1.6</v>
      </c>
      <c r="X459" s="261"/>
      <c r="Y459" s="261"/>
      <c r="Z459" s="261"/>
      <c r="AA459" s="261"/>
      <c r="AB459" s="261"/>
      <c r="AC459" s="261"/>
      <c r="AD459" s="441">
        <v>6.7</v>
      </c>
      <c r="AE459" s="439">
        <v>5.9574468085106358E-2</v>
      </c>
      <c r="AF459" s="439">
        <v>134.02160000000001</v>
      </c>
      <c r="AG459" s="439">
        <v>17.698149999999998</v>
      </c>
      <c r="AH459" s="439">
        <v>505.13800000000003</v>
      </c>
      <c r="AI459" s="439">
        <v>326.5616</v>
      </c>
      <c r="AJ459" s="439">
        <v>261.70679999999999</v>
      </c>
      <c r="AK459" s="439">
        <v>74.692819999999998</v>
      </c>
      <c r="AL459" s="441">
        <v>287.3186</v>
      </c>
      <c r="AM459" s="439">
        <v>2.84406421</v>
      </c>
      <c r="AP459" s="427" t="s">
        <v>4332</v>
      </c>
      <c r="AQ459" s="415" t="s">
        <v>2174</v>
      </c>
    </row>
    <row r="460" spans="1:43" ht="15.75">
      <c r="A460" s="415" t="s">
        <v>2171</v>
      </c>
      <c r="B460" s="416">
        <v>4</v>
      </c>
      <c r="C460" s="415" t="s">
        <v>1804</v>
      </c>
      <c r="D460" s="415" t="s">
        <v>2171</v>
      </c>
      <c r="E460">
        <v>4</v>
      </c>
      <c r="F460" s="416" t="s">
        <v>573</v>
      </c>
      <c r="G460" s="426">
        <v>36</v>
      </c>
      <c r="H460" s="426">
        <v>67</v>
      </c>
      <c r="I460" s="415" t="s">
        <v>3089</v>
      </c>
      <c r="J460" s="415" t="s">
        <v>2176</v>
      </c>
      <c r="K460" s="437">
        <v>4</v>
      </c>
      <c r="L460" s="438">
        <v>57</v>
      </c>
      <c r="M460" s="438">
        <v>39</v>
      </c>
      <c r="N460" s="427" t="s">
        <v>1460</v>
      </c>
      <c r="O460" s="439"/>
      <c r="P460"/>
      <c r="Q460" s="439">
        <v>24.903392013739793</v>
      </c>
      <c r="S460" s="439">
        <v>1.1335</v>
      </c>
      <c r="T460" s="439"/>
      <c r="U460" s="439">
        <v>0.10349999999999999</v>
      </c>
      <c r="V460"/>
      <c r="W460" s="439">
        <v>1.5</v>
      </c>
      <c r="X460" s="261"/>
      <c r="Y460" s="261"/>
      <c r="Z460" s="261"/>
      <c r="AA460" s="261"/>
      <c r="AB460" s="261"/>
      <c r="AC460" s="261"/>
      <c r="AD460" s="441">
        <v>6.6</v>
      </c>
      <c r="AE460" s="439">
        <v>3.1293143120110369E-2</v>
      </c>
      <c r="AF460" s="439">
        <v>91.00175999999999</v>
      </c>
      <c r="AG460" s="439">
        <v>16.618069999999999</v>
      </c>
      <c r="AH460" s="439">
        <v>566.92290000000003</v>
      </c>
      <c r="AI460" s="439">
        <v>196.52709999999999</v>
      </c>
      <c r="AJ460" s="439">
        <v>188.23769999999999</v>
      </c>
      <c r="AK460" s="439">
        <v>61.673920000000003</v>
      </c>
      <c r="AL460" s="441">
        <v>59.697699999999998</v>
      </c>
      <c r="AM460" s="439">
        <v>1.5264642100000001</v>
      </c>
      <c r="AP460" s="427" t="s">
        <v>4333</v>
      </c>
      <c r="AQ460" s="415" t="s">
        <v>2176</v>
      </c>
    </row>
    <row r="461" spans="1:43" ht="15.75">
      <c r="A461" s="415" t="s">
        <v>2171</v>
      </c>
      <c r="B461" s="416">
        <v>4</v>
      </c>
      <c r="C461" s="415" t="s">
        <v>1804</v>
      </c>
      <c r="D461" s="415" t="s">
        <v>2171</v>
      </c>
      <c r="E461">
        <v>5</v>
      </c>
      <c r="F461" s="416" t="s">
        <v>2179</v>
      </c>
      <c r="G461" s="426">
        <v>67</v>
      </c>
      <c r="H461" s="426">
        <v>97</v>
      </c>
      <c r="I461" s="415" t="s">
        <v>3090</v>
      </c>
      <c r="J461" s="415" t="s">
        <v>2178</v>
      </c>
      <c r="K461" s="437">
        <v>8</v>
      </c>
      <c r="L461" s="438">
        <v>56</v>
      </c>
      <c r="M461" s="438">
        <v>36</v>
      </c>
      <c r="N461" s="427" t="s">
        <v>1460</v>
      </c>
      <c r="O461" s="439"/>
      <c r="P461"/>
      <c r="Q461" s="439">
        <v>19.697528587237183</v>
      </c>
      <c r="S461" s="439">
        <v>0.52190000000000003</v>
      </c>
      <c r="T461" s="439"/>
      <c r="U461" s="439">
        <v>5.2499999999999998E-2</v>
      </c>
      <c r="V461"/>
      <c r="W461" s="439">
        <v>1.1000000000000001</v>
      </c>
      <c r="X461" s="261"/>
      <c r="Y461" s="261"/>
      <c r="Z461" s="261"/>
      <c r="AA461" s="261"/>
      <c r="AB461" s="261"/>
      <c r="AC461" s="261"/>
      <c r="AD461" s="441">
        <v>7.3</v>
      </c>
      <c r="AE461" s="439">
        <v>3.5103926096997667E-2</v>
      </c>
      <c r="AF461" s="439">
        <v>65.996889999999993</v>
      </c>
      <c r="AG461" s="439">
        <v>9.3591100000000012</v>
      </c>
      <c r="AH461" s="439">
        <v>327.4427</v>
      </c>
      <c r="AI461" s="439">
        <v>130.52099999999999</v>
      </c>
      <c r="AJ461" s="439">
        <v>131.911</v>
      </c>
      <c r="AK461" s="439">
        <v>49.764419999999994</v>
      </c>
      <c r="AL461" s="441">
        <v>42.036119999999997</v>
      </c>
      <c r="AM461" s="439">
        <v>1.3776191760000001</v>
      </c>
      <c r="AP461" s="427" t="s">
        <v>4334</v>
      </c>
      <c r="AQ461" s="415" t="s">
        <v>2178</v>
      </c>
    </row>
    <row r="462" spans="1:43" ht="15.75">
      <c r="A462" s="415" t="s">
        <v>2171</v>
      </c>
      <c r="B462" s="416">
        <v>4</v>
      </c>
      <c r="C462" s="415" t="s">
        <v>1804</v>
      </c>
      <c r="D462" s="415" t="s">
        <v>2171</v>
      </c>
      <c r="E462">
        <v>6</v>
      </c>
      <c r="F462" s="416" t="s">
        <v>2179</v>
      </c>
      <c r="G462" s="426">
        <v>97</v>
      </c>
      <c r="H462" s="426">
        <v>123</v>
      </c>
      <c r="I462" s="415" t="s">
        <v>3091</v>
      </c>
      <c r="J462" s="415" t="s">
        <v>2181</v>
      </c>
      <c r="K462" s="437">
        <v>11</v>
      </c>
      <c r="L462" s="438">
        <v>59</v>
      </c>
      <c r="M462" s="438">
        <v>30</v>
      </c>
      <c r="N462" s="427" t="s">
        <v>1460</v>
      </c>
      <c r="O462" s="439"/>
      <c r="P462"/>
      <c r="Q462" s="439">
        <v>18.582887700534766</v>
      </c>
      <c r="S462" s="439">
        <v>0.47610000000000002</v>
      </c>
      <c r="T462" s="439"/>
      <c r="U462" s="439">
        <v>5.62E-2</v>
      </c>
      <c r="V462"/>
      <c r="W462" s="439">
        <v>0.8</v>
      </c>
      <c r="X462" s="261"/>
      <c r="Y462" s="261"/>
      <c r="Z462" s="261"/>
      <c r="AA462" s="261"/>
      <c r="AB462" s="261"/>
      <c r="AC462" s="261"/>
      <c r="AD462" s="441">
        <v>7.3</v>
      </c>
      <c r="AE462" s="439">
        <v>3.2243205895900511E-2</v>
      </c>
      <c r="AF462" s="439">
        <v>43.66281</v>
      </c>
      <c r="AG462" s="439">
        <v>9.8404600000000002</v>
      </c>
      <c r="AH462" s="439">
        <v>125.5437</v>
      </c>
      <c r="AI462" s="439">
        <v>103.3719</v>
      </c>
      <c r="AJ462" s="439">
        <v>125.3193</v>
      </c>
      <c r="AK462" s="439">
        <v>39.607190000000003</v>
      </c>
      <c r="AL462" s="441">
        <v>159.58260000000001</v>
      </c>
      <c r="AM462" s="439">
        <v>1.3421216499999999</v>
      </c>
      <c r="AP462" s="427" t="s">
        <v>4335</v>
      </c>
      <c r="AQ462" s="415" t="s">
        <v>2181</v>
      </c>
    </row>
    <row r="463" spans="1:43" ht="15.75">
      <c r="A463" s="415" t="s">
        <v>2171</v>
      </c>
      <c r="B463" s="416">
        <v>4</v>
      </c>
      <c r="C463" s="415" t="s">
        <v>1804</v>
      </c>
      <c r="D463" s="415" t="s">
        <v>2171</v>
      </c>
      <c r="E463">
        <v>7</v>
      </c>
      <c r="F463" s="416" t="s">
        <v>2186</v>
      </c>
      <c r="G463" s="426">
        <v>123</v>
      </c>
      <c r="H463" s="426">
        <v>149</v>
      </c>
      <c r="I463" s="415" t="s">
        <v>3092</v>
      </c>
      <c r="J463" s="415" t="s">
        <v>2185</v>
      </c>
      <c r="K463" s="437">
        <v>22</v>
      </c>
      <c r="L463" s="438">
        <v>52</v>
      </c>
      <c r="M463" s="438">
        <v>26</v>
      </c>
      <c r="N463" s="427" t="s">
        <v>974</v>
      </c>
      <c r="O463" s="439"/>
      <c r="P463"/>
      <c r="Q463" s="439">
        <v>20.021528525296024</v>
      </c>
      <c r="S463" s="439">
        <v>0.26650000000000001</v>
      </c>
      <c r="T463" s="439"/>
      <c r="U463" s="439">
        <v>4.2500000000000003E-2</v>
      </c>
      <c r="V463"/>
      <c r="W463" s="439">
        <v>0.9</v>
      </c>
      <c r="X463" s="261"/>
      <c r="Y463" s="261"/>
      <c r="Z463" s="261"/>
      <c r="AA463" s="261"/>
      <c r="AB463" s="261"/>
      <c r="AC463" s="261"/>
      <c r="AD463" s="441">
        <v>7.7</v>
      </c>
      <c r="AE463" s="439">
        <v>3.0818767249309976E-2</v>
      </c>
      <c r="AF463" s="439">
        <v>36.634699999999995</v>
      </c>
      <c r="AG463" s="439">
        <v>8.6410400000000003</v>
      </c>
      <c r="AH463" s="439">
        <v>103.3582</v>
      </c>
      <c r="AI463" s="439">
        <v>92.547700000000006</v>
      </c>
      <c r="AJ463" s="439">
        <v>88.017449999999997</v>
      </c>
      <c r="AK463" s="439">
        <v>22.450429999999997</v>
      </c>
      <c r="AL463" s="441">
        <v>106.524</v>
      </c>
      <c r="AM463" s="439">
        <v>0.93538766289999997</v>
      </c>
      <c r="AP463" s="427" t="s">
        <v>4336</v>
      </c>
      <c r="AQ463" s="415" t="s">
        <v>2185</v>
      </c>
    </row>
    <row r="464" spans="1:43">
      <c r="A464" s="152" t="s">
        <v>3093</v>
      </c>
      <c r="B464" s="152">
        <v>1</v>
      </c>
      <c r="C464" s="152" t="s">
        <v>1820</v>
      </c>
      <c r="D464" s="152" t="s">
        <v>3306</v>
      </c>
      <c r="E464" s="152">
        <v>1</v>
      </c>
      <c r="F464" s="152" t="s">
        <v>591</v>
      </c>
      <c r="G464" s="152">
        <v>0</v>
      </c>
      <c r="H464" s="152">
        <v>5</v>
      </c>
      <c r="I464" s="152" t="s">
        <v>3307</v>
      </c>
      <c r="J464" s="152" t="s">
        <v>3308</v>
      </c>
      <c r="K464" s="152">
        <v>78.021978020000006</v>
      </c>
      <c r="L464" s="152">
        <v>11.98801199</v>
      </c>
      <c r="M464" s="152">
        <v>9.9900099900000008</v>
      </c>
      <c r="N464" s="152" t="s">
        <v>1449</v>
      </c>
      <c r="O464" s="152">
        <v>1.468682925</v>
      </c>
      <c r="Q464" s="152">
        <v>2.7273896822333796</v>
      </c>
      <c r="R464" s="471">
        <v>1.1000000000000001</v>
      </c>
      <c r="S464" s="152">
        <v>1.45</v>
      </c>
      <c r="T464" s="152" t="s">
        <v>3094</v>
      </c>
      <c r="U464" s="152">
        <v>4.58E-2</v>
      </c>
      <c r="V464" s="152">
        <v>0.83194675500000004</v>
      </c>
      <c r="W464" s="152">
        <v>0.31513298200000001</v>
      </c>
      <c r="X464" s="152">
        <v>68.319900700000005</v>
      </c>
      <c r="Y464" s="152">
        <v>1.1159330000000001</v>
      </c>
      <c r="Z464" s="152">
        <v>16.1810291</v>
      </c>
      <c r="AB464" s="152">
        <v>51.022938600000003</v>
      </c>
      <c r="AD464" s="152">
        <v>7.85</v>
      </c>
      <c r="AE464" s="152">
        <v>8.1485051879999997</v>
      </c>
      <c r="AF464" s="152">
        <v>179.51436390000001</v>
      </c>
      <c r="AL464" s="152">
        <v>714.20399999999995</v>
      </c>
      <c r="AM464" s="152">
        <v>1.3888679999999998</v>
      </c>
      <c r="AO464" s="276"/>
      <c r="AP464" s="152"/>
      <c r="AQ464" s="152" t="s">
        <v>3095</v>
      </c>
    </row>
    <row r="465" spans="1:43">
      <c r="A465" s="152" t="s">
        <v>3093</v>
      </c>
      <c r="B465" s="152">
        <v>1</v>
      </c>
      <c r="C465" s="152" t="s">
        <v>1820</v>
      </c>
      <c r="D465" s="152" t="s">
        <v>3306</v>
      </c>
      <c r="E465" s="152">
        <v>2</v>
      </c>
      <c r="F465" s="152" t="s">
        <v>591</v>
      </c>
      <c r="G465" s="152">
        <v>5</v>
      </c>
      <c r="H465" s="152">
        <v>10</v>
      </c>
      <c r="I465" s="152" t="s">
        <v>3309</v>
      </c>
      <c r="J465" s="152" t="s">
        <v>3310</v>
      </c>
      <c r="K465" s="152">
        <v>78.393242979999997</v>
      </c>
      <c r="L465" s="152">
        <v>10.80337851</v>
      </c>
      <c r="M465" s="152">
        <v>10.80337851</v>
      </c>
      <c r="N465" s="152" t="s">
        <v>1449</v>
      </c>
      <c r="O465" s="152">
        <v>1.6572943680000001</v>
      </c>
      <c r="Q465" s="152">
        <v>2.741521801082925</v>
      </c>
      <c r="R465" s="472">
        <v>1.0900000000000001</v>
      </c>
      <c r="S465" s="152">
        <v>1.3</v>
      </c>
      <c r="T465" s="152" t="s">
        <v>3096</v>
      </c>
      <c r="U465" s="152">
        <v>3.9899999999999998E-2</v>
      </c>
      <c r="V465" s="152">
        <v>0</v>
      </c>
      <c r="W465" s="152">
        <v>0.16753758199999999</v>
      </c>
      <c r="X465" s="152">
        <v>60.196078499999992</v>
      </c>
      <c r="Y465" s="152">
        <v>6.5359500000000001E-2</v>
      </c>
      <c r="Z465" s="152">
        <v>7.5163399000000002</v>
      </c>
      <c r="AB465" s="152">
        <v>52.614379099999994</v>
      </c>
      <c r="AD465" s="152">
        <v>8.02</v>
      </c>
      <c r="AE465" s="152">
        <v>11.45908142</v>
      </c>
      <c r="AF465" s="152">
        <v>143.60465120000001</v>
      </c>
      <c r="AL465" s="152">
        <v>708.97680000000003</v>
      </c>
      <c r="AM465" s="152">
        <v>1.7734039999999998</v>
      </c>
      <c r="AO465" s="276"/>
      <c r="AP465" s="152"/>
      <c r="AQ465" s="152" t="s">
        <v>3097</v>
      </c>
    </row>
    <row r="466" spans="1:43">
      <c r="A466" s="152" t="s">
        <v>3093</v>
      </c>
      <c r="B466" s="152">
        <v>1</v>
      </c>
      <c r="C466" s="152" t="s">
        <v>1820</v>
      </c>
      <c r="D466" s="152" t="s">
        <v>3306</v>
      </c>
      <c r="E466" s="152">
        <v>3</v>
      </c>
      <c r="F466" s="152" t="s">
        <v>591</v>
      </c>
      <c r="G466" s="152">
        <v>10</v>
      </c>
      <c r="H466" s="152">
        <v>30</v>
      </c>
      <c r="I466" s="152" t="s">
        <v>3311</v>
      </c>
      <c r="J466" s="152" t="s">
        <v>3312</v>
      </c>
      <c r="K466" s="152">
        <v>78.039528849999996</v>
      </c>
      <c r="L466" s="152">
        <v>7.985625873</v>
      </c>
      <c r="M466" s="152">
        <v>13.97484528</v>
      </c>
      <c r="N466" s="152" t="s">
        <v>1449</v>
      </c>
      <c r="O466" s="152">
        <v>1.3228052800000001</v>
      </c>
      <c r="Q466" s="152">
        <v>2.8807758128922103</v>
      </c>
      <c r="R466" s="472">
        <v>0.98699999999999999</v>
      </c>
      <c r="S466" s="152">
        <v>1.21</v>
      </c>
      <c r="T466" s="152" t="s">
        <v>3096</v>
      </c>
      <c r="U466" s="152">
        <v>2.7300000000000001E-2</v>
      </c>
      <c r="V466" s="152">
        <v>0.1001001</v>
      </c>
      <c r="W466" s="152">
        <v>0.173540731</v>
      </c>
      <c r="X466" s="152">
        <v>81.590763300000006</v>
      </c>
      <c r="Y466" s="152">
        <v>0.1282874</v>
      </c>
      <c r="Z466" s="152">
        <v>4.4900576999999995</v>
      </c>
      <c r="AB466" s="152">
        <v>76.972418200000007</v>
      </c>
      <c r="AD466" s="152">
        <v>8.14</v>
      </c>
      <c r="AE466" s="152">
        <v>7.5013921400000001</v>
      </c>
      <c r="AF466" s="152">
        <v>44.674209910000002</v>
      </c>
      <c r="AL466" s="152">
        <v>711.09360000000004</v>
      </c>
      <c r="AM466" s="152">
        <v>1.0231192</v>
      </c>
      <c r="AO466" s="276"/>
      <c r="AP466" s="152"/>
      <c r="AQ466" s="152" t="s">
        <v>3098</v>
      </c>
    </row>
    <row r="467" spans="1:43">
      <c r="A467" s="152" t="s">
        <v>3093</v>
      </c>
      <c r="B467" s="152">
        <v>1</v>
      </c>
      <c r="C467" s="152" t="s">
        <v>1820</v>
      </c>
      <c r="D467" s="152" t="s">
        <v>3306</v>
      </c>
      <c r="E467" s="152">
        <v>4</v>
      </c>
      <c r="F467" s="152" t="s">
        <v>588</v>
      </c>
      <c r="G467" s="152">
        <v>30</v>
      </c>
      <c r="H467" s="152">
        <v>50</v>
      </c>
      <c r="I467" s="152" t="s">
        <v>3313</v>
      </c>
      <c r="J467" s="152" t="s">
        <v>3314</v>
      </c>
      <c r="K467" s="152">
        <v>74.144789180000004</v>
      </c>
      <c r="L467" s="152">
        <v>11.93317422</v>
      </c>
      <c r="M467" s="152">
        <v>13.9220366</v>
      </c>
      <c r="N467" s="152" t="s">
        <v>1449</v>
      </c>
      <c r="R467" s="472">
        <v>0.88500000000000001</v>
      </c>
      <c r="S467" s="152">
        <v>1.29</v>
      </c>
      <c r="T467" s="152" t="s">
        <v>3096</v>
      </c>
      <c r="U467" s="152">
        <v>2.0899999999999998E-2</v>
      </c>
      <c r="V467" s="152">
        <v>4.9950050000000003E-2</v>
      </c>
      <c r="W467" s="152">
        <v>0.17198616999999999</v>
      </c>
      <c r="X467" s="152">
        <v>74.503908600000003</v>
      </c>
      <c r="Y467" s="152">
        <v>6.01323E-2</v>
      </c>
      <c r="Z467" s="152">
        <v>5.7726999000000001</v>
      </c>
      <c r="AB467" s="152">
        <v>68.671076400000004</v>
      </c>
      <c r="AD467" s="152">
        <v>8.4600000000000009</v>
      </c>
      <c r="AE467" s="152">
        <v>7.8396036579999997</v>
      </c>
      <c r="AF467" s="152">
        <v>25.282871629999999</v>
      </c>
      <c r="AL467" s="152">
        <v>713.0376</v>
      </c>
      <c r="AM467" s="152">
        <v>0.804732</v>
      </c>
      <c r="AO467" s="276"/>
      <c r="AP467" s="152"/>
      <c r="AQ467" s="152" t="s">
        <v>3099</v>
      </c>
    </row>
    <row r="468" spans="1:43">
      <c r="A468" s="152" t="s">
        <v>3093</v>
      </c>
      <c r="B468" s="152">
        <v>1</v>
      </c>
      <c r="C468" s="152" t="s">
        <v>1820</v>
      </c>
      <c r="D468" s="152" t="s">
        <v>3306</v>
      </c>
      <c r="E468" s="152">
        <v>5</v>
      </c>
      <c r="F468" s="152" t="s">
        <v>2188</v>
      </c>
      <c r="G468" s="152">
        <v>50</v>
      </c>
      <c r="H468" s="152">
        <v>80</v>
      </c>
      <c r="I468" s="152" t="s">
        <v>3315</v>
      </c>
      <c r="J468" s="152" t="s">
        <v>3316</v>
      </c>
      <c r="K468" s="152">
        <v>78.021978020000006</v>
      </c>
      <c r="L468" s="152">
        <v>7.9920079919999996</v>
      </c>
      <c r="M468" s="152">
        <v>13.98601399</v>
      </c>
      <c r="N468" s="152" t="s">
        <v>1449</v>
      </c>
      <c r="R468" s="472">
        <v>0.73899999999999999</v>
      </c>
      <c r="S468" s="152">
        <v>1.05</v>
      </c>
      <c r="T468" s="152" t="s">
        <v>3096</v>
      </c>
      <c r="U468" s="152">
        <v>8.7200000000000003E-3</v>
      </c>
      <c r="V468" s="152">
        <v>4.9900199999999999E-2</v>
      </c>
      <c r="W468" s="152">
        <v>0.13473761500000001</v>
      </c>
      <c r="X468" s="152">
        <v>39.343317999999996</v>
      </c>
      <c r="Y468" s="152">
        <v>5.7603699999999994E-2</v>
      </c>
      <c r="Z468" s="152">
        <v>7.4308756000000002</v>
      </c>
      <c r="AB468" s="152">
        <v>31.854838699999998</v>
      </c>
      <c r="AD468" s="152">
        <v>8.42</v>
      </c>
      <c r="AE468" s="152">
        <v>7.230428442</v>
      </c>
      <c r="AF468" s="152">
        <v>24.804916110000001</v>
      </c>
      <c r="AL468" s="152">
        <v>712.34640000000002</v>
      </c>
      <c r="AM468" s="152">
        <v>0.84315440000000008</v>
      </c>
      <c r="AO468" s="276"/>
      <c r="AP468" s="152"/>
      <c r="AQ468" s="152" t="s">
        <v>3100</v>
      </c>
    </row>
    <row r="469" spans="1:43">
      <c r="A469" s="152" t="s">
        <v>3093</v>
      </c>
      <c r="B469" s="152">
        <v>1</v>
      </c>
      <c r="C469" s="152" t="s">
        <v>1820</v>
      </c>
      <c r="D469" s="152" t="s">
        <v>3306</v>
      </c>
      <c r="E469" s="152">
        <v>6</v>
      </c>
      <c r="F469" s="152" t="s">
        <v>2189</v>
      </c>
      <c r="G469" s="152">
        <v>80</v>
      </c>
      <c r="H469" s="152">
        <v>100</v>
      </c>
      <c r="I469" s="152" t="s">
        <v>3317</v>
      </c>
      <c r="J469" s="152" t="s">
        <v>3318</v>
      </c>
      <c r="K469" s="152">
        <v>77.263740609999999</v>
      </c>
      <c r="L469" s="152">
        <v>6.9197311189999997</v>
      </c>
      <c r="M469" s="152">
        <v>15.816528269999999</v>
      </c>
      <c r="N469" s="152" t="s">
        <v>1449</v>
      </c>
      <c r="R469" s="472">
        <v>0.66900000000000004</v>
      </c>
      <c r="S469" s="152">
        <v>1.01</v>
      </c>
      <c r="T469" s="152" t="s">
        <v>3094</v>
      </c>
      <c r="U469" s="152">
        <v>2.2899999999999999E-3</v>
      </c>
      <c r="V469" s="152">
        <v>4.9925112000000001E-2</v>
      </c>
      <c r="W469" s="152">
        <v>0.121625214</v>
      </c>
      <c r="X469" s="152">
        <v>36.992567200000003</v>
      </c>
      <c r="Y469" s="152">
        <v>0.51457980000000003</v>
      </c>
      <c r="Z469" s="152">
        <v>4.1738135999999999</v>
      </c>
      <c r="AB469" s="152">
        <v>32.304173800000001</v>
      </c>
      <c r="AD469" s="152">
        <v>8.49</v>
      </c>
      <c r="AE469" s="152">
        <v>4.265918117</v>
      </c>
      <c r="AF469" s="152">
        <v>27.496580030000001</v>
      </c>
      <c r="AL469" s="152">
        <v>711.69839999999999</v>
      </c>
      <c r="AM469" s="152">
        <v>0.83884959999999997</v>
      </c>
      <c r="AO469" s="276"/>
      <c r="AP469" s="152"/>
      <c r="AQ469" s="152" t="s">
        <v>3101</v>
      </c>
    </row>
    <row r="470" spans="1:43">
      <c r="A470" s="152" t="s">
        <v>3102</v>
      </c>
      <c r="B470" s="152">
        <v>2</v>
      </c>
      <c r="C470" s="152" t="s">
        <v>1820</v>
      </c>
      <c r="D470" s="152" t="s">
        <v>3319</v>
      </c>
      <c r="E470" s="152">
        <v>1</v>
      </c>
      <c r="F470" s="152" t="s">
        <v>591</v>
      </c>
      <c r="G470" s="152">
        <v>0</v>
      </c>
      <c r="H470" s="152">
        <v>5</v>
      </c>
      <c r="I470" s="152" t="s">
        <v>3320</v>
      </c>
      <c r="J470" s="152" t="s">
        <v>3321</v>
      </c>
      <c r="K470" s="152">
        <v>72.155926809999997</v>
      </c>
      <c r="L470" s="152">
        <v>15.91089897</v>
      </c>
      <c r="M470" s="152">
        <v>11.93317422</v>
      </c>
      <c r="N470" s="152" t="s">
        <v>1449</v>
      </c>
      <c r="O470" s="152">
        <v>1.5769742529999999</v>
      </c>
      <c r="Q470" s="152">
        <v>3.757927805109361</v>
      </c>
      <c r="R470" s="472">
        <v>1.24</v>
      </c>
      <c r="S470" s="152">
        <v>1.87</v>
      </c>
      <c r="T470" s="152" t="s">
        <v>3094</v>
      </c>
      <c r="U470" s="152">
        <v>5.3800000000000001E-2</v>
      </c>
      <c r="V470" s="152">
        <v>1.259445844</v>
      </c>
      <c r="W470" s="152">
        <v>0.23394337000000001</v>
      </c>
      <c r="X470" s="152">
        <v>43.180745600000002</v>
      </c>
      <c r="Y470" s="152">
        <v>0.42472860000000001</v>
      </c>
      <c r="Z470" s="152">
        <v>15.195847100000002</v>
      </c>
      <c r="AB470" s="152">
        <v>27.560169899999998</v>
      </c>
      <c r="AD470" s="152">
        <v>7.74</v>
      </c>
      <c r="AE470" s="152">
        <v>20.330270280000001</v>
      </c>
      <c r="AF470" s="152">
        <v>142.9282091</v>
      </c>
      <c r="AL470" s="152">
        <v>715.08960000000002</v>
      </c>
      <c r="AM470" s="152">
        <v>1.5022416000000001</v>
      </c>
      <c r="AO470" s="276"/>
      <c r="AP470" s="152"/>
      <c r="AQ470" s="152" t="s">
        <v>3103</v>
      </c>
    </row>
    <row r="471" spans="1:43">
      <c r="A471" s="152" t="s">
        <v>3102</v>
      </c>
      <c r="B471" s="152">
        <v>2</v>
      </c>
      <c r="C471" s="152" t="s">
        <v>1820</v>
      </c>
      <c r="D471" s="152" t="s">
        <v>3319</v>
      </c>
      <c r="E471" s="152">
        <v>2</v>
      </c>
      <c r="F471" s="152" t="s">
        <v>591</v>
      </c>
      <c r="G471" s="152">
        <v>5</v>
      </c>
      <c r="H471" s="152">
        <v>10</v>
      </c>
      <c r="I471" s="152" t="s">
        <v>3322</v>
      </c>
      <c r="J471" s="152" t="s">
        <v>3323</v>
      </c>
      <c r="K471" s="152">
        <v>80.067769580000004</v>
      </c>
      <c r="L471" s="152">
        <v>6.9762806460000002</v>
      </c>
      <c r="M471" s="152">
        <v>12.95594977</v>
      </c>
      <c r="N471" s="152" t="s">
        <v>1449</v>
      </c>
      <c r="O471" s="152">
        <v>1.945553257</v>
      </c>
      <c r="Q471" s="152">
        <v>3.8540916726661862</v>
      </c>
      <c r="R471" s="472">
        <v>1.18</v>
      </c>
      <c r="S471" s="152">
        <v>1.83</v>
      </c>
      <c r="T471" s="152" t="s">
        <v>3094</v>
      </c>
      <c r="U471" s="152">
        <v>4.53E-2</v>
      </c>
      <c r="V471" s="152">
        <v>0.70351758799999997</v>
      </c>
      <c r="W471" s="152">
        <v>0.13207221</v>
      </c>
      <c r="X471" s="152">
        <v>38.041002300000002</v>
      </c>
      <c r="Y471" s="152">
        <v>0.36446469999999997</v>
      </c>
      <c r="Z471" s="152">
        <v>5.8314351000000002</v>
      </c>
      <c r="AB471" s="152">
        <v>31.845102499999999</v>
      </c>
      <c r="AD471" s="152">
        <v>7.53</v>
      </c>
      <c r="AE471" s="152">
        <v>7.6863928149999996</v>
      </c>
      <c r="AF471" s="152">
        <v>90.216543110000003</v>
      </c>
      <c r="AL471" s="152">
        <v>715.11120000000005</v>
      </c>
      <c r="AM471" s="152">
        <v>1.6073512000000001</v>
      </c>
      <c r="AO471" s="276"/>
      <c r="AP471" s="152"/>
      <c r="AQ471" s="152" t="s">
        <v>3104</v>
      </c>
    </row>
    <row r="472" spans="1:43">
      <c r="A472" s="152" t="s">
        <v>3102</v>
      </c>
      <c r="B472" s="152">
        <v>2</v>
      </c>
      <c r="C472" s="152" t="s">
        <v>1820</v>
      </c>
      <c r="D472" s="152" t="s">
        <v>3319</v>
      </c>
      <c r="E472" s="152">
        <v>3</v>
      </c>
      <c r="F472" s="152" t="s">
        <v>591</v>
      </c>
      <c r="G472" s="152">
        <v>10</v>
      </c>
      <c r="H472" s="152">
        <v>30</v>
      </c>
      <c r="I472" s="152" t="s">
        <v>3324</v>
      </c>
      <c r="J472" s="152" t="s">
        <v>3325</v>
      </c>
      <c r="K472" s="152">
        <v>76.284584980000005</v>
      </c>
      <c r="L472" s="152">
        <v>13.833992090000001</v>
      </c>
      <c r="M472" s="152">
        <v>9.8814229250000007</v>
      </c>
      <c r="N472" s="152" t="s">
        <v>1449</v>
      </c>
      <c r="O472" s="152">
        <v>1.9608985750000001</v>
      </c>
      <c r="Q472" s="152">
        <v>4.1082878176205213</v>
      </c>
      <c r="R472" s="472">
        <v>1.19</v>
      </c>
      <c r="S472" s="152">
        <v>1.84</v>
      </c>
      <c r="T472" s="152" t="s">
        <v>3094</v>
      </c>
      <c r="U472" s="152">
        <v>5.3100000000000001E-2</v>
      </c>
      <c r="V472" s="152">
        <v>9.9800398999999998E-2</v>
      </c>
      <c r="W472" s="152">
        <v>0.272133864</v>
      </c>
      <c r="X472" s="152">
        <v>49.954545400000001</v>
      </c>
      <c r="Y472" s="152">
        <v>9.0909100000000007E-2</v>
      </c>
      <c r="Z472" s="152">
        <v>19.7272727</v>
      </c>
      <c r="AB472" s="152">
        <v>30.136363599999999</v>
      </c>
      <c r="AD472" s="152">
        <v>7.79</v>
      </c>
      <c r="AE472" s="152">
        <v>7.1054995749999996</v>
      </c>
      <c r="AF472" s="152">
        <v>49.72688256</v>
      </c>
      <c r="AL472" s="152">
        <v>714.48479999999995</v>
      </c>
      <c r="AM472" s="152">
        <v>1.4968632000000002</v>
      </c>
      <c r="AO472" s="276"/>
      <c r="AP472" s="152"/>
      <c r="AQ472" s="152" t="s">
        <v>3105</v>
      </c>
    </row>
    <row r="473" spans="1:43">
      <c r="A473" s="152" t="s">
        <v>3102</v>
      </c>
      <c r="B473" s="152">
        <v>2</v>
      </c>
      <c r="C473" s="152" t="s">
        <v>1820</v>
      </c>
      <c r="D473" s="152" t="s">
        <v>3319</v>
      </c>
      <c r="E473" s="152">
        <v>4</v>
      </c>
      <c r="F473" s="152" t="s">
        <v>588</v>
      </c>
      <c r="G473" s="152">
        <v>30</v>
      </c>
      <c r="H473" s="152">
        <v>50</v>
      </c>
      <c r="I473" s="152" t="s">
        <v>3326</v>
      </c>
      <c r="J473" s="152" t="s">
        <v>3327</v>
      </c>
      <c r="K473" s="152">
        <v>70.320538189999994</v>
      </c>
      <c r="L473" s="152">
        <v>17.807677089999999</v>
      </c>
      <c r="M473" s="152">
        <v>11.871784720000001</v>
      </c>
      <c r="N473" s="152" t="s">
        <v>1449</v>
      </c>
      <c r="R473" s="472">
        <v>1.22</v>
      </c>
      <c r="S473" s="152">
        <v>1.67</v>
      </c>
      <c r="T473" s="152" t="s">
        <v>3106</v>
      </c>
      <c r="U473" s="152">
        <v>3.32E-2</v>
      </c>
      <c r="V473" s="152">
        <v>0.16666666699999999</v>
      </c>
      <c r="W473" s="152">
        <v>0.32199500199999997</v>
      </c>
      <c r="X473" s="152">
        <v>50.934376299999997</v>
      </c>
      <c r="Y473" s="152">
        <v>0.69534980000000002</v>
      </c>
      <c r="Z473" s="152">
        <v>21.686223399999999</v>
      </c>
      <c r="AB473" s="152">
        <v>28.552803100000002</v>
      </c>
      <c r="AD473" s="152">
        <v>8.19</v>
      </c>
      <c r="AE473" s="152">
        <v>4.368431084</v>
      </c>
      <c r="AF473" s="152">
        <v>21.93718299</v>
      </c>
      <c r="AL473" s="152">
        <v>714.87360000000001</v>
      </c>
      <c r="AM473" s="152">
        <v>0.64707439999999994</v>
      </c>
      <c r="AO473" s="276"/>
      <c r="AP473" s="152"/>
      <c r="AQ473" s="152" t="s">
        <v>3107</v>
      </c>
    </row>
    <row r="474" spans="1:43">
      <c r="A474" s="152" t="s">
        <v>3102</v>
      </c>
      <c r="B474" s="152">
        <v>2</v>
      </c>
      <c r="C474" s="152" t="s">
        <v>1820</v>
      </c>
      <c r="D474" s="152" t="s">
        <v>3319</v>
      </c>
      <c r="E474" s="152">
        <v>5</v>
      </c>
      <c r="F474" s="152" t="s">
        <v>2188</v>
      </c>
      <c r="G474" s="152">
        <v>50</v>
      </c>
      <c r="H474" s="152">
        <v>80</v>
      </c>
      <c r="I474" s="152" t="s">
        <v>3328</v>
      </c>
      <c r="J474" s="152" t="s">
        <v>3329</v>
      </c>
      <c r="K474" s="152">
        <v>72.033559729999993</v>
      </c>
      <c r="L474" s="152">
        <v>12.984418700000001</v>
      </c>
      <c r="M474" s="152">
        <v>14.982021570000001</v>
      </c>
      <c r="N474" s="152" t="s">
        <v>1449</v>
      </c>
      <c r="R474" s="472">
        <v>2.16</v>
      </c>
      <c r="S474" s="152">
        <v>1.56</v>
      </c>
      <c r="T474" s="152" t="s">
        <v>3108</v>
      </c>
      <c r="U474" s="152">
        <v>2.7400000000000001E-2</v>
      </c>
      <c r="V474" s="152">
        <v>1.3691683569999999</v>
      </c>
      <c r="W474" s="152">
        <v>0.421560765</v>
      </c>
      <c r="X474" s="152">
        <v>74.004024099999995</v>
      </c>
      <c r="Y474" s="152">
        <v>0.20120720000000003</v>
      </c>
      <c r="Z474" s="152">
        <v>30.784708200000001</v>
      </c>
      <c r="AB474" s="152">
        <v>43.018108699999999</v>
      </c>
      <c r="AD474" s="152">
        <v>8.32</v>
      </c>
      <c r="AE474" s="152">
        <v>8.4150534369999992</v>
      </c>
      <c r="AF474" s="152">
        <v>21.66406555</v>
      </c>
      <c r="AL474" s="152">
        <v>713.49120000000005</v>
      </c>
      <c r="AM474" s="152">
        <v>0.78248079999999998</v>
      </c>
      <c r="AO474" s="276"/>
      <c r="AP474" s="152"/>
      <c r="AQ474" s="152" t="s">
        <v>3109</v>
      </c>
    </row>
    <row r="475" spans="1:43">
      <c r="A475" s="152" t="s">
        <v>3102</v>
      </c>
      <c r="B475" s="152">
        <v>2</v>
      </c>
      <c r="C475" s="152" t="s">
        <v>1820</v>
      </c>
      <c r="D475" s="152" t="s">
        <v>3319</v>
      </c>
      <c r="E475" s="152">
        <v>6</v>
      </c>
      <c r="F475" s="152" t="s">
        <v>2189</v>
      </c>
      <c r="G475" s="152">
        <v>80</v>
      </c>
      <c r="H475" s="152">
        <v>100</v>
      </c>
      <c r="I475" s="152" t="s">
        <v>3330</v>
      </c>
      <c r="J475" s="152" t="s">
        <v>3331</v>
      </c>
      <c r="K475" s="152">
        <v>72.430090590000006</v>
      </c>
      <c r="L475" s="152">
        <v>15.75423395</v>
      </c>
      <c r="M475" s="152">
        <v>11.81567546</v>
      </c>
      <c r="N475" s="152" t="s">
        <v>1449</v>
      </c>
      <c r="R475" s="472">
        <v>2.65</v>
      </c>
      <c r="S475" s="152">
        <v>1.45</v>
      </c>
      <c r="T475" s="152" t="s">
        <v>3108</v>
      </c>
      <c r="U475" s="152">
        <v>1.9300000000000001E-2</v>
      </c>
      <c r="V475" s="152">
        <v>0.33222591400000001</v>
      </c>
      <c r="W475" s="152">
        <v>0.74568670299999995</v>
      </c>
      <c r="X475" s="152">
        <v>83.642987200000007</v>
      </c>
      <c r="Y475" s="152">
        <v>1.2750455000000001</v>
      </c>
      <c r="Z475" s="152">
        <v>57.231329700000003</v>
      </c>
      <c r="AB475" s="152">
        <v>25.136612000000003</v>
      </c>
      <c r="AD475" s="152">
        <v>8.4499999999999993</v>
      </c>
      <c r="AE475" s="152">
        <v>7.6344355840000002</v>
      </c>
      <c r="AF475" s="152">
        <v>12.18611003</v>
      </c>
      <c r="AL475" s="152">
        <v>712.92960000000005</v>
      </c>
      <c r="AM475" s="152">
        <v>0.71324639999999995</v>
      </c>
      <c r="AO475" s="276"/>
      <c r="AP475" s="152"/>
      <c r="AQ475" s="152" t="s">
        <v>3110</v>
      </c>
    </row>
    <row r="476" spans="1:43">
      <c r="A476" s="152" t="s">
        <v>3111</v>
      </c>
      <c r="B476" s="152">
        <v>3</v>
      </c>
      <c r="C476" s="152" t="s">
        <v>1820</v>
      </c>
      <c r="D476" s="152" t="s">
        <v>3332</v>
      </c>
      <c r="E476" s="152">
        <v>1</v>
      </c>
      <c r="F476" s="152" t="s">
        <v>591</v>
      </c>
      <c r="G476" s="152">
        <v>0</v>
      </c>
      <c r="H476" s="152">
        <v>5</v>
      </c>
      <c r="I476" s="152" t="s">
        <v>3333</v>
      </c>
      <c r="J476" s="152" t="s">
        <v>3334</v>
      </c>
      <c r="K476" s="152">
        <v>72.072611210000005</v>
      </c>
      <c r="L476" s="152">
        <v>23.937761819999999</v>
      </c>
      <c r="M476" s="152">
        <v>3.9896269700000002</v>
      </c>
      <c r="N476" s="152" t="s">
        <v>1449</v>
      </c>
      <c r="O476" s="152">
        <v>1.462175733</v>
      </c>
      <c r="Q476" s="152">
        <v>3.1272118911266773</v>
      </c>
      <c r="R476" s="472">
        <v>1.25</v>
      </c>
      <c r="S476" s="152">
        <v>1.92</v>
      </c>
      <c r="T476" s="152" t="s">
        <v>3094</v>
      </c>
      <c r="U476" s="152">
        <v>5.1700000000000003E-2</v>
      </c>
      <c r="V476" s="152">
        <v>1.1094301559999999</v>
      </c>
      <c r="W476" s="152">
        <v>0.69925532899999998</v>
      </c>
      <c r="X476" s="152">
        <v>80.550621699999994</v>
      </c>
      <c r="Y476" s="152">
        <v>6.1722912999999995</v>
      </c>
      <c r="Z476" s="152">
        <v>28.552397899999999</v>
      </c>
      <c r="AB476" s="152">
        <v>45.8259325</v>
      </c>
      <c r="AD476" s="152">
        <v>8.6199999999999992</v>
      </c>
      <c r="AE476" s="152">
        <v>7.4661813920000002</v>
      </c>
      <c r="AF476" s="152">
        <v>127.0873976</v>
      </c>
      <c r="AL476" s="152">
        <v>713.51279999999997</v>
      </c>
      <c r="AM476" s="152">
        <v>1.5213215999999998</v>
      </c>
      <c r="AO476" s="276"/>
      <c r="AP476" s="152"/>
      <c r="AQ476" s="152" t="s">
        <v>3112</v>
      </c>
    </row>
    <row r="477" spans="1:43">
      <c r="A477" s="152" t="s">
        <v>3111</v>
      </c>
      <c r="B477" s="152">
        <v>3</v>
      </c>
      <c r="C477" s="152" t="s">
        <v>1820</v>
      </c>
      <c r="D477" s="152" t="s">
        <v>3332</v>
      </c>
      <c r="E477" s="152">
        <v>2</v>
      </c>
      <c r="F477" s="152" t="s">
        <v>591</v>
      </c>
      <c r="G477" s="152">
        <v>5</v>
      </c>
      <c r="H477" s="152">
        <v>10</v>
      </c>
      <c r="I477" s="152" t="s">
        <v>3335</v>
      </c>
      <c r="J477" s="152" t="s">
        <v>3336</v>
      </c>
      <c r="K477" s="152">
        <v>72.022382089999994</v>
      </c>
      <c r="L477" s="152">
        <v>21.982414070000001</v>
      </c>
      <c r="M477" s="152">
        <v>5.995203837</v>
      </c>
      <c r="N477" s="152" t="s">
        <v>1449</v>
      </c>
      <c r="O477" s="152">
        <v>1.793459787</v>
      </c>
      <c r="Q477" s="152">
        <v>3.0910522172658119</v>
      </c>
      <c r="R477" s="472">
        <v>1.18</v>
      </c>
      <c r="S477" s="152">
        <v>1.65</v>
      </c>
      <c r="T477" s="152" t="s">
        <v>3094</v>
      </c>
      <c r="U477" s="152">
        <v>4.3499999999999997E-2</v>
      </c>
      <c r="V477" s="152">
        <v>0.100300903</v>
      </c>
      <c r="W477" s="152">
        <v>0.36830283899999999</v>
      </c>
      <c r="X477" s="152">
        <v>81.342947199999998</v>
      </c>
      <c r="Y477" s="152">
        <v>0.90130690000000002</v>
      </c>
      <c r="Z477" s="152">
        <v>20.684993199999997</v>
      </c>
      <c r="AB477" s="152">
        <v>59.756647100000002</v>
      </c>
      <c r="AD477" s="152">
        <v>8.7200000000000006</v>
      </c>
      <c r="AE477" s="152">
        <v>12.03658104</v>
      </c>
      <c r="AF477" s="152">
        <v>45.220444790000002</v>
      </c>
      <c r="AL477" s="152">
        <v>714.76559999999995</v>
      </c>
      <c r="AM477" s="152">
        <v>1.2351695999999999</v>
      </c>
      <c r="AO477" s="276"/>
      <c r="AP477" s="152"/>
      <c r="AQ477" s="152" t="s">
        <v>3113</v>
      </c>
    </row>
    <row r="478" spans="1:43">
      <c r="A478" s="152" t="s">
        <v>3111</v>
      </c>
      <c r="B478" s="152">
        <v>3</v>
      </c>
      <c r="C478" s="152" t="s">
        <v>1820</v>
      </c>
      <c r="D478" s="152" t="s">
        <v>3332</v>
      </c>
      <c r="E478" s="152">
        <v>3</v>
      </c>
      <c r="F478" s="152" t="s">
        <v>591</v>
      </c>
      <c r="G478" s="152">
        <v>10</v>
      </c>
      <c r="H478" s="152">
        <v>30</v>
      </c>
      <c r="I478" s="152" t="s">
        <v>3337</v>
      </c>
      <c r="J478" s="152" t="s">
        <v>3338</v>
      </c>
      <c r="K478" s="152">
        <v>72.277227719999999</v>
      </c>
      <c r="L478" s="152">
        <v>22.77227723</v>
      </c>
      <c r="M478" s="152">
        <v>4.9504950499999998</v>
      </c>
      <c r="N478" s="152" t="s">
        <v>1449</v>
      </c>
      <c r="O478" s="152">
        <v>1.6303915</v>
      </c>
      <c r="Q478" s="152">
        <v>3.6835159791152567</v>
      </c>
      <c r="R478" s="472">
        <v>1.22</v>
      </c>
      <c r="S478" s="152">
        <v>1.42</v>
      </c>
      <c r="T478" s="152" t="s">
        <v>3106</v>
      </c>
      <c r="U478" s="152">
        <v>3.3099999999999997E-2</v>
      </c>
      <c r="V478" s="152">
        <v>0.50050050099999999</v>
      </c>
      <c r="W478" s="152">
        <v>0.27736847100000001</v>
      </c>
      <c r="X478" s="152">
        <v>78.164705800000007</v>
      </c>
      <c r="Y478" s="152">
        <v>9.4117599999999996E-2</v>
      </c>
      <c r="Z478" s="152">
        <v>15.8588235</v>
      </c>
      <c r="AB478" s="152">
        <v>62.211764700000003</v>
      </c>
      <c r="AD478" s="152">
        <v>8.69</v>
      </c>
      <c r="AE478" s="152">
        <v>12.02792322</v>
      </c>
      <c r="AF478" s="152">
        <v>29.24307452</v>
      </c>
      <c r="AL478" s="152">
        <v>714.16079999999999</v>
      </c>
      <c r="AM478" s="152">
        <v>1.062684</v>
      </c>
      <c r="AO478" s="276"/>
      <c r="AP478" s="152"/>
      <c r="AQ478" s="152" t="s">
        <v>3114</v>
      </c>
    </row>
    <row r="479" spans="1:43">
      <c r="A479" s="152" t="s">
        <v>3111</v>
      </c>
      <c r="B479" s="152">
        <v>3</v>
      </c>
      <c r="C479" s="152" t="s">
        <v>1820</v>
      </c>
      <c r="D479" s="152" t="s">
        <v>3332</v>
      </c>
      <c r="E479" s="152">
        <v>4</v>
      </c>
      <c r="F479" s="152" t="s">
        <v>588</v>
      </c>
      <c r="G479" s="152">
        <v>30</v>
      </c>
      <c r="H479" s="152">
        <v>50</v>
      </c>
      <c r="I479" s="152" t="s">
        <v>3339</v>
      </c>
      <c r="J479" s="152" t="s">
        <v>3340</v>
      </c>
      <c r="K479" s="152">
        <v>72.451790630000005</v>
      </c>
      <c r="L479" s="152">
        <v>19.677292399999999</v>
      </c>
      <c r="M479" s="152">
        <v>7.8709169619999999</v>
      </c>
      <c r="N479" s="152" t="s">
        <v>1449</v>
      </c>
      <c r="R479" s="472">
        <v>1.41</v>
      </c>
      <c r="S479" s="152">
        <v>1.21</v>
      </c>
      <c r="T479" s="152" t="s">
        <v>3108</v>
      </c>
      <c r="U479" s="152">
        <v>2.3800000000000002E-2</v>
      </c>
      <c r="V479" s="152">
        <v>0.30015007500000002</v>
      </c>
      <c r="W479" s="152">
        <v>0.29530811099999998</v>
      </c>
      <c r="X479" s="152">
        <v>80.860534099999995</v>
      </c>
      <c r="Y479" s="152">
        <v>0.19782390000000002</v>
      </c>
      <c r="Z479" s="152">
        <v>16.765578600000001</v>
      </c>
      <c r="AB479" s="152">
        <v>63.897131600000002</v>
      </c>
      <c r="AD479" s="152">
        <v>8.75</v>
      </c>
      <c r="AE479" s="152">
        <v>12.98107476</v>
      </c>
      <c r="AF479" s="152">
        <v>73.700410399999996</v>
      </c>
      <c r="AL479" s="152">
        <v>712.92960000000005</v>
      </c>
      <c r="AM479" s="152">
        <v>0.70122080000000009</v>
      </c>
      <c r="AO479" s="276"/>
      <c r="AP479" s="152"/>
      <c r="AQ479" s="152" t="s">
        <v>3115</v>
      </c>
    </row>
    <row r="480" spans="1:43">
      <c r="A480" s="152" t="s">
        <v>3111</v>
      </c>
      <c r="B480" s="152">
        <v>3</v>
      </c>
      <c r="C480" s="152" t="s">
        <v>1820</v>
      </c>
      <c r="D480" s="152" t="s">
        <v>3332</v>
      </c>
      <c r="E480" s="152">
        <v>5</v>
      </c>
      <c r="F480" s="152" t="s">
        <v>2188</v>
      </c>
      <c r="G480" s="152">
        <v>50</v>
      </c>
      <c r="H480" s="152">
        <v>80</v>
      </c>
      <c r="I480" s="152" t="s">
        <v>3341</v>
      </c>
      <c r="J480" s="152" t="s">
        <v>3342</v>
      </c>
      <c r="K480" s="152">
        <v>70.845481050000004</v>
      </c>
      <c r="L480" s="152">
        <v>13.605442180000001</v>
      </c>
      <c r="M480" s="152">
        <v>15.549076769999999</v>
      </c>
      <c r="N480" s="152" t="s">
        <v>1449</v>
      </c>
      <c r="R480" s="472">
        <v>1.77</v>
      </c>
      <c r="S480" s="152">
        <v>2.13</v>
      </c>
      <c r="T480" s="152" t="s">
        <v>3108</v>
      </c>
      <c r="U480" s="152">
        <v>2.7E-2</v>
      </c>
      <c r="V480" s="152">
        <v>0.200702459</v>
      </c>
      <c r="W480" s="152">
        <v>0.351882378</v>
      </c>
      <c r="X480" s="152">
        <v>80.311973100000003</v>
      </c>
      <c r="Y480" s="152">
        <v>0.16863410000000001</v>
      </c>
      <c r="Z480" s="152">
        <v>22.807757200000001</v>
      </c>
      <c r="AB480" s="152">
        <v>57.3355818</v>
      </c>
      <c r="AD480" s="152">
        <v>8.74</v>
      </c>
      <c r="AE480" s="152">
        <v>5.8732559709999999</v>
      </c>
      <c r="AF480" s="152">
        <v>21.93718299</v>
      </c>
      <c r="AL480" s="152">
        <v>712.97280000000001</v>
      </c>
      <c r="AM480" s="152">
        <v>0.79790159999999999</v>
      </c>
      <c r="AO480" s="276"/>
      <c r="AP480" s="152"/>
      <c r="AQ480" s="152" t="s">
        <v>3116</v>
      </c>
    </row>
    <row r="481" spans="1:43">
      <c r="A481" s="152" t="s">
        <v>3111</v>
      </c>
      <c r="B481" s="152">
        <v>3</v>
      </c>
      <c r="C481" s="152" t="s">
        <v>1820</v>
      </c>
      <c r="D481" s="152" t="s">
        <v>3332</v>
      </c>
      <c r="E481" s="152">
        <v>6</v>
      </c>
      <c r="F481" s="152" t="s">
        <v>2189</v>
      </c>
      <c r="G481" s="152">
        <v>80</v>
      </c>
      <c r="H481" s="152">
        <v>100</v>
      </c>
      <c r="I481" s="152" t="s">
        <v>3343</v>
      </c>
      <c r="J481" s="152" t="s">
        <v>3344</v>
      </c>
      <c r="K481" s="152">
        <v>71.253353779999998</v>
      </c>
      <c r="L481" s="152">
        <v>13.415101569999999</v>
      </c>
      <c r="M481" s="152">
        <v>15.33154465</v>
      </c>
      <c r="N481" s="152" t="s">
        <v>1449</v>
      </c>
      <c r="R481" s="472">
        <v>1.79</v>
      </c>
      <c r="S481" s="152">
        <v>1.21</v>
      </c>
      <c r="T481" s="152" t="s">
        <v>3108</v>
      </c>
      <c r="U481" s="152">
        <v>2.3400000000000001E-2</v>
      </c>
      <c r="V481" s="152">
        <v>0.95862764899999997</v>
      </c>
      <c r="W481" s="152">
        <v>0.430979907</v>
      </c>
      <c r="X481" s="152">
        <v>84.983079500000002</v>
      </c>
      <c r="Y481" s="152">
        <v>0.16920469999999999</v>
      </c>
      <c r="Z481" s="152">
        <v>30.203045699999997</v>
      </c>
      <c r="AB481" s="152">
        <v>54.610829100000004</v>
      </c>
      <c r="AD481" s="152">
        <v>8.75</v>
      </c>
      <c r="AE481" s="152">
        <v>7.3742021280000003</v>
      </c>
      <c r="AF481" s="152">
        <v>22.142021069999998</v>
      </c>
      <c r="AL481" s="152">
        <v>713.94479999999999</v>
      </c>
      <c r="AM481" s="152">
        <v>0.46748480000000003</v>
      </c>
      <c r="AO481" s="276"/>
      <c r="AP481" s="152"/>
      <c r="AQ481" s="152" t="s">
        <v>3117</v>
      </c>
    </row>
    <row r="482" spans="1:43">
      <c r="A482" s="152" t="s">
        <v>3118</v>
      </c>
      <c r="B482" s="152">
        <v>1</v>
      </c>
      <c r="C482" s="152" t="s">
        <v>1828</v>
      </c>
      <c r="D482" s="152" t="s">
        <v>3345</v>
      </c>
      <c r="E482" s="152">
        <v>1</v>
      </c>
      <c r="F482" s="152" t="s">
        <v>591</v>
      </c>
      <c r="G482" s="152">
        <v>0</v>
      </c>
      <c r="H482" s="152">
        <v>5</v>
      </c>
      <c r="I482" s="152" t="s">
        <v>3346</v>
      </c>
      <c r="J482" s="152" t="s">
        <v>3347</v>
      </c>
      <c r="K482" s="152">
        <v>79.983987189999993</v>
      </c>
      <c r="L482" s="152">
        <v>12.009607689999999</v>
      </c>
      <c r="M482" s="152">
        <v>8.0064051240000005</v>
      </c>
      <c r="N482" s="152" t="s">
        <v>1440</v>
      </c>
      <c r="O482" s="152">
        <v>1.856880627</v>
      </c>
      <c r="Q482" s="152">
        <v>2.7072413617627547</v>
      </c>
      <c r="R482" s="472">
        <v>1.1599999999999999</v>
      </c>
      <c r="S482" s="152">
        <v>1.35</v>
      </c>
      <c r="T482" s="152" t="s">
        <v>3094</v>
      </c>
      <c r="U482" s="152">
        <v>4.02E-2</v>
      </c>
      <c r="V482" s="152">
        <v>2.4835276230000001</v>
      </c>
      <c r="W482" s="152">
        <v>0.46040114900000001</v>
      </c>
      <c r="X482" s="152">
        <v>78.657799299999994</v>
      </c>
      <c r="Y482" s="152">
        <v>0.72551389999999993</v>
      </c>
      <c r="Z482" s="152">
        <v>31.438935899999997</v>
      </c>
      <c r="AB482" s="152">
        <v>46.493349500000001</v>
      </c>
      <c r="AD482" s="152">
        <v>7.81</v>
      </c>
      <c r="AE482" s="152">
        <v>13.38230061</v>
      </c>
      <c r="AF482" s="152">
        <v>99.024580569999998</v>
      </c>
      <c r="AL482" s="152">
        <v>714.44159999999999</v>
      </c>
      <c r="AM482" s="152">
        <v>1.5939983999999998</v>
      </c>
      <c r="AO482" s="276"/>
      <c r="AP482" s="152"/>
      <c r="AQ482" s="152" t="s">
        <v>3119</v>
      </c>
    </row>
    <row r="483" spans="1:43">
      <c r="A483" s="152" t="s">
        <v>3118</v>
      </c>
      <c r="B483" s="152">
        <v>1</v>
      </c>
      <c r="C483" s="152" t="s">
        <v>1828</v>
      </c>
      <c r="D483" s="152" t="s">
        <v>3345</v>
      </c>
      <c r="E483" s="152">
        <v>2</v>
      </c>
      <c r="F483" s="152" t="s">
        <v>591</v>
      </c>
      <c r="G483" s="152">
        <v>5</v>
      </c>
      <c r="H483" s="152">
        <v>10</v>
      </c>
      <c r="I483" s="152" t="s">
        <v>3348</v>
      </c>
      <c r="J483" s="152" t="s">
        <v>3349</v>
      </c>
      <c r="K483" s="152">
        <v>79.815455589999999</v>
      </c>
      <c r="L483" s="152">
        <v>8.650519031</v>
      </c>
      <c r="M483" s="152">
        <v>11.53402537</v>
      </c>
      <c r="N483" s="152" t="s">
        <v>1449</v>
      </c>
      <c r="O483" s="152">
        <v>0.680341482</v>
      </c>
      <c r="Q483" s="152">
        <v>3.0449826989619311</v>
      </c>
      <c r="R483" s="472">
        <v>1.1299999999999999</v>
      </c>
      <c r="S483" s="152">
        <v>1.25</v>
      </c>
      <c r="T483" s="152" t="s">
        <v>3094</v>
      </c>
      <c r="U483" s="152">
        <v>3.39E-2</v>
      </c>
      <c r="V483" s="152">
        <v>0.16666666699999999</v>
      </c>
      <c r="W483" s="152">
        <v>0.35930983</v>
      </c>
      <c r="X483" s="152">
        <v>76.477472200000008</v>
      </c>
      <c r="Y483" s="152">
        <v>1.8724399999999999</v>
      </c>
      <c r="Z483" s="152">
        <v>15.6816852</v>
      </c>
      <c r="AB483" s="152">
        <v>58.923347000000007</v>
      </c>
      <c r="AD483" s="152">
        <v>7.91</v>
      </c>
      <c r="AE483" s="152">
        <v>7.5932462730000001</v>
      </c>
      <c r="AF483" s="152">
        <v>82.364416700000007</v>
      </c>
      <c r="AL483" s="152">
        <v>714.44159999999999</v>
      </c>
      <c r="AM483" s="152">
        <v>0.87926800000000005</v>
      </c>
      <c r="AO483" s="276"/>
      <c r="AP483" s="152"/>
      <c r="AQ483" s="152" t="s">
        <v>3120</v>
      </c>
    </row>
    <row r="484" spans="1:43">
      <c r="A484" s="152" t="s">
        <v>3118</v>
      </c>
      <c r="B484" s="152">
        <v>1</v>
      </c>
      <c r="C484" s="152" t="s">
        <v>1828</v>
      </c>
      <c r="D484" s="152" t="s">
        <v>3345</v>
      </c>
      <c r="E484" s="152">
        <v>3</v>
      </c>
      <c r="F484" s="152" t="s">
        <v>591</v>
      </c>
      <c r="G484" s="152">
        <v>10</v>
      </c>
      <c r="H484" s="152">
        <v>30</v>
      </c>
      <c r="I484" s="152" t="s">
        <v>3350</v>
      </c>
      <c r="J484" s="152" t="s">
        <v>3351</v>
      </c>
      <c r="K484" s="152">
        <v>77.15534366</v>
      </c>
      <c r="L484" s="152">
        <v>6.9527214940000004</v>
      </c>
      <c r="M484" s="152">
        <v>15.891934839999999</v>
      </c>
      <c r="N484" s="152" t="s">
        <v>1449</v>
      </c>
      <c r="O484" s="152">
        <v>1.5957188499999999</v>
      </c>
      <c r="Q484" s="152">
        <v>2.6197249881460465</v>
      </c>
      <c r="R484" s="472">
        <v>1.0900000000000001</v>
      </c>
      <c r="S484" s="152">
        <v>1.24</v>
      </c>
      <c r="T484" s="152" t="s">
        <v>3094</v>
      </c>
      <c r="U484" s="152">
        <v>2.9499999999999998E-2</v>
      </c>
      <c r="V484" s="152">
        <v>0.4002001</v>
      </c>
      <c r="W484" s="152">
        <v>0.24547823699999999</v>
      </c>
      <c r="X484" s="152">
        <v>75.702479300000007</v>
      </c>
      <c r="Y484" s="152">
        <v>0.44077129999999998</v>
      </c>
      <c r="Z484" s="152">
        <v>11.2396694</v>
      </c>
      <c r="AB484" s="152">
        <v>64.022038600000002</v>
      </c>
      <c r="AD484" s="152">
        <v>7.82</v>
      </c>
      <c r="AE484" s="152">
        <v>5.4705228510000001</v>
      </c>
      <c r="AF484" s="152">
        <v>59.217713619999998</v>
      </c>
      <c r="AL484" s="152">
        <v>714.63599999999997</v>
      </c>
      <c r="AM484" s="152">
        <v>0.63948959999999999</v>
      </c>
      <c r="AO484" s="276"/>
      <c r="AP484" s="152"/>
      <c r="AQ484" s="152" t="s">
        <v>3121</v>
      </c>
    </row>
    <row r="485" spans="1:43">
      <c r="A485" s="152" t="s">
        <v>3118</v>
      </c>
      <c r="B485" s="152">
        <v>1</v>
      </c>
      <c r="C485" s="152" t="s">
        <v>1828</v>
      </c>
      <c r="D485" s="152" t="s">
        <v>3345</v>
      </c>
      <c r="E485" s="152">
        <v>4</v>
      </c>
      <c r="F485" s="152" t="s">
        <v>588</v>
      </c>
      <c r="G485" s="152">
        <v>30</v>
      </c>
      <c r="H485" s="152">
        <v>50</v>
      </c>
      <c r="I485" s="152" t="s">
        <v>3352</v>
      </c>
      <c r="J485" s="152" t="s">
        <v>3353</v>
      </c>
      <c r="K485" s="152">
        <v>76.185751139999994</v>
      </c>
      <c r="L485" s="152">
        <v>6.9458225840000001</v>
      </c>
      <c r="M485" s="152">
        <v>16.868426280000001</v>
      </c>
      <c r="N485" s="152" t="s">
        <v>1449</v>
      </c>
      <c r="R485" s="472">
        <v>0.996</v>
      </c>
      <c r="S485" s="152">
        <v>1.1599999999999999</v>
      </c>
      <c r="T485" s="152" t="s">
        <v>3096</v>
      </c>
      <c r="U485" s="152">
        <v>2.3400000000000001E-2</v>
      </c>
      <c r="V485" s="152">
        <v>1.004520342</v>
      </c>
      <c r="W485" s="152">
        <v>0.47853458300000001</v>
      </c>
      <c r="X485" s="152">
        <v>75.395987300000002</v>
      </c>
      <c r="Y485" s="152">
        <v>0.5807814</v>
      </c>
      <c r="Z485" s="152">
        <v>34.530095000000003</v>
      </c>
      <c r="AB485" s="152">
        <v>40.285110899999999</v>
      </c>
      <c r="AD485" s="152">
        <v>7.81</v>
      </c>
      <c r="AE485" s="152">
        <v>6.594847498</v>
      </c>
      <c r="AF485" s="152">
        <v>28.969951080000001</v>
      </c>
      <c r="AL485" s="152">
        <v>713.25360000000001</v>
      </c>
      <c r="AM485" s="152">
        <v>0.63464560000000003</v>
      </c>
      <c r="AO485" s="276"/>
      <c r="AP485" s="152"/>
      <c r="AQ485" s="152" t="s">
        <v>3122</v>
      </c>
    </row>
    <row r="486" spans="1:43">
      <c r="A486" s="152" t="s">
        <v>3118</v>
      </c>
      <c r="B486" s="152">
        <v>1</v>
      </c>
      <c r="C486" s="152" t="s">
        <v>1828</v>
      </c>
      <c r="D486" s="152" t="s">
        <v>3345</v>
      </c>
      <c r="E486" s="152">
        <v>5</v>
      </c>
      <c r="F486" s="152" t="s">
        <v>2188</v>
      </c>
      <c r="G486" s="152">
        <v>50</v>
      </c>
      <c r="H486" s="152">
        <v>80</v>
      </c>
      <c r="I486" s="152" t="s">
        <v>3354</v>
      </c>
      <c r="J486" s="152" t="s">
        <v>3355</v>
      </c>
      <c r="K486" s="152">
        <v>75.296442690000006</v>
      </c>
      <c r="L486" s="152">
        <v>8.8932806319999997</v>
      </c>
      <c r="M486" s="152">
        <v>15.810276679999999</v>
      </c>
      <c r="N486" s="152" t="s">
        <v>1449</v>
      </c>
      <c r="R486" s="472">
        <v>0.93700000000000006</v>
      </c>
      <c r="S486" s="152">
        <v>1.05</v>
      </c>
      <c r="T486" s="152" t="s">
        <v>1676</v>
      </c>
      <c r="U486" s="152">
        <v>2.0899999999999998E-2</v>
      </c>
      <c r="V486" s="152">
        <v>0.100401606</v>
      </c>
      <c r="W486" s="152">
        <v>0.29453688500000003</v>
      </c>
      <c r="X486" s="152">
        <v>74.098360700000001</v>
      </c>
      <c r="Y486" s="152">
        <v>0.98360659999999989</v>
      </c>
      <c r="Z486" s="152">
        <v>13.825136599999999</v>
      </c>
      <c r="AB486" s="152">
        <v>59.289617500000006</v>
      </c>
      <c r="AD486" s="152">
        <v>7.92</v>
      </c>
      <c r="AE486" s="152">
        <v>10.3078422</v>
      </c>
      <c r="AF486" s="152">
        <v>29.37963324</v>
      </c>
      <c r="AL486" s="152">
        <v>713.36159999999995</v>
      </c>
      <c r="AM486" s="152">
        <v>0.52422159999999995</v>
      </c>
      <c r="AO486" s="276"/>
      <c r="AP486" s="152"/>
      <c r="AQ486" s="152" t="s">
        <v>3123</v>
      </c>
    </row>
    <row r="487" spans="1:43">
      <c r="A487" s="152" t="s">
        <v>3118</v>
      </c>
      <c r="B487" s="152">
        <v>1</v>
      </c>
      <c r="C487" s="152" t="s">
        <v>1828</v>
      </c>
      <c r="D487" s="152" t="s">
        <v>3345</v>
      </c>
      <c r="E487" s="152">
        <v>6</v>
      </c>
      <c r="F487" s="152" t="s">
        <v>2189</v>
      </c>
      <c r="G487" s="152">
        <v>80</v>
      </c>
      <c r="H487" s="152">
        <v>100</v>
      </c>
      <c r="I487" s="152" t="s">
        <v>3356</v>
      </c>
      <c r="J487" s="152" t="s">
        <v>3357</v>
      </c>
      <c r="K487" s="152">
        <v>77.10531555</v>
      </c>
      <c r="L487" s="152">
        <v>7.963368505</v>
      </c>
      <c r="M487" s="152">
        <v>14.93131595</v>
      </c>
      <c r="N487" s="152" t="s">
        <v>1449</v>
      </c>
      <c r="R487" s="472">
        <v>0.69599999999999995</v>
      </c>
      <c r="S487" s="152">
        <v>0.71</v>
      </c>
      <c r="T487" s="152" t="s">
        <v>1676</v>
      </c>
      <c r="U487" s="152">
        <v>1.58E-3</v>
      </c>
      <c r="V487" s="152">
        <v>4.9925112000000001E-2</v>
      </c>
      <c r="W487" s="152">
        <v>0.42434986600000002</v>
      </c>
      <c r="X487" s="152">
        <v>69.061662200000001</v>
      </c>
      <c r="Y487" s="152">
        <v>1.3404826000000001</v>
      </c>
      <c r="Z487" s="152">
        <v>26.1662198</v>
      </c>
      <c r="AB487" s="152">
        <v>41.554959799999999</v>
      </c>
      <c r="AD487" s="152">
        <v>8.0299999999999994</v>
      </c>
      <c r="AE487" s="152">
        <v>8.5437787410000006</v>
      </c>
      <c r="AF487" s="152">
        <v>31.564572770000002</v>
      </c>
      <c r="AL487" s="152">
        <v>711.67679999999996</v>
      </c>
      <c r="AM487" s="152">
        <v>0.39517759999999996</v>
      </c>
      <c r="AO487" s="276"/>
      <c r="AP487" s="152"/>
      <c r="AQ487" s="152" t="s">
        <v>3124</v>
      </c>
    </row>
    <row r="488" spans="1:43">
      <c r="A488" s="152" t="s">
        <v>3125</v>
      </c>
      <c r="B488" s="152">
        <v>2</v>
      </c>
      <c r="C488" s="152" t="s">
        <v>1828</v>
      </c>
      <c r="D488" s="152" t="s">
        <v>3358</v>
      </c>
      <c r="E488" s="152">
        <v>1</v>
      </c>
      <c r="F488" s="152" t="s">
        <v>591</v>
      </c>
      <c r="G488" s="152">
        <v>0</v>
      </c>
      <c r="H488" s="152">
        <v>5</v>
      </c>
      <c r="I488" s="152" t="s">
        <v>3359</v>
      </c>
      <c r="J488" s="152" t="s">
        <v>3360</v>
      </c>
      <c r="K488" s="152">
        <v>80.079681269999995</v>
      </c>
      <c r="L488" s="152">
        <v>12.94820717</v>
      </c>
      <c r="M488" s="152">
        <v>6.9721115539999996</v>
      </c>
      <c r="N488" s="152" t="s">
        <v>1440</v>
      </c>
      <c r="O488" s="152">
        <v>1.208201004</v>
      </c>
      <c r="Q488" s="152">
        <v>2.9489779996879406</v>
      </c>
      <c r="R488" s="472">
        <v>0.95199999999999996</v>
      </c>
      <c r="S488" s="152">
        <v>0.94</v>
      </c>
      <c r="T488" s="152" t="s">
        <v>3096</v>
      </c>
      <c r="U488" s="152">
        <v>4.5699999999999998E-2</v>
      </c>
      <c r="V488" s="152">
        <v>1.6949152540000001</v>
      </c>
      <c r="W488" s="152">
        <v>0.109355747</v>
      </c>
      <c r="X488" s="152">
        <v>32.994526999999998</v>
      </c>
      <c r="Y488" s="152">
        <v>0</v>
      </c>
      <c r="Z488" s="152">
        <v>6.0985144999999994</v>
      </c>
      <c r="AB488" s="152">
        <v>26.896012499999998</v>
      </c>
      <c r="AD488" s="152">
        <v>8.32</v>
      </c>
      <c r="AE488" s="152">
        <v>13.95522785</v>
      </c>
      <c r="AF488" s="152">
        <v>143.33788530000001</v>
      </c>
      <c r="AL488" s="152">
        <v>712.17359999999996</v>
      </c>
      <c r="AM488" s="152">
        <v>0.79753680000000005</v>
      </c>
      <c r="AO488" s="276"/>
      <c r="AP488" s="152"/>
      <c r="AQ488" s="152" t="s">
        <v>3126</v>
      </c>
    </row>
    <row r="489" spans="1:43">
      <c r="A489" s="152" t="s">
        <v>3125</v>
      </c>
      <c r="B489" s="152">
        <v>2</v>
      </c>
      <c r="C489" s="152" t="s">
        <v>1828</v>
      </c>
      <c r="D489" s="152" t="s">
        <v>3358</v>
      </c>
      <c r="E489" s="152">
        <v>2</v>
      </c>
      <c r="F489" s="152" t="s">
        <v>591</v>
      </c>
      <c r="G489" s="152">
        <v>5</v>
      </c>
      <c r="H489" s="152">
        <v>10</v>
      </c>
      <c r="I489" s="152" t="s">
        <v>3361</v>
      </c>
      <c r="J489" s="152" t="s">
        <v>3362</v>
      </c>
      <c r="K489" s="152">
        <v>77.375565609999995</v>
      </c>
      <c r="L489" s="152">
        <v>13.77139485</v>
      </c>
      <c r="M489" s="152">
        <v>8.8530395439999996</v>
      </c>
      <c r="N489" s="152" t="s">
        <v>1449</v>
      </c>
      <c r="O489" s="152">
        <v>1.751308723</v>
      </c>
      <c r="Q489" s="152">
        <v>2.876225358181614</v>
      </c>
      <c r="R489" s="472">
        <v>0.95</v>
      </c>
      <c r="S489" s="152">
        <v>0.99</v>
      </c>
      <c r="T489" s="152" t="s">
        <v>3094</v>
      </c>
      <c r="U489" s="152">
        <v>4.5199999999999997E-2</v>
      </c>
      <c r="V489" s="152">
        <v>0.20090406799999999</v>
      </c>
      <c r="W489" s="152">
        <v>0.13292361699999999</v>
      </c>
      <c r="X489" s="152">
        <v>29.228370999999999</v>
      </c>
      <c r="Y489" s="152">
        <v>0.70148090000000007</v>
      </c>
      <c r="Z489" s="152">
        <v>5.6118472000000006</v>
      </c>
      <c r="AB489" s="152">
        <v>22.9150429</v>
      </c>
      <c r="AD489" s="152">
        <v>8.2799999999999994</v>
      </c>
      <c r="AE489" s="152">
        <v>6.1460642200000004</v>
      </c>
      <c r="AF489" s="152">
        <v>74.102614119999998</v>
      </c>
      <c r="AL489" s="152">
        <v>713.01599999999996</v>
      </c>
      <c r="AM489" s="152">
        <v>0.77514480000000008</v>
      </c>
      <c r="AO489" s="276"/>
      <c r="AP489" s="152"/>
      <c r="AQ489" s="152" t="s">
        <v>3127</v>
      </c>
    </row>
    <row r="490" spans="1:43">
      <c r="A490" s="152" t="s">
        <v>3125</v>
      </c>
      <c r="B490" s="152">
        <v>2</v>
      </c>
      <c r="C490" s="152" t="s">
        <v>1828</v>
      </c>
      <c r="D490" s="152" t="s">
        <v>3358</v>
      </c>
      <c r="E490" s="152">
        <v>3</v>
      </c>
      <c r="F490" s="152" t="s">
        <v>591</v>
      </c>
      <c r="G490" s="152">
        <v>10</v>
      </c>
      <c r="H490" s="152">
        <v>30</v>
      </c>
      <c r="I490" s="152" t="s">
        <v>3363</v>
      </c>
      <c r="J490" s="152" t="s">
        <v>3364</v>
      </c>
      <c r="K490" s="152">
        <v>74.067424700000004</v>
      </c>
      <c r="L490" s="152">
        <v>13.963694390000001</v>
      </c>
      <c r="M490" s="152">
        <v>11.968880909999999</v>
      </c>
      <c r="N490" s="152" t="s">
        <v>1449</v>
      </c>
      <c r="O490" s="152">
        <v>1.6143663260000001</v>
      </c>
      <c r="Q490" s="152">
        <v>2.3785752040876247</v>
      </c>
      <c r="R490" s="472">
        <v>0.91700000000000004</v>
      </c>
      <c r="S490" s="152">
        <v>1.25</v>
      </c>
      <c r="T490" s="152" t="s">
        <v>3096</v>
      </c>
      <c r="U490" s="152">
        <v>1.8800000000000001E-2</v>
      </c>
      <c r="V490" s="152">
        <v>0.15030060100000001</v>
      </c>
      <c r="W490" s="152">
        <v>6.7651342000000003E-2</v>
      </c>
      <c r="X490" s="152">
        <v>14.093959799999999</v>
      </c>
      <c r="Y490" s="152">
        <v>0.46979869999999996</v>
      </c>
      <c r="Z490" s="152">
        <v>2.4161074</v>
      </c>
      <c r="AB490" s="152">
        <v>11.208053699999999</v>
      </c>
      <c r="AD490" s="152">
        <v>7.9</v>
      </c>
      <c r="AE490" s="152">
        <v>5.1713163309999999</v>
      </c>
      <c r="AF490" s="152">
        <v>61.675770579999998</v>
      </c>
      <c r="AL490" s="152">
        <v>714.11760000000004</v>
      </c>
      <c r="AM490" s="152">
        <v>0.56741759999999997</v>
      </c>
      <c r="AO490" s="276"/>
      <c r="AP490" s="152"/>
      <c r="AQ490" s="152" t="s">
        <v>3128</v>
      </c>
    </row>
    <row r="491" spans="1:43">
      <c r="A491" s="152" t="s">
        <v>3125</v>
      </c>
      <c r="B491" s="152">
        <v>2</v>
      </c>
      <c r="C491" s="152" t="s">
        <v>1828</v>
      </c>
      <c r="D491" s="152" t="s">
        <v>3358</v>
      </c>
      <c r="E491" s="152">
        <v>4</v>
      </c>
      <c r="F491" s="152" t="s">
        <v>588</v>
      </c>
      <c r="G491" s="152">
        <v>30</v>
      </c>
      <c r="H491" s="152">
        <v>50</v>
      </c>
      <c r="I491" s="152" t="s">
        <v>3365</v>
      </c>
      <c r="J491" s="152" t="s">
        <v>3366</v>
      </c>
      <c r="K491" s="152">
        <v>78.544958070000007</v>
      </c>
      <c r="L491" s="152">
        <v>7.8018334310000004</v>
      </c>
      <c r="M491" s="152">
        <v>13.6532085</v>
      </c>
      <c r="N491" s="152" t="s">
        <v>1449</v>
      </c>
      <c r="R491" s="472">
        <v>0.82399999999999995</v>
      </c>
      <c r="S491" s="152">
        <v>0.98</v>
      </c>
      <c r="T491" s="152" t="s">
        <v>1676</v>
      </c>
      <c r="U491" s="152">
        <v>9.4299999999999991E-3</v>
      </c>
      <c r="V491" s="152">
        <v>9.9850225000000001E-2</v>
      </c>
      <c r="W491" s="152">
        <v>8.2006193000000005E-2</v>
      </c>
      <c r="X491" s="152">
        <v>13.677975199999999</v>
      </c>
      <c r="Y491" s="152">
        <v>0.26925149999999998</v>
      </c>
      <c r="Z491" s="152">
        <v>4.9542272000000001</v>
      </c>
      <c r="AB491" s="152">
        <v>8.4544964999999994</v>
      </c>
      <c r="AD491" s="152">
        <v>8.5</v>
      </c>
      <c r="AE491" s="152">
        <v>12.382616280000001</v>
      </c>
      <c r="AF491" s="152">
        <v>20.57159579</v>
      </c>
      <c r="AL491" s="152">
        <v>711.41759999999999</v>
      </c>
      <c r="AM491" s="152">
        <v>0.3825344</v>
      </c>
      <c r="AO491" s="276"/>
      <c r="AP491" s="152"/>
      <c r="AQ491" s="152" t="s">
        <v>3129</v>
      </c>
    </row>
    <row r="492" spans="1:43">
      <c r="A492" s="152" t="s">
        <v>3125</v>
      </c>
      <c r="B492" s="152">
        <v>2</v>
      </c>
      <c r="C492" s="152" t="s">
        <v>1828</v>
      </c>
      <c r="D492" s="152" t="s">
        <v>3358</v>
      </c>
      <c r="E492" s="152">
        <v>5</v>
      </c>
      <c r="F492" s="152" t="s">
        <v>2188</v>
      </c>
      <c r="G492" s="152">
        <v>50</v>
      </c>
      <c r="H492" s="152">
        <v>80</v>
      </c>
      <c r="I492" s="152" t="s">
        <v>3367</v>
      </c>
      <c r="J492" s="152" t="s">
        <v>3368</v>
      </c>
      <c r="K492" s="152">
        <v>84.015984020000005</v>
      </c>
      <c r="L492" s="152">
        <v>5.9940059940000001</v>
      </c>
      <c r="M492" s="152">
        <v>9.9900099900000008</v>
      </c>
      <c r="N492" s="152" t="s">
        <v>1440</v>
      </c>
      <c r="R492" s="472">
        <v>0.92600000000000005</v>
      </c>
      <c r="S492" s="152">
        <v>0.93</v>
      </c>
      <c r="T492" s="152" t="s">
        <v>3106</v>
      </c>
      <c r="U492" s="152">
        <v>1.5900000000000001E-3</v>
      </c>
      <c r="V492" s="152">
        <v>0.150829563</v>
      </c>
      <c r="W492" s="152">
        <v>0.38188293800000001</v>
      </c>
      <c r="X492" s="152">
        <v>74.218009499999994</v>
      </c>
      <c r="Y492" s="152">
        <v>0</v>
      </c>
      <c r="Z492" s="152">
        <v>27.6777251</v>
      </c>
      <c r="AB492" s="152">
        <v>46.540284399999997</v>
      </c>
      <c r="AD492" s="152">
        <v>8.58</v>
      </c>
      <c r="AE492" s="152">
        <v>5.0049638380000001</v>
      </c>
      <c r="AF492" s="152">
        <v>20.093640270000002</v>
      </c>
      <c r="AL492" s="152">
        <v>713.34</v>
      </c>
      <c r="AM492" s="152">
        <v>0.34548480000000004</v>
      </c>
      <c r="AO492" s="276"/>
      <c r="AP492" s="152"/>
      <c r="AQ492" s="152" t="s">
        <v>3130</v>
      </c>
    </row>
    <row r="493" spans="1:43">
      <c r="A493" s="152" t="s">
        <v>3125</v>
      </c>
      <c r="B493" s="152">
        <v>2</v>
      </c>
      <c r="C493" s="152" t="s">
        <v>1828</v>
      </c>
      <c r="D493" s="152" t="s">
        <v>3358</v>
      </c>
      <c r="E493" s="152">
        <v>6</v>
      </c>
      <c r="F493" s="152" t="s">
        <v>2189</v>
      </c>
      <c r="G493" s="152">
        <v>80</v>
      </c>
      <c r="H493" s="152">
        <v>100</v>
      </c>
      <c r="I493" s="152" t="s">
        <v>3369</v>
      </c>
      <c r="J493" s="152" t="s">
        <v>3370</v>
      </c>
      <c r="K493" s="152">
        <v>90.065567259999995</v>
      </c>
      <c r="L493" s="152">
        <v>2.9803298229999999</v>
      </c>
      <c r="M493" s="152">
        <v>6.9541029209999996</v>
      </c>
      <c r="N493" s="152" t="s">
        <v>1432</v>
      </c>
      <c r="R493" s="471">
        <v>0.17399999999999999</v>
      </c>
      <c r="S493" s="152">
        <v>0.82</v>
      </c>
      <c r="T493" s="152" t="s">
        <v>3108</v>
      </c>
      <c r="U493" s="152">
        <v>1.8700000000000001E-2</v>
      </c>
      <c r="V493" s="152">
        <v>0.40302267000000003</v>
      </c>
      <c r="W493" s="152">
        <v>1.1123109440000001</v>
      </c>
      <c r="X493" s="152">
        <v>84.828131100000007</v>
      </c>
      <c r="Y493" s="152">
        <v>10.588700099999999</v>
      </c>
      <c r="Z493" s="152">
        <v>48.320821800000004</v>
      </c>
      <c r="AB493" s="152">
        <v>25.918609199999999</v>
      </c>
      <c r="AD493" s="152">
        <v>8.6999999999999993</v>
      </c>
      <c r="AE493" s="152">
        <v>7.0705737869999998</v>
      </c>
      <c r="AF493" s="152">
        <v>17.08934842</v>
      </c>
      <c r="AL493" s="152">
        <v>713.40480000000002</v>
      </c>
      <c r="AM493" s="152">
        <v>0.31498959999999998</v>
      </c>
      <c r="AO493" s="276"/>
      <c r="AP493" s="152"/>
      <c r="AQ493" s="152" t="s">
        <v>3131</v>
      </c>
    </row>
    <row r="494" spans="1:43">
      <c r="A494" s="152" t="s">
        <v>3132</v>
      </c>
      <c r="B494" s="152">
        <v>3</v>
      </c>
      <c r="C494" s="152" t="s">
        <v>1828</v>
      </c>
      <c r="D494" s="152" t="s">
        <v>3371</v>
      </c>
      <c r="E494" s="152">
        <v>1</v>
      </c>
      <c r="F494" s="152" t="s">
        <v>591</v>
      </c>
      <c r="G494" s="152">
        <v>0</v>
      </c>
      <c r="H494" s="152">
        <v>5</v>
      </c>
      <c r="I494" s="152" t="s">
        <v>3372</v>
      </c>
      <c r="J494" s="152" t="s">
        <v>3373</v>
      </c>
      <c r="K494" s="152">
        <v>64.292799049999999</v>
      </c>
      <c r="L494" s="152">
        <v>27.772267410000001</v>
      </c>
      <c r="M494" s="152">
        <v>7.9349335449999998</v>
      </c>
      <c r="N494" s="152" t="s">
        <v>1449</v>
      </c>
      <c r="O494" s="152">
        <v>1.413614599</v>
      </c>
      <c r="Q494" s="152">
        <v>3.7049288785974142</v>
      </c>
      <c r="R494" s="472">
        <v>1.82</v>
      </c>
      <c r="S494" s="152">
        <v>1.92</v>
      </c>
      <c r="T494" s="152" t="s">
        <v>3106</v>
      </c>
      <c r="U494" s="152">
        <v>7.5999999999999998E-2</v>
      </c>
      <c r="V494" s="152">
        <v>2.3845763569999998</v>
      </c>
      <c r="W494" s="152">
        <v>0.79617235399999997</v>
      </c>
      <c r="X494" s="152">
        <v>78.903826300000006</v>
      </c>
      <c r="Y494" s="152">
        <v>4.6880386000000005</v>
      </c>
      <c r="Z494" s="152">
        <v>46.156497800000004</v>
      </c>
      <c r="AB494" s="152">
        <v>28.0592899</v>
      </c>
      <c r="AD494" s="152">
        <v>8.25</v>
      </c>
      <c r="AE494" s="152">
        <v>14.53971142</v>
      </c>
      <c r="AF494" s="152">
        <v>209.1591885</v>
      </c>
      <c r="AL494" s="152">
        <v>715.37040000000002</v>
      </c>
      <c r="AM494" s="152">
        <v>1.0740343999999999</v>
      </c>
      <c r="AO494" s="276"/>
      <c r="AP494" s="152"/>
      <c r="AQ494" s="152" t="s">
        <v>3133</v>
      </c>
    </row>
    <row r="495" spans="1:43">
      <c r="A495" s="152" t="s">
        <v>3132</v>
      </c>
      <c r="B495" s="152">
        <v>3</v>
      </c>
      <c r="C495" s="152" t="s">
        <v>1828</v>
      </c>
      <c r="D495" s="152" t="s">
        <v>3371</v>
      </c>
      <c r="E495" s="152">
        <v>2</v>
      </c>
      <c r="F495" s="152" t="s">
        <v>591</v>
      </c>
      <c r="G495" s="152">
        <v>5</v>
      </c>
      <c r="H495" s="152">
        <v>10</v>
      </c>
      <c r="I495" s="152" t="s">
        <v>3374</v>
      </c>
      <c r="J495" s="152" t="s">
        <v>3375</v>
      </c>
      <c r="K495" s="152">
        <v>62.53204496</v>
      </c>
      <c r="L495" s="152">
        <v>23.6639716</v>
      </c>
      <c r="M495" s="152">
        <v>13.80398344</v>
      </c>
      <c r="N495" s="152" t="s">
        <v>1449</v>
      </c>
      <c r="O495" s="152">
        <v>1.7776288570000001</v>
      </c>
      <c r="Q495" s="152">
        <v>3.6532084013265234</v>
      </c>
      <c r="R495" s="472">
        <v>1.68</v>
      </c>
      <c r="S495" s="152">
        <v>1.77</v>
      </c>
      <c r="T495" s="152" t="s">
        <v>3108</v>
      </c>
      <c r="U495" s="152">
        <v>6.3600000000000004E-2</v>
      </c>
      <c r="V495" s="152">
        <v>1.5202702699999999</v>
      </c>
      <c r="W495" s="152">
        <v>0.54650580299999996</v>
      </c>
      <c r="X495" s="152">
        <v>77.366702900000007</v>
      </c>
      <c r="Y495" s="152">
        <v>0.39898440000000002</v>
      </c>
      <c r="Z495" s="152">
        <v>42.110990199999996</v>
      </c>
      <c r="AB495" s="152">
        <v>34.8567283</v>
      </c>
      <c r="AD495" s="152">
        <v>8.4600000000000009</v>
      </c>
      <c r="AE495" s="152">
        <v>7.8259813090000003</v>
      </c>
      <c r="AF495" s="152">
        <v>97.522434649999994</v>
      </c>
      <c r="AL495" s="152">
        <v>713.14559999999994</v>
      </c>
      <c r="AM495" s="152">
        <v>0.9066824</v>
      </c>
      <c r="AO495" s="276"/>
      <c r="AP495" s="152"/>
      <c r="AQ495" s="152" t="s">
        <v>3134</v>
      </c>
    </row>
    <row r="496" spans="1:43">
      <c r="A496" s="152" t="s">
        <v>3132</v>
      </c>
      <c r="B496" s="152">
        <v>3</v>
      </c>
      <c r="C496" s="152" t="s">
        <v>1828</v>
      </c>
      <c r="D496" s="152" t="s">
        <v>3371</v>
      </c>
      <c r="E496" s="152">
        <v>3</v>
      </c>
      <c r="F496" s="152" t="s">
        <v>591</v>
      </c>
      <c r="G496" s="152">
        <v>10</v>
      </c>
      <c r="H496" s="152">
        <v>30</v>
      </c>
      <c r="I496" s="152" t="s">
        <v>3376</v>
      </c>
      <c r="J496" s="152" t="s">
        <v>3377</v>
      </c>
      <c r="K496" s="152">
        <v>62.090981640000003</v>
      </c>
      <c r="L496" s="152">
        <v>26.935355149999999</v>
      </c>
      <c r="M496" s="152">
        <v>10.97366321</v>
      </c>
      <c r="N496" s="152" t="s">
        <v>1449</v>
      </c>
      <c r="O496" s="152">
        <v>1.650981421</v>
      </c>
      <c r="Q496" s="152">
        <v>4.575053328842472</v>
      </c>
      <c r="R496" s="472">
        <v>1.92</v>
      </c>
      <c r="S496" s="152">
        <v>1.65</v>
      </c>
      <c r="T496" s="152" t="s">
        <v>3108</v>
      </c>
      <c r="U496" s="152">
        <v>4.9599999999999998E-2</v>
      </c>
      <c r="V496" s="152">
        <v>1.3684744040000001</v>
      </c>
      <c r="W496" s="152">
        <v>0.34772032800000002</v>
      </c>
      <c r="X496" s="152">
        <v>108.3754208</v>
      </c>
      <c r="Y496" s="152">
        <v>0.1262626</v>
      </c>
      <c r="Z496" s="152">
        <v>18.2239057</v>
      </c>
      <c r="AB496" s="152">
        <v>90.025252499999993</v>
      </c>
      <c r="AD496" s="152">
        <v>8.65</v>
      </c>
      <c r="AE496" s="152">
        <v>11.14616197</v>
      </c>
      <c r="AF496" s="152">
        <v>45.971517749999997</v>
      </c>
      <c r="AL496" s="152">
        <v>712.38959999999997</v>
      </c>
      <c r="AM496" s="152">
        <v>0.44141439999999998</v>
      </c>
      <c r="AO496" s="276"/>
      <c r="AP496" s="152"/>
      <c r="AQ496" s="152" t="s">
        <v>3135</v>
      </c>
    </row>
    <row r="497" spans="1:43">
      <c r="A497" s="152" t="s">
        <v>3132</v>
      </c>
      <c r="B497" s="152">
        <v>3</v>
      </c>
      <c r="C497" s="152" t="s">
        <v>1828</v>
      </c>
      <c r="D497" s="152" t="s">
        <v>3371</v>
      </c>
      <c r="E497" s="152">
        <v>4</v>
      </c>
      <c r="F497" s="152" t="s">
        <v>588</v>
      </c>
      <c r="G497" s="152">
        <v>30</v>
      </c>
      <c r="H497" s="152">
        <v>50</v>
      </c>
      <c r="I497" s="152" t="s">
        <v>3378</v>
      </c>
      <c r="J497" s="152" t="s">
        <v>3379</v>
      </c>
      <c r="K497" s="152">
        <v>64.014394240000001</v>
      </c>
      <c r="L497" s="152">
        <v>19.992003199999999</v>
      </c>
      <c r="M497" s="152">
        <v>15.993602559999999</v>
      </c>
      <c r="N497" s="152" t="s">
        <v>1449</v>
      </c>
      <c r="R497" s="472">
        <v>2.3199999999999998</v>
      </c>
      <c r="S497" s="152">
        <v>1.48</v>
      </c>
      <c r="T497" s="152" t="s">
        <v>3108</v>
      </c>
      <c r="U497" s="152">
        <v>3.9899999999999998E-2</v>
      </c>
      <c r="V497" s="152">
        <v>3.0549898170000001</v>
      </c>
      <c r="W497" s="152">
        <v>0.780801034</v>
      </c>
      <c r="X497" s="152">
        <v>116.69858290000002</v>
      </c>
      <c r="Y497" s="152">
        <v>3.82995E-2</v>
      </c>
      <c r="Z497" s="152">
        <v>61.853695900000005</v>
      </c>
      <c r="AB497" s="152">
        <v>54.806587500000006</v>
      </c>
      <c r="AD497" s="152">
        <v>8.6</v>
      </c>
      <c r="AE497" s="152">
        <v>19.262137939999999</v>
      </c>
      <c r="AF497" s="152">
        <v>30.403823639999999</v>
      </c>
      <c r="AL497" s="152">
        <v>714.03120000000001</v>
      </c>
      <c r="AM497" s="152">
        <v>0.33103199999999999</v>
      </c>
      <c r="AO497" s="276"/>
      <c r="AP497" s="152"/>
      <c r="AQ497" s="152" t="s">
        <v>3136</v>
      </c>
    </row>
    <row r="498" spans="1:43">
      <c r="A498" s="152" t="s">
        <v>3132</v>
      </c>
      <c r="B498" s="152">
        <v>3</v>
      </c>
      <c r="C498" s="152" t="s">
        <v>1828</v>
      </c>
      <c r="D498" s="152" t="s">
        <v>3371</v>
      </c>
      <c r="E498" s="152">
        <v>5</v>
      </c>
      <c r="F498" s="152" t="s">
        <v>2188</v>
      </c>
      <c r="G498" s="152">
        <v>50</v>
      </c>
      <c r="H498" s="152">
        <v>80</v>
      </c>
      <c r="I498" s="152" t="s">
        <v>3380</v>
      </c>
      <c r="J498" s="152" t="s">
        <v>3381</v>
      </c>
      <c r="K498" s="152">
        <v>63.132722200000003</v>
      </c>
      <c r="L498" s="152">
        <v>18.931845360000001</v>
      </c>
      <c r="M498" s="152">
        <v>17.93543244</v>
      </c>
      <c r="N498" s="152" t="s">
        <v>1449</v>
      </c>
      <c r="R498" s="472">
        <v>2.76</v>
      </c>
      <c r="S498" s="152">
        <v>1.22</v>
      </c>
      <c r="T498" s="152" t="s">
        <v>3108</v>
      </c>
      <c r="U498" s="152">
        <v>2.46E-2</v>
      </c>
      <c r="V498" s="152">
        <v>3.9225674989999999</v>
      </c>
      <c r="W498" s="152">
        <v>0.88954899499999995</v>
      </c>
      <c r="X498" s="152">
        <v>87.381036300000005</v>
      </c>
      <c r="Y498" s="152">
        <v>2.6083891000000001</v>
      </c>
      <c r="Z498" s="152">
        <v>64.786746600000001</v>
      </c>
      <c r="AB498" s="152">
        <v>19.985900600000001</v>
      </c>
      <c r="AD498" s="152">
        <v>8.66</v>
      </c>
      <c r="AE498" s="152">
        <v>6.4691529110000001</v>
      </c>
      <c r="AF498" s="152">
        <v>17.22590714</v>
      </c>
      <c r="AL498" s="152">
        <v>713.42639999999994</v>
      </c>
      <c r="AM498" s="152">
        <v>0.36263040000000002</v>
      </c>
      <c r="AO498" s="276"/>
      <c r="AP498" s="152"/>
      <c r="AQ498" s="152" t="s">
        <v>3137</v>
      </c>
    </row>
    <row r="499" spans="1:43">
      <c r="A499" s="152" t="s">
        <v>3132</v>
      </c>
      <c r="B499" s="152">
        <v>3</v>
      </c>
      <c r="C499" s="152" t="s">
        <v>1828</v>
      </c>
      <c r="D499" s="152" t="s">
        <v>3371</v>
      </c>
      <c r="E499" s="152">
        <v>6</v>
      </c>
      <c r="F499" s="152" t="s">
        <v>2189</v>
      </c>
      <c r="G499" s="152">
        <v>80</v>
      </c>
      <c r="H499" s="152">
        <v>100</v>
      </c>
      <c r="I499" s="152" t="s">
        <v>3382</v>
      </c>
      <c r="J499" s="152" t="s">
        <v>3383</v>
      </c>
      <c r="K499" s="152">
        <v>84.054215670000005</v>
      </c>
      <c r="L499" s="152">
        <v>5.979669125</v>
      </c>
      <c r="M499" s="152">
        <v>9.9661152079999997</v>
      </c>
      <c r="N499" s="152" t="s">
        <v>1440</v>
      </c>
      <c r="R499" s="472">
        <v>2.84</v>
      </c>
      <c r="S499" s="152">
        <v>1.0900000000000001</v>
      </c>
      <c r="T499" s="152" t="s">
        <v>3108</v>
      </c>
      <c r="U499" s="152">
        <v>1.54E-2</v>
      </c>
      <c r="V499" s="152">
        <v>1.984732824</v>
      </c>
      <c r="W499" s="152">
        <v>1.568490572</v>
      </c>
      <c r="X499" s="152">
        <v>88.686360800000003</v>
      </c>
      <c r="Y499" s="152">
        <v>19.924575699999998</v>
      </c>
      <c r="Z499" s="152">
        <v>48.0829667</v>
      </c>
      <c r="AB499" s="152">
        <v>20.678818400000001</v>
      </c>
      <c r="AD499" s="152">
        <v>8.75</v>
      </c>
      <c r="AE499" s="152">
        <v>4.5011363639999997</v>
      </c>
      <c r="AF499" s="152">
        <v>17.90870074</v>
      </c>
      <c r="AL499" s="152">
        <v>714.70079999999996</v>
      </c>
      <c r="AM499" s="152">
        <v>0.35095520000000002</v>
      </c>
      <c r="AO499" s="276"/>
      <c r="AP499" s="152"/>
      <c r="AQ499" s="152" t="s">
        <v>3138</v>
      </c>
    </row>
    <row r="500" spans="1:43">
      <c r="A500" s="152" t="s">
        <v>3139</v>
      </c>
      <c r="B500" s="152">
        <v>1</v>
      </c>
      <c r="C500" s="152" t="s">
        <v>1831</v>
      </c>
      <c r="D500" s="152" t="s">
        <v>3384</v>
      </c>
      <c r="E500" s="152">
        <v>1</v>
      </c>
      <c r="F500" s="152" t="s">
        <v>591</v>
      </c>
      <c r="G500" s="152">
        <v>0</v>
      </c>
      <c r="H500" s="152">
        <v>5</v>
      </c>
      <c r="I500" s="152" t="s">
        <v>3385</v>
      </c>
      <c r="J500" s="152" t="s">
        <v>3386</v>
      </c>
      <c r="K500" s="152">
        <v>74.082934609999995</v>
      </c>
      <c r="L500" s="152">
        <v>16.945773519999999</v>
      </c>
      <c r="M500" s="152">
        <v>8.9712918659999996</v>
      </c>
      <c r="N500" s="152" t="s">
        <v>1449</v>
      </c>
      <c r="O500" s="152">
        <v>1.6685605509999999</v>
      </c>
      <c r="Q500" s="152">
        <v>4.4068551079456881</v>
      </c>
      <c r="R500" s="472">
        <v>0.11600000000000001</v>
      </c>
      <c r="S500" s="152">
        <v>1.36</v>
      </c>
      <c r="T500" s="152" t="s">
        <v>3094</v>
      </c>
      <c r="U500" s="152">
        <v>7.9699999999999993E-2</v>
      </c>
      <c r="V500" s="152">
        <v>0.30165912499999997</v>
      </c>
      <c r="W500" s="152">
        <v>0.17468049499999999</v>
      </c>
      <c r="X500" s="152">
        <v>74.769529399999996</v>
      </c>
      <c r="Y500" s="152">
        <v>0</v>
      </c>
      <c r="Z500" s="152">
        <v>6.3076176999999998</v>
      </c>
      <c r="AB500" s="152">
        <v>68.461911700000002</v>
      </c>
      <c r="AD500" s="152">
        <v>8.49</v>
      </c>
      <c r="AE500" s="152">
        <v>13.244179770000001</v>
      </c>
      <c r="AF500" s="152">
        <v>210.52477569999999</v>
      </c>
      <c r="AL500" s="152">
        <v>714.9384</v>
      </c>
      <c r="AM500" s="152">
        <v>1.1569536</v>
      </c>
      <c r="AO500" s="276"/>
      <c r="AP500" s="152"/>
      <c r="AQ500" s="152" t="s">
        <v>3140</v>
      </c>
    </row>
    <row r="501" spans="1:43">
      <c r="A501" s="152" t="s">
        <v>3139</v>
      </c>
      <c r="B501" s="152">
        <v>1</v>
      </c>
      <c r="C501" s="152" t="s">
        <v>1831</v>
      </c>
      <c r="D501" s="152" t="s">
        <v>3384</v>
      </c>
      <c r="E501" s="152">
        <v>2</v>
      </c>
      <c r="F501" s="152" t="s">
        <v>591</v>
      </c>
      <c r="G501" s="152">
        <v>5</v>
      </c>
      <c r="H501" s="152">
        <v>10</v>
      </c>
      <c r="I501" s="152" t="s">
        <v>3387</v>
      </c>
      <c r="J501" s="152" t="s">
        <v>3388</v>
      </c>
      <c r="K501" s="152">
        <v>70.07182761</v>
      </c>
      <c r="L501" s="152">
        <v>15.96169194</v>
      </c>
      <c r="M501" s="152">
        <v>13.966480450000001</v>
      </c>
      <c r="N501" s="152" t="s">
        <v>1449</v>
      </c>
      <c r="O501" s="152">
        <v>1.815506541</v>
      </c>
      <c r="Q501" s="152">
        <v>3.4003410676450727</v>
      </c>
      <c r="R501" s="472">
        <v>0.108</v>
      </c>
      <c r="S501" s="152">
        <v>1.29</v>
      </c>
      <c r="T501" s="152" t="s">
        <v>3096</v>
      </c>
      <c r="U501" s="152">
        <v>6.8599999999999994E-2</v>
      </c>
      <c r="V501" s="152">
        <v>0.65261044199999996</v>
      </c>
      <c r="W501" s="152">
        <v>0.203023077</v>
      </c>
      <c r="X501" s="152">
        <v>79.951922999999994</v>
      </c>
      <c r="Y501" s="152">
        <v>4.8076899999999999E-2</v>
      </c>
      <c r="Z501" s="152">
        <v>8.1730768999999999</v>
      </c>
      <c r="AB501" s="152">
        <v>71.730769199999997</v>
      </c>
      <c r="AD501" s="152">
        <v>8.49</v>
      </c>
      <c r="AE501" s="152">
        <v>4.4971260849999997</v>
      </c>
      <c r="AF501" s="152">
        <v>111.7928209</v>
      </c>
      <c r="AL501" s="152">
        <v>714.72239999999999</v>
      </c>
      <c r="AM501" s="152">
        <v>0.69592960000000004</v>
      </c>
      <c r="AO501" s="276"/>
      <c r="AP501" s="152"/>
      <c r="AQ501" s="152" t="s">
        <v>3141</v>
      </c>
    </row>
    <row r="502" spans="1:43">
      <c r="A502" s="152" t="s">
        <v>3139</v>
      </c>
      <c r="B502" s="152">
        <v>1</v>
      </c>
      <c r="C502" s="152" t="s">
        <v>1831</v>
      </c>
      <c r="D502" s="152" t="s">
        <v>3384</v>
      </c>
      <c r="E502" s="152">
        <v>3</v>
      </c>
      <c r="F502" s="152" t="s">
        <v>591</v>
      </c>
      <c r="G502" s="152">
        <v>10</v>
      </c>
      <c r="H502" s="152">
        <v>30</v>
      </c>
      <c r="I502" s="152" t="s">
        <v>3389</v>
      </c>
      <c r="J502" s="152" t="s">
        <v>3390</v>
      </c>
      <c r="K502" s="152">
        <v>72.078181090000001</v>
      </c>
      <c r="L502" s="152">
        <v>17.949740729999998</v>
      </c>
      <c r="M502" s="152">
        <v>9.9720781810000005</v>
      </c>
      <c r="N502" s="152" t="s">
        <v>1449</v>
      </c>
      <c r="O502" s="152">
        <v>1.8868914080000001</v>
      </c>
      <c r="Q502" s="152">
        <v>12.984279123930676</v>
      </c>
      <c r="R502" s="472">
        <v>1.03</v>
      </c>
      <c r="S502" s="152">
        <v>1.43</v>
      </c>
      <c r="T502" s="152" t="s">
        <v>3096</v>
      </c>
      <c r="U502" s="152">
        <v>4.2299999999999997E-2</v>
      </c>
      <c r="V502" s="152">
        <v>1.0542168670000001</v>
      </c>
      <c r="W502" s="152">
        <v>0.24732806099999999</v>
      </c>
      <c r="X502" s="152">
        <v>80.79530050000001</v>
      </c>
      <c r="Y502" s="152">
        <v>4.5187500000000005E-2</v>
      </c>
      <c r="Z502" s="152">
        <v>12.607320399999999</v>
      </c>
      <c r="AB502" s="152">
        <v>68.142792600000007</v>
      </c>
      <c r="AD502" s="152">
        <v>8.06</v>
      </c>
      <c r="AE502" s="152">
        <v>5.3086909420000001</v>
      </c>
      <c r="AF502" s="152">
        <v>46.995708149999999</v>
      </c>
      <c r="AL502" s="152">
        <v>714.98159999999996</v>
      </c>
      <c r="AM502" s="152">
        <v>0.92065359999999996</v>
      </c>
      <c r="AO502" s="276"/>
      <c r="AP502" s="152"/>
      <c r="AQ502" s="152" t="s">
        <v>3142</v>
      </c>
    </row>
    <row r="503" spans="1:43">
      <c r="A503" s="152" t="s">
        <v>3139</v>
      </c>
      <c r="B503" s="152">
        <v>1</v>
      </c>
      <c r="C503" s="152" t="s">
        <v>1831</v>
      </c>
      <c r="D503" s="152" t="s">
        <v>3384</v>
      </c>
      <c r="E503" s="152">
        <v>4</v>
      </c>
      <c r="F503" s="152" t="s">
        <v>588</v>
      </c>
      <c r="G503" s="152">
        <v>30</v>
      </c>
      <c r="H503" s="152">
        <v>50</v>
      </c>
      <c r="I503" s="152" t="s">
        <v>3391</v>
      </c>
      <c r="J503" s="152" t="s">
        <v>3392</v>
      </c>
      <c r="K503" s="152">
        <v>74.108743279999999</v>
      </c>
      <c r="L503" s="152">
        <v>14.937263489999999</v>
      </c>
      <c r="M503" s="152">
        <v>10.95399323</v>
      </c>
      <c r="N503" s="152" t="s">
        <v>1449</v>
      </c>
      <c r="R503" s="472">
        <v>1.1599999999999999</v>
      </c>
      <c r="S503" s="152">
        <v>1.77</v>
      </c>
      <c r="T503" s="152" t="s">
        <v>3106</v>
      </c>
      <c r="U503" s="152">
        <v>3.4299999999999997E-2</v>
      </c>
      <c r="V503" s="152">
        <v>0.90180360699999995</v>
      </c>
      <c r="W503" s="152">
        <v>0.36003065400000001</v>
      </c>
      <c r="X503" s="152">
        <v>80.592773100000002</v>
      </c>
      <c r="Y503" s="152">
        <v>4.0600899999999995E-2</v>
      </c>
      <c r="Z503" s="152">
        <v>24.2387333</v>
      </c>
      <c r="AB503" s="152">
        <v>56.313438900000001</v>
      </c>
      <c r="AD503" s="152">
        <v>8.5299999999999994</v>
      </c>
      <c r="AE503" s="152">
        <v>10.35506936</v>
      </c>
      <c r="AF503" s="152">
        <v>150.2669535</v>
      </c>
      <c r="AL503" s="152">
        <v>713.70719999999994</v>
      </c>
      <c r="AM503" s="152">
        <v>0.50811040000000007</v>
      </c>
      <c r="AO503" s="276"/>
      <c r="AP503" s="152"/>
      <c r="AQ503" s="152" t="s">
        <v>3143</v>
      </c>
    </row>
    <row r="504" spans="1:43">
      <c r="A504" s="152" t="s">
        <v>3139</v>
      </c>
      <c r="B504" s="152">
        <v>1</v>
      </c>
      <c r="C504" s="152" t="s">
        <v>1831</v>
      </c>
      <c r="D504" s="152" t="s">
        <v>3384</v>
      </c>
      <c r="E504" s="152">
        <v>5</v>
      </c>
      <c r="F504" s="152" t="s">
        <v>2188</v>
      </c>
      <c r="G504" s="152">
        <v>50</v>
      </c>
      <c r="H504" s="152">
        <v>80</v>
      </c>
      <c r="I504" s="152" t="s">
        <v>3393</v>
      </c>
      <c r="J504" s="152" t="s">
        <v>3394</v>
      </c>
      <c r="K504" s="152">
        <v>74.165341810000001</v>
      </c>
      <c r="L504" s="152">
        <v>13.910969789999999</v>
      </c>
      <c r="M504" s="152">
        <v>11.923688390000001</v>
      </c>
      <c r="N504" s="152" t="s">
        <v>1449</v>
      </c>
      <c r="R504" s="472">
        <v>1.66</v>
      </c>
      <c r="S504" s="152">
        <v>1.63</v>
      </c>
      <c r="T504" s="152" t="s">
        <v>3108</v>
      </c>
      <c r="U504" s="152">
        <v>2.2499999999999999E-2</v>
      </c>
      <c r="V504" s="152">
        <v>1.509054326</v>
      </c>
      <c r="W504" s="152">
        <v>0.53245907299999995</v>
      </c>
      <c r="X504" s="152">
        <v>85.120967699999994</v>
      </c>
      <c r="Y504" s="152">
        <v>0.1612903</v>
      </c>
      <c r="Z504" s="152">
        <v>40.645161299999998</v>
      </c>
      <c r="AB504" s="152">
        <v>44.314516099999999</v>
      </c>
      <c r="AD504" s="152">
        <v>8.8000000000000007</v>
      </c>
      <c r="AE504" s="152">
        <v>8.7296193100000004</v>
      </c>
      <c r="AF504" s="152">
        <v>19.137729220000001</v>
      </c>
      <c r="AL504" s="152">
        <v>715.2192</v>
      </c>
      <c r="AM504" s="152">
        <v>0.49202319999999994</v>
      </c>
      <c r="AO504" s="276"/>
      <c r="AP504" s="152"/>
      <c r="AQ504" s="152" t="s">
        <v>3144</v>
      </c>
    </row>
    <row r="505" spans="1:43">
      <c r="A505" s="152" t="s">
        <v>3139</v>
      </c>
      <c r="B505" s="152">
        <v>1</v>
      </c>
      <c r="C505" s="152" t="s">
        <v>1831</v>
      </c>
      <c r="D505" s="152" t="s">
        <v>3384</v>
      </c>
      <c r="E505" s="152">
        <v>6</v>
      </c>
      <c r="F505" s="152" t="s">
        <v>2189</v>
      </c>
      <c r="G505" s="152">
        <v>80</v>
      </c>
      <c r="H505" s="152">
        <v>100</v>
      </c>
      <c r="I505" s="152" t="s">
        <v>3395</v>
      </c>
      <c r="J505" s="152" t="s">
        <v>3396</v>
      </c>
      <c r="K505" s="152">
        <v>80.119284289999996</v>
      </c>
      <c r="L505" s="152">
        <v>7.9522862820000002</v>
      </c>
      <c r="M505" s="152">
        <v>11.928429420000001</v>
      </c>
      <c r="N505" s="152" t="s">
        <v>1449</v>
      </c>
      <c r="R505" s="472">
        <v>2.16</v>
      </c>
      <c r="S505" s="152">
        <v>1.49</v>
      </c>
      <c r="T505" s="152" t="s">
        <v>3108</v>
      </c>
      <c r="U505" s="152">
        <v>1.0800000000000001E-2</v>
      </c>
      <c r="V505" s="152">
        <v>1.2048192769999999</v>
      </c>
      <c r="W505" s="152">
        <v>0.502459039</v>
      </c>
      <c r="X505" s="152">
        <v>91.059472200000002</v>
      </c>
      <c r="Y505" s="152">
        <v>0.66955490000000006</v>
      </c>
      <c r="Z505" s="152">
        <v>34.107916500000002</v>
      </c>
      <c r="AB505" s="152">
        <v>56.282000799999999</v>
      </c>
      <c r="AD505" s="152">
        <v>8.85</v>
      </c>
      <c r="AE505" s="152">
        <v>4.9668784649999997</v>
      </c>
      <c r="AF505" s="152">
        <v>40.663474690000001</v>
      </c>
      <c r="AL505" s="152">
        <v>714.22559999999999</v>
      </c>
      <c r="AM505" s="152">
        <v>0.53300400000000003</v>
      </c>
      <c r="AO505" s="276"/>
      <c r="AP505" s="152"/>
      <c r="AQ505" s="152" t="s">
        <v>3145</v>
      </c>
    </row>
    <row r="506" spans="1:43">
      <c r="A506" s="152" t="s">
        <v>3146</v>
      </c>
      <c r="B506" s="152">
        <v>2</v>
      </c>
      <c r="C506" s="152" t="s">
        <v>1831</v>
      </c>
      <c r="D506" s="152" t="s">
        <v>3397</v>
      </c>
      <c r="E506" s="152">
        <v>1</v>
      </c>
      <c r="F506" s="152" t="s">
        <v>591</v>
      </c>
      <c r="G506" s="152">
        <v>0</v>
      </c>
      <c r="H506" s="152">
        <v>5</v>
      </c>
      <c r="I506" s="152" t="s">
        <v>3398</v>
      </c>
      <c r="J506" s="152" t="s">
        <v>3399</v>
      </c>
      <c r="K506" s="152">
        <v>68.031968030000002</v>
      </c>
      <c r="L506" s="152">
        <v>21.978021980000001</v>
      </c>
      <c r="M506" s="152">
        <v>9.9900099900000008</v>
      </c>
      <c r="N506" s="152" t="s">
        <v>1449</v>
      </c>
      <c r="O506" s="152">
        <v>1.639132504</v>
      </c>
      <c r="Q506" s="152">
        <v>5.5197895090410327</v>
      </c>
      <c r="R506" s="472">
        <v>1.72</v>
      </c>
      <c r="S506" s="152">
        <v>2.2999999999999998</v>
      </c>
      <c r="T506" s="152" t="s">
        <v>3106</v>
      </c>
      <c r="U506" s="152">
        <v>8.7300000000000003E-2</v>
      </c>
      <c r="V506" s="152">
        <v>1.255650427</v>
      </c>
      <c r="W506" s="152">
        <v>0.35027787300000002</v>
      </c>
      <c r="X506" s="152">
        <v>74.797095200000001</v>
      </c>
      <c r="Y506" s="152">
        <v>0.38445109999999999</v>
      </c>
      <c r="Z506" s="152">
        <v>22.426313499999999</v>
      </c>
      <c r="AB506" s="152">
        <v>51.986330599999995</v>
      </c>
      <c r="AD506" s="152">
        <v>8.39</v>
      </c>
      <c r="AE506" s="152">
        <v>7.7148044530000002</v>
      </c>
      <c r="AF506" s="152">
        <v>237.97307839999999</v>
      </c>
      <c r="AL506" s="152">
        <v>715.91039999999998</v>
      </c>
      <c r="AM506" s="152">
        <v>2.3652920000000002</v>
      </c>
      <c r="AO506" s="276"/>
      <c r="AP506" s="152"/>
      <c r="AQ506" s="152" t="s">
        <v>3147</v>
      </c>
    </row>
    <row r="507" spans="1:43">
      <c r="A507" s="152" t="s">
        <v>3146</v>
      </c>
      <c r="B507" s="152">
        <v>2</v>
      </c>
      <c r="C507" s="152" t="s">
        <v>1831</v>
      </c>
      <c r="D507" s="152" t="s">
        <v>3397</v>
      </c>
      <c r="E507" s="152">
        <v>2</v>
      </c>
      <c r="F507" s="152" t="s">
        <v>591</v>
      </c>
      <c r="G507" s="152">
        <v>5</v>
      </c>
      <c r="H507" s="152">
        <v>10</v>
      </c>
      <c r="I507" s="152" t="s">
        <v>3400</v>
      </c>
      <c r="J507" s="152" t="s">
        <v>3401</v>
      </c>
      <c r="K507" s="152">
        <v>68.012794880000001</v>
      </c>
      <c r="L507" s="152">
        <v>20.991603359999999</v>
      </c>
      <c r="M507" s="152">
        <v>10.99560176</v>
      </c>
      <c r="N507" s="152" t="s">
        <v>1449</v>
      </c>
      <c r="O507" s="152">
        <v>1.4425570350000001</v>
      </c>
      <c r="Q507" s="152">
        <v>5.749095754806774</v>
      </c>
      <c r="R507" s="472">
        <v>1.42</v>
      </c>
      <c r="S507" s="152">
        <v>2.04</v>
      </c>
      <c r="T507" s="152" t="s">
        <v>1676</v>
      </c>
      <c r="U507" s="152">
        <v>7.5399999999999995E-2</v>
      </c>
      <c r="V507" s="152">
        <v>0.60090135200000006</v>
      </c>
      <c r="W507" s="152">
        <v>0.235983004</v>
      </c>
      <c r="X507" s="152">
        <v>69.315571899999995</v>
      </c>
      <c r="Y507" s="152">
        <v>0.27560859999999998</v>
      </c>
      <c r="Z507" s="152">
        <v>12.080845199999999</v>
      </c>
      <c r="AB507" s="152">
        <v>56.959118099999998</v>
      </c>
      <c r="AD507" s="152">
        <v>8.33</v>
      </c>
      <c r="AE507" s="152">
        <v>7.0868955509999996</v>
      </c>
      <c r="AF507" s="152">
        <v>322.43502050000001</v>
      </c>
      <c r="AL507" s="152">
        <v>709.452</v>
      </c>
      <c r="AM507" s="152">
        <v>1.0188223999999999</v>
      </c>
      <c r="AO507" s="276"/>
      <c r="AP507" s="152"/>
      <c r="AQ507" s="152" t="s">
        <v>3148</v>
      </c>
    </row>
    <row r="508" spans="1:43">
      <c r="A508" s="152" t="s">
        <v>3146</v>
      </c>
      <c r="B508" s="152">
        <v>2</v>
      </c>
      <c r="C508" s="152" t="s">
        <v>1831</v>
      </c>
      <c r="D508" s="152" t="s">
        <v>3397</v>
      </c>
      <c r="E508" s="152">
        <v>3</v>
      </c>
      <c r="F508" s="152" t="s">
        <v>591</v>
      </c>
      <c r="G508" s="152">
        <v>10</v>
      </c>
      <c r="H508" s="152">
        <v>30</v>
      </c>
      <c r="I508" s="152" t="s">
        <v>3402</v>
      </c>
      <c r="J508" s="152" t="s">
        <v>3403</v>
      </c>
      <c r="K508" s="152">
        <v>70.202622169999998</v>
      </c>
      <c r="L508" s="152">
        <v>19.864918549999999</v>
      </c>
      <c r="M508" s="152">
        <v>9.9324592769999995</v>
      </c>
      <c r="N508" s="152" t="s">
        <v>1449</v>
      </c>
      <c r="O508" s="152">
        <v>1.6267008540000001</v>
      </c>
      <c r="Q508" s="152">
        <v>5.4903509761877842</v>
      </c>
      <c r="R508" s="472">
        <v>1.3</v>
      </c>
      <c r="S508" s="152">
        <v>1.97</v>
      </c>
      <c r="T508" s="152" t="s">
        <v>1676</v>
      </c>
      <c r="U508" s="152">
        <v>6.7699999999999996E-2</v>
      </c>
      <c r="V508" s="152">
        <v>0.30060120200000001</v>
      </c>
      <c r="W508" s="152">
        <v>0.13043033100000001</v>
      </c>
      <c r="X508" s="152">
        <v>32.327952400000001</v>
      </c>
      <c r="Y508" s="152">
        <v>8.4961800000000004E-2</v>
      </c>
      <c r="Z508" s="152">
        <v>7.9439251999999998</v>
      </c>
      <c r="AB508" s="152">
        <v>24.2990654</v>
      </c>
      <c r="AD508" s="152">
        <v>8.35</v>
      </c>
      <c r="AE508" s="152">
        <v>8.0596067050000002</v>
      </c>
      <c r="AF508" s="152">
        <v>73.897776039999997</v>
      </c>
      <c r="AL508" s="152">
        <v>714.3768</v>
      </c>
      <c r="AM508" s="152">
        <v>0.77293599999999996</v>
      </c>
      <c r="AO508" s="276"/>
      <c r="AP508" s="152"/>
      <c r="AQ508" s="152" t="s">
        <v>3149</v>
      </c>
    </row>
    <row r="509" spans="1:43">
      <c r="A509" s="152" t="s">
        <v>3146</v>
      </c>
      <c r="B509" s="152">
        <v>2</v>
      </c>
      <c r="C509" s="152" t="s">
        <v>1831</v>
      </c>
      <c r="D509" s="152" t="s">
        <v>3397</v>
      </c>
      <c r="E509" s="152">
        <v>4</v>
      </c>
      <c r="F509" s="152" t="s">
        <v>588</v>
      </c>
      <c r="G509" s="152">
        <v>30</v>
      </c>
      <c r="H509" s="152">
        <v>50</v>
      </c>
      <c r="I509" s="152" t="s">
        <v>3404</v>
      </c>
      <c r="J509" s="152" t="s">
        <v>3405</v>
      </c>
      <c r="K509" s="152">
        <v>69.215491560000004</v>
      </c>
      <c r="L509" s="152">
        <v>14.89572989</v>
      </c>
      <c r="M509" s="152">
        <v>15.88877855</v>
      </c>
      <c r="N509" s="152" t="s">
        <v>1449</v>
      </c>
      <c r="R509" s="472">
        <v>2.69</v>
      </c>
      <c r="S509" s="152">
        <v>1.71</v>
      </c>
      <c r="T509" s="152" t="s">
        <v>3108</v>
      </c>
      <c r="U509" s="152">
        <v>3.6600000000000001E-2</v>
      </c>
      <c r="V509" s="152">
        <v>2.3845763569999998</v>
      </c>
      <c r="W509" s="152">
        <v>0.40741879199999997</v>
      </c>
      <c r="X509" s="152">
        <v>75.393848399999996</v>
      </c>
      <c r="Y509" s="152">
        <v>0.11252809999999999</v>
      </c>
      <c r="Z509" s="152">
        <v>29.557389299999997</v>
      </c>
      <c r="AB509" s="152">
        <v>45.723931</v>
      </c>
      <c r="AD509" s="152">
        <v>8.7899999999999991</v>
      </c>
      <c r="AE509" s="152">
        <v>8.2462737599999993</v>
      </c>
      <c r="AF509" s="152">
        <v>21.52750683</v>
      </c>
      <c r="AL509" s="152">
        <v>713.08079999999995</v>
      </c>
      <c r="AM509" s="152">
        <v>0.39546480000000006</v>
      </c>
      <c r="AO509" s="276"/>
      <c r="AP509" s="152"/>
      <c r="AQ509" s="152" t="s">
        <v>3150</v>
      </c>
    </row>
    <row r="510" spans="1:43">
      <c r="A510" s="152" t="s">
        <v>3146</v>
      </c>
      <c r="B510" s="152">
        <v>2</v>
      </c>
      <c r="C510" s="152" t="s">
        <v>1831</v>
      </c>
      <c r="D510" s="152" t="s">
        <v>3397</v>
      </c>
      <c r="E510" s="152">
        <v>5</v>
      </c>
      <c r="F510" s="152" t="s">
        <v>2188</v>
      </c>
      <c r="G510" s="152">
        <v>50</v>
      </c>
      <c r="H510" s="152">
        <v>80</v>
      </c>
      <c r="I510" s="152" t="s">
        <v>3406</v>
      </c>
      <c r="J510" s="152" t="s">
        <v>3407</v>
      </c>
      <c r="K510" s="152">
        <v>80.011992800000002</v>
      </c>
      <c r="L510" s="152">
        <v>8.9946032379999998</v>
      </c>
      <c r="M510" s="152">
        <v>10.99340396</v>
      </c>
      <c r="N510" s="152" t="s">
        <v>1449</v>
      </c>
      <c r="R510" s="472">
        <v>2.89</v>
      </c>
      <c r="S510" s="152">
        <v>1.64</v>
      </c>
      <c r="T510" s="152" t="s">
        <v>3108</v>
      </c>
      <c r="U510" s="152">
        <v>2.6800000000000001E-2</v>
      </c>
      <c r="V510" s="152">
        <v>2.7589796980000001</v>
      </c>
      <c r="W510" s="152">
        <v>0.64793799100000005</v>
      </c>
      <c r="X510" s="152">
        <v>78.920396300000007</v>
      </c>
      <c r="Y510" s="152">
        <v>0.61496410000000001</v>
      </c>
      <c r="Z510" s="152">
        <v>51.212845900000005</v>
      </c>
      <c r="AB510" s="152">
        <v>27.092586300000001</v>
      </c>
      <c r="AD510" s="152">
        <v>8.76</v>
      </c>
      <c r="AE510" s="152">
        <v>7.3742021280000003</v>
      </c>
      <c r="AF510" s="152">
        <v>17.840421379999999</v>
      </c>
      <c r="AL510" s="152">
        <v>711.56880000000001</v>
      </c>
      <c r="AM510" s="152">
        <v>0.3791776</v>
      </c>
      <c r="AO510" s="276"/>
      <c r="AP510" s="152"/>
      <c r="AQ510" s="152" t="s">
        <v>3151</v>
      </c>
    </row>
    <row r="511" spans="1:43">
      <c r="A511" s="152" t="s">
        <v>3146</v>
      </c>
      <c r="B511" s="152">
        <v>2</v>
      </c>
      <c r="C511" s="152" t="s">
        <v>1831</v>
      </c>
      <c r="D511" s="152" t="s">
        <v>3397</v>
      </c>
      <c r="E511" s="152">
        <v>6</v>
      </c>
      <c r="F511" s="152" t="s">
        <v>2189</v>
      </c>
      <c r="G511" s="152">
        <v>80</v>
      </c>
      <c r="H511" s="152">
        <v>100</v>
      </c>
      <c r="I511" s="152" t="s">
        <v>3408</v>
      </c>
      <c r="J511" s="152" t="s">
        <v>3409</v>
      </c>
      <c r="K511" s="152">
        <v>77.01379172</v>
      </c>
      <c r="L511" s="152">
        <v>12.99220468</v>
      </c>
      <c r="M511" s="152">
        <v>9.9940035980000008</v>
      </c>
      <c r="N511" s="152" t="s">
        <v>1449</v>
      </c>
      <c r="R511" s="472">
        <v>3.28</v>
      </c>
      <c r="S511" s="152">
        <v>1.33</v>
      </c>
      <c r="T511" s="152" t="s">
        <v>3108</v>
      </c>
      <c r="U511" s="152">
        <v>7.1799999999999998E-3</v>
      </c>
      <c r="V511" s="152">
        <v>2.0283975660000002</v>
      </c>
      <c r="W511" s="152">
        <v>0.956780089</v>
      </c>
      <c r="X511" s="152">
        <v>76.747357599999987</v>
      </c>
      <c r="Y511" s="152">
        <v>8.1827480000000001</v>
      </c>
      <c r="Z511" s="152">
        <v>45.584725499999998</v>
      </c>
      <c r="AB511" s="152">
        <v>22.9798841</v>
      </c>
      <c r="AD511" s="152">
        <v>9.01</v>
      </c>
      <c r="AE511" s="152">
        <v>6.1072020089999999</v>
      </c>
      <c r="AF511" s="152">
        <v>14.358174</v>
      </c>
      <c r="AL511" s="152">
        <v>713.96640000000002</v>
      </c>
      <c r="AM511" s="152">
        <v>0.25113439999999998</v>
      </c>
      <c r="AO511" s="276"/>
      <c r="AP511" s="152"/>
      <c r="AQ511" s="152" t="s">
        <v>3152</v>
      </c>
    </row>
    <row r="512" spans="1:43">
      <c r="A512" s="152" t="s">
        <v>3153</v>
      </c>
      <c r="B512" s="152">
        <v>3</v>
      </c>
      <c r="C512" s="152" t="s">
        <v>1831</v>
      </c>
      <c r="D512" s="152" t="s">
        <v>3410</v>
      </c>
      <c r="E512" s="152">
        <v>1</v>
      </c>
      <c r="F512" s="152" t="s">
        <v>591</v>
      </c>
      <c r="G512" s="152">
        <v>0</v>
      </c>
      <c r="H512" s="152">
        <v>5</v>
      </c>
      <c r="I512" s="152" t="s">
        <v>3411</v>
      </c>
      <c r="J512" s="152" t="s">
        <v>3412</v>
      </c>
      <c r="K512" s="152">
        <v>70.095693780000005</v>
      </c>
      <c r="L512" s="152">
        <v>19.936204149999998</v>
      </c>
      <c r="M512" s="152">
        <v>9.9681020730000007</v>
      </c>
      <c r="N512" s="152" t="s">
        <v>1449</v>
      </c>
      <c r="O512" s="152">
        <v>2.010625176</v>
      </c>
      <c r="Q512" s="152">
        <v>7.1367693894944617</v>
      </c>
      <c r="R512" s="472">
        <v>1.26</v>
      </c>
      <c r="S512" s="152">
        <v>1.22</v>
      </c>
      <c r="T512" s="152" t="s">
        <v>3094</v>
      </c>
      <c r="U512" s="152">
        <v>8.2100000000000006E-2</v>
      </c>
      <c r="V512" s="152">
        <v>0.45340050399999998</v>
      </c>
      <c r="W512" s="152">
        <v>8.5242864000000002E-2</v>
      </c>
      <c r="X512" s="152">
        <v>27.092404399999999</v>
      </c>
      <c r="Y512" s="152">
        <v>0.3870343</v>
      </c>
      <c r="Z512" s="152">
        <v>2.6124819000000001</v>
      </c>
      <c r="AB512" s="152">
        <v>24.092888200000001</v>
      </c>
      <c r="AD512" s="152">
        <v>7.93</v>
      </c>
      <c r="AE512" s="152">
        <v>19.263888940000001</v>
      </c>
      <c r="AF512" s="152">
        <v>181.09637140000001</v>
      </c>
      <c r="AL512" s="152">
        <v>714.33360000000005</v>
      </c>
      <c r="AM512" s="152">
        <v>1.3285288</v>
      </c>
      <c r="AO512" s="276"/>
      <c r="AP512" s="152"/>
      <c r="AQ512" s="152" t="s">
        <v>3154</v>
      </c>
    </row>
    <row r="513" spans="1:43">
      <c r="A513" s="152" t="s">
        <v>3153</v>
      </c>
      <c r="B513" s="152">
        <v>3</v>
      </c>
      <c r="C513" s="152" t="s">
        <v>1831</v>
      </c>
      <c r="D513" s="152" t="s">
        <v>3410</v>
      </c>
      <c r="E513" s="152">
        <v>2</v>
      </c>
      <c r="F513" s="152" t="s">
        <v>591</v>
      </c>
      <c r="G513" s="152">
        <v>5</v>
      </c>
      <c r="H513" s="152">
        <v>10</v>
      </c>
      <c r="I513" s="152" t="s">
        <v>3413</v>
      </c>
      <c r="J513" s="152" t="s">
        <v>3414</v>
      </c>
      <c r="K513" s="152">
        <v>72.044728430000006</v>
      </c>
      <c r="L513" s="152">
        <v>15.97444089</v>
      </c>
      <c r="M513" s="152">
        <v>11.98083067</v>
      </c>
      <c r="N513" s="152" t="s">
        <v>1449</v>
      </c>
      <c r="O513" s="152">
        <v>1.5925138160000001</v>
      </c>
      <c r="Q513" s="152">
        <v>8.7484000222605545</v>
      </c>
      <c r="R513" s="472">
        <v>1.2</v>
      </c>
      <c r="S513" s="152">
        <v>1.21</v>
      </c>
      <c r="T513" s="152" t="s">
        <v>3094</v>
      </c>
      <c r="U513" s="152">
        <v>6.1699999999999998E-2</v>
      </c>
      <c r="V513" s="152">
        <v>0.35035034999999998</v>
      </c>
      <c r="W513" s="152">
        <v>5.7679714E-2</v>
      </c>
      <c r="X513" s="152">
        <v>20</v>
      </c>
      <c r="Y513" s="152">
        <v>0.19093079999999998</v>
      </c>
      <c r="Z513" s="152">
        <v>1.8615751999999999</v>
      </c>
      <c r="AB513" s="152">
        <v>17.947493999999999</v>
      </c>
      <c r="AD513" s="152">
        <v>8.25</v>
      </c>
      <c r="AE513" s="152">
        <v>6.4059938230000002</v>
      </c>
      <c r="AF513" s="152">
        <v>69.596176360000001</v>
      </c>
      <c r="AL513" s="152">
        <v>716.55840000000001</v>
      </c>
      <c r="AM513" s="152">
        <v>1.0294464000000001</v>
      </c>
      <c r="AO513" s="276"/>
      <c r="AP513" s="152"/>
      <c r="AQ513" s="152" t="s">
        <v>3155</v>
      </c>
    </row>
    <row r="514" spans="1:43">
      <c r="A514" s="152" t="s">
        <v>3153</v>
      </c>
      <c r="B514" s="152">
        <v>3</v>
      </c>
      <c r="C514" s="152" t="s">
        <v>1831</v>
      </c>
      <c r="D514" s="152" t="s">
        <v>3410</v>
      </c>
      <c r="E514" s="152">
        <v>3</v>
      </c>
      <c r="F514" s="152" t="s">
        <v>591</v>
      </c>
      <c r="G514" s="152">
        <v>10</v>
      </c>
      <c r="H514" s="152">
        <v>30</v>
      </c>
      <c r="I514" s="152" t="s">
        <v>3415</v>
      </c>
      <c r="J514" s="152" t="s">
        <v>3416</v>
      </c>
      <c r="K514" s="152">
        <v>68.044737370000007</v>
      </c>
      <c r="L514" s="152">
        <v>20.970641100000002</v>
      </c>
      <c r="M514" s="152">
        <v>10.98462153</v>
      </c>
      <c r="N514" s="152" t="s">
        <v>1449</v>
      </c>
      <c r="O514" s="152">
        <v>1.8625137190000001</v>
      </c>
      <c r="Q514" s="152">
        <v>8.3361216003059155</v>
      </c>
      <c r="R514" s="472">
        <v>1.23</v>
      </c>
      <c r="S514" s="152">
        <v>1</v>
      </c>
      <c r="T514" s="152" t="s">
        <v>3096</v>
      </c>
      <c r="U514" s="152">
        <v>5.1400000000000001E-2</v>
      </c>
      <c r="V514" s="152">
        <v>0.1001001</v>
      </c>
      <c r="W514" s="152">
        <v>0.13408985000000001</v>
      </c>
      <c r="X514" s="152">
        <v>37.2712146</v>
      </c>
      <c r="Y514" s="152">
        <v>0.66555739999999997</v>
      </c>
      <c r="Z514" s="152">
        <v>4.6589018000000006</v>
      </c>
      <c r="AB514" s="152">
        <v>31.946755399999997</v>
      </c>
      <c r="AD514" s="152">
        <v>8.52</v>
      </c>
      <c r="AE514" s="152">
        <v>6.9482682479999998</v>
      </c>
      <c r="AF514" s="152">
        <v>46.38119391</v>
      </c>
      <c r="AL514" s="152">
        <v>714.20399999999995</v>
      </c>
      <c r="AM514" s="152">
        <v>0.66759919999999995</v>
      </c>
      <c r="AO514" s="276"/>
      <c r="AP514" s="152"/>
      <c r="AQ514" s="152" t="s">
        <v>3156</v>
      </c>
    </row>
    <row r="515" spans="1:43">
      <c r="A515" s="152" t="s">
        <v>3153</v>
      </c>
      <c r="B515" s="152">
        <v>3</v>
      </c>
      <c r="C515" s="152" t="s">
        <v>1831</v>
      </c>
      <c r="D515" s="152" t="s">
        <v>3410</v>
      </c>
      <c r="E515" s="152">
        <v>4</v>
      </c>
      <c r="F515" s="152" t="s">
        <v>588</v>
      </c>
      <c r="G515" s="152">
        <v>30</v>
      </c>
      <c r="H515" s="152">
        <v>50</v>
      </c>
      <c r="I515" s="152" t="s">
        <v>3417</v>
      </c>
      <c r="J515" s="152" t="s">
        <v>3418</v>
      </c>
      <c r="K515" s="152">
        <v>72.260748960000001</v>
      </c>
      <c r="L515" s="152">
        <v>11.888250449999999</v>
      </c>
      <c r="M515" s="152">
        <v>15.85100059</v>
      </c>
      <c r="N515" s="152" t="s">
        <v>1449</v>
      </c>
      <c r="R515" s="472">
        <v>1.98</v>
      </c>
      <c r="S515" s="152">
        <v>0.91</v>
      </c>
      <c r="T515" s="152" t="s">
        <v>3106</v>
      </c>
      <c r="U515" s="152">
        <v>4.1200000000000001E-2</v>
      </c>
      <c r="V515" s="152">
        <v>1.460957179</v>
      </c>
      <c r="W515" s="152">
        <v>0.236596061</v>
      </c>
      <c r="X515" s="152">
        <v>56.150130000000004</v>
      </c>
      <c r="Y515" s="152">
        <v>0.26012629999999998</v>
      </c>
      <c r="Z515" s="152">
        <v>14.269788200000001</v>
      </c>
      <c r="AB515" s="152">
        <v>41.6202155</v>
      </c>
      <c r="AD515" s="152">
        <v>8.65</v>
      </c>
      <c r="AE515" s="152">
        <v>9.0693109280000002</v>
      </c>
      <c r="AF515" s="152">
        <v>52.154582759999997</v>
      </c>
      <c r="AL515" s="152">
        <v>714.18240000000003</v>
      </c>
      <c r="AM515" s="152">
        <v>0.46542800000000001</v>
      </c>
      <c r="AO515" s="276"/>
      <c r="AP515" s="152"/>
      <c r="AQ515" s="152" t="s">
        <v>3157</v>
      </c>
    </row>
    <row r="516" spans="1:43">
      <c r="A516" s="152" t="s">
        <v>3153</v>
      </c>
      <c r="B516" s="152">
        <v>3</v>
      </c>
      <c r="C516" s="152" t="s">
        <v>1831</v>
      </c>
      <c r="D516" s="152" t="s">
        <v>3410</v>
      </c>
      <c r="E516" s="152">
        <v>5</v>
      </c>
      <c r="F516" s="152" t="s">
        <v>2188</v>
      </c>
      <c r="G516" s="152">
        <v>50</v>
      </c>
      <c r="H516" s="152">
        <v>80</v>
      </c>
      <c r="I516" s="152" t="s">
        <v>3419</v>
      </c>
      <c r="J516" s="152" t="s">
        <v>3420</v>
      </c>
      <c r="K516" s="152">
        <v>79.162532249999998</v>
      </c>
      <c r="L516" s="152">
        <v>6.9458225840000001</v>
      </c>
      <c r="M516" s="152">
        <v>13.89164517</v>
      </c>
      <c r="N516" s="152" t="s">
        <v>1449</v>
      </c>
      <c r="R516" s="472">
        <v>2.71</v>
      </c>
      <c r="S516" s="152">
        <v>0.66</v>
      </c>
      <c r="T516" s="152" t="s">
        <v>3108</v>
      </c>
      <c r="U516" s="152">
        <v>2.0500000000000001E-2</v>
      </c>
      <c r="V516" s="152">
        <v>1.50526844</v>
      </c>
      <c r="W516" s="152">
        <v>0.42867202199999999</v>
      </c>
      <c r="X516" s="152">
        <v>66.3176895</v>
      </c>
      <c r="Y516" s="152">
        <v>0.25270760000000003</v>
      </c>
      <c r="Z516" s="152">
        <v>32.454873599999999</v>
      </c>
      <c r="AB516" s="152">
        <v>33.6101083</v>
      </c>
      <c r="AD516" s="152">
        <v>8.7799999999999994</v>
      </c>
      <c r="AE516" s="152">
        <v>9.5803747270000006</v>
      </c>
      <c r="AF516" s="152">
        <v>46.169630640000001</v>
      </c>
      <c r="AL516" s="152">
        <v>713.40480000000002</v>
      </c>
      <c r="AM516" s="152">
        <v>0.30943040000000005</v>
      </c>
      <c r="AO516" s="276"/>
      <c r="AP516" s="152"/>
      <c r="AQ516" s="152" t="s">
        <v>3158</v>
      </c>
    </row>
    <row r="517" spans="1:43">
      <c r="A517" s="152" t="s">
        <v>3153</v>
      </c>
      <c r="B517" s="152">
        <v>3</v>
      </c>
      <c r="C517" s="152" t="s">
        <v>1831</v>
      </c>
      <c r="D517" s="152" t="s">
        <v>3410</v>
      </c>
      <c r="E517" s="152">
        <v>6</v>
      </c>
      <c r="F517" s="152" t="s">
        <v>2189</v>
      </c>
      <c r="G517" s="152">
        <v>80</v>
      </c>
      <c r="H517" s="152">
        <v>100</v>
      </c>
      <c r="I517" s="152" t="s">
        <v>3421</v>
      </c>
      <c r="J517" s="152" t="s">
        <v>3422</v>
      </c>
      <c r="K517" s="152">
        <v>73.283198100000007</v>
      </c>
      <c r="L517" s="152">
        <v>8.9056006330000006</v>
      </c>
      <c r="M517" s="152">
        <v>17.811201270000002</v>
      </c>
      <c r="N517" s="152" t="s">
        <v>1449</v>
      </c>
      <c r="R517" s="472">
        <v>2.5099999999999998</v>
      </c>
      <c r="S517" s="152">
        <v>0.42</v>
      </c>
      <c r="T517" s="152" t="s">
        <v>3108</v>
      </c>
      <c r="U517" s="152">
        <v>6.4200000000000004E-3</v>
      </c>
      <c r="V517" s="152">
        <v>9.0588827379999994</v>
      </c>
      <c r="W517" s="152">
        <v>0.42880500900000001</v>
      </c>
      <c r="X517" s="152">
        <v>57.823834099999999</v>
      </c>
      <c r="Y517" s="152">
        <v>0.5872193</v>
      </c>
      <c r="Z517" s="152">
        <v>32.124352299999998</v>
      </c>
      <c r="AB517" s="152">
        <v>25.1122625</v>
      </c>
      <c r="AD517" s="152">
        <v>8.9499999999999993</v>
      </c>
      <c r="AE517" s="152">
        <v>4.4579871530000004</v>
      </c>
      <c r="AF517" s="152">
        <v>28.932968540000001</v>
      </c>
      <c r="AL517" s="152">
        <v>711.26639999999998</v>
      </c>
      <c r="AM517" s="152">
        <v>0.24317519999999998</v>
      </c>
      <c r="AO517" s="276"/>
      <c r="AP517" s="152"/>
      <c r="AQ517" s="152" t="s">
        <v>3159</v>
      </c>
    </row>
    <row r="518" spans="1:43">
      <c r="A518" s="152" t="s">
        <v>3160</v>
      </c>
      <c r="B518" s="152">
        <v>1</v>
      </c>
      <c r="C518" s="152" t="s">
        <v>1835</v>
      </c>
      <c r="D518" s="152" t="s">
        <v>3423</v>
      </c>
      <c r="E518" s="152">
        <v>1</v>
      </c>
      <c r="F518" s="152" t="s">
        <v>591</v>
      </c>
      <c r="G518" s="152">
        <v>0</v>
      </c>
      <c r="H518" s="152">
        <v>5</v>
      </c>
      <c r="I518" s="152" t="s">
        <v>3424</v>
      </c>
      <c r="J518" s="152" t="s">
        <v>3425</v>
      </c>
      <c r="K518" s="152">
        <v>82.128673550000002</v>
      </c>
      <c r="L518" s="152">
        <v>11.91421763</v>
      </c>
      <c r="M518" s="152">
        <v>5.9571088169999999</v>
      </c>
      <c r="N518" s="152" t="s">
        <v>1440</v>
      </c>
      <c r="O518" s="152">
        <v>1.7487835439999999</v>
      </c>
      <c r="Q518" s="152">
        <v>2.7386161076000661</v>
      </c>
      <c r="R518" s="472">
        <v>0.69899999999999995</v>
      </c>
      <c r="S518" s="152">
        <v>0.94</v>
      </c>
      <c r="T518" s="152" t="s">
        <v>3094</v>
      </c>
      <c r="U518" s="152">
        <v>3.2199999999999999E-2</v>
      </c>
      <c r="V518" s="152">
        <v>0.15015015000000001</v>
      </c>
      <c r="W518" s="152">
        <v>0.24651810800000001</v>
      </c>
      <c r="X518" s="152">
        <v>40.502586800000003</v>
      </c>
      <c r="Y518" s="152">
        <v>2.5129342000000001</v>
      </c>
      <c r="Z518" s="152">
        <v>6.5040650000000007</v>
      </c>
      <c r="AB518" s="152">
        <v>31.485587599999999</v>
      </c>
      <c r="AD518" s="152">
        <v>7.62</v>
      </c>
      <c r="AE518" s="152">
        <v>8.1177015810000004</v>
      </c>
      <c r="AF518" s="152">
        <v>134.9863201</v>
      </c>
      <c r="AL518" s="152">
        <v>714.70079999999996</v>
      </c>
      <c r="AM518" s="152">
        <v>1.2048264</v>
      </c>
      <c r="AO518" s="276"/>
      <c r="AP518" s="152"/>
      <c r="AQ518" s="152" t="s">
        <v>3161</v>
      </c>
    </row>
    <row r="519" spans="1:43">
      <c r="A519" s="152" t="s">
        <v>3160</v>
      </c>
      <c r="B519" s="152">
        <v>1</v>
      </c>
      <c r="C519" s="152" t="s">
        <v>1835</v>
      </c>
      <c r="D519" s="152" t="s">
        <v>3423</v>
      </c>
      <c r="E519" s="152">
        <v>2</v>
      </c>
      <c r="F519" s="152" t="s">
        <v>591</v>
      </c>
      <c r="G519" s="152">
        <v>5</v>
      </c>
      <c r="H519" s="152">
        <v>10</v>
      </c>
      <c r="I519" s="152" t="s">
        <v>3426</v>
      </c>
      <c r="J519" s="152" t="s">
        <v>3427</v>
      </c>
      <c r="K519" s="152">
        <v>79.170799439999996</v>
      </c>
      <c r="L519" s="152">
        <v>10.910533620000001</v>
      </c>
      <c r="M519" s="152">
        <v>9.9186669310000006</v>
      </c>
      <c r="N519" s="152" t="s">
        <v>1449</v>
      </c>
      <c r="O519" s="152">
        <v>2.028107184</v>
      </c>
      <c r="Q519" s="152">
        <v>2.5071198468649385</v>
      </c>
      <c r="R519" s="472">
        <v>0.66300000000000003</v>
      </c>
      <c r="S519" s="152">
        <v>0.87</v>
      </c>
      <c r="T519" s="152" t="s">
        <v>3094</v>
      </c>
      <c r="U519" s="152">
        <v>2.6599999999999999E-2</v>
      </c>
      <c r="V519" s="152">
        <v>1.1448232890000001</v>
      </c>
      <c r="W519" s="152">
        <v>8.4941488999999995E-2</v>
      </c>
      <c r="X519" s="152">
        <v>28.723404199999997</v>
      </c>
      <c r="Y519" s="152">
        <v>0</v>
      </c>
      <c r="Z519" s="152">
        <v>4.2553190999999995</v>
      </c>
      <c r="AB519" s="152">
        <v>24.4680851</v>
      </c>
      <c r="AD519" s="152">
        <v>7.27</v>
      </c>
      <c r="AE519" s="152">
        <v>4.3095986460000004</v>
      </c>
      <c r="AF519" s="152">
        <v>76.573187410000003</v>
      </c>
      <c r="AL519" s="152">
        <v>714.39840000000004</v>
      </c>
      <c r="AM519" s="152">
        <v>1.0954159999999999</v>
      </c>
      <c r="AO519" s="276"/>
      <c r="AP519" s="152"/>
      <c r="AQ519" s="152" t="s">
        <v>3162</v>
      </c>
    </row>
    <row r="520" spans="1:43">
      <c r="A520" s="152" t="s">
        <v>3160</v>
      </c>
      <c r="B520" s="152">
        <v>1</v>
      </c>
      <c r="C520" s="152" t="s">
        <v>1835</v>
      </c>
      <c r="D520" s="152" t="s">
        <v>3423</v>
      </c>
      <c r="E520" s="152">
        <v>3</v>
      </c>
      <c r="F520" s="152" t="s">
        <v>591</v>
      </c>
      <c r="G520" s="152">
        <v>10</v>
      </c>
      <c r="H520" s="152">
        <v>30</v>
      </c>
      <c r="I520" s="152" t="s">
        <v>3428</v>
      </c>
      <c r="J520" s="152" t="s">
        <v>3429</v>
      </c>
      <c r="K520" s="152">
        <v>76.181024219999998</v>
      </c>
      <c r="L520" s="152">
        <v>9.9245732429999993</v>
      </c>
      <c r="M520" s="152">
        <v>13.89440254</v>
      </c>
      <c r="N520" s="152" t="s">
        <v>1449</v>
      </c>
      <c r="O520" s="152">
        <v>2.0311179739999998</v>
      </c>
      <c r="Q520" s="152">
        <v>2.1293523025084227</v>
      </c>
      <c r="R520" s="472">
        <v>0.624</v>
      </c>
      <c r="S520" s="152">
        <v>0.64</v>
      </c>
      <c r="T520" s="152" t="s">
        <v>3094</v>
      </c>
      <c r="U520" s="152">
        <v>2.1899999999999999E-2</v>
      </c>
      <c r="V520" s="152">
        <v>0.15022533800000001</v>
      </c>
      <c r="W520" s="152">
        <v>0.203899143</v>
      </c>
      <c r="X520" s="152">
        <v>85.102175299999999</v>
      </c>
      <c r="Y520" s="152">
        <v>0.59327620000000003</v>
      </c>
      <c r="Z520" s="152">
        <v>4.7462096000000003</v>
      </c>
      <c r="AB520" s="152">
        <v>79.762689499999993</v>
      </c>
      <c r="AD520" s="152">
        <v>7.77</v>
      </c>
      <c r="AE520" s="152">
        <v>7.8285378039999998</v>
      </c>
      <c r="AF520" s="152">
        <v>48.803009580000001</v>
      </c>
      <c r="AL520" s="152">
        <v>713.72879999999998</v>
      </c>
      <c r="AM520" s="152">
        <v>0.88216799999999995</v>
      </c>
      <c r="AO520" s="276"/>
      <c r="AP520" s="152"/>
      <c r="AQ520" s="152" t="s">
        <v>3163</v>
      </c>
    </row>
    <row r="521" spans="1:43">
      <c r="A521" s="152" t="s">
        <v>3160</v>
      </c>
      <c r="B521" s="152">
        <v>1</v>
      </c>
      <c r="C521" s="152" t="s">
        <v>1835</v>
      </c>
      <c r="D521" s="152" t="s">
        <v>3423</v>
      </c>
      <c r="E521" s="152">
        <v>4</v>
      </c>
      <c r="F521" s="152" t="s">
        <v>588</v>
      </c>
      <c r="G521" s="152">
        <v>30</v>
      </c>
      <c r="H521" s="152">
        <v>50</v>
      </c>
      <c r="I521" s="152" t="s">
        <v>3430</v>
      </c>
      <c r="J521" s="152" t="s">
        <v>3431</v>
      </c>
      <c r="K521" s="152">
        <v>72.549019610000002</v>
      </c>
      <c r="L521" s="152">
        <v>9.8039215689999999</v>
      </c>
      <c r="M521" s="152">
        <v>17.647058820000002</v>
      </c>
      <c r="N521" s="152" t="s">
        <v>1449</v>
      </c>
      <c r="R521" s="472">
        <v>1.1200000000000001</v>
      </c>
      <c r="S521" s="152">
        <v>0.6</v>
      </c>
      <c r="T521" s="152" t="s">
        <v>3108</v>
      </c>
      <c r="U521" s="152">
        <v>1.7100000000000001E-2</v>
      </c>
      <c r="V521" s="152">
        <v>0.45022511300000001</v>
      </c>
      <c r="W521" s="152">
        <v>0.26806770499999999</v>
      </c>
      <c r="X521" s="152">
        <v>79.959377099999998</v>
      </c>
      <c r="Y521" s="152">
        <v>0.27081919999999998</v>
      </c>
      <c r="Z521" s="152">
        <v>13.744075799999999</v>
      </c>
      <c r="AB521" s="152">
        <v>65.944482100000002</v>
      </c>
      <c r="AD521" s="152">
        <v>8.51</v>
      </c>
      <c r="AE521" s="152">
        <v>8.2811311980000006</v>
      </c>
      <c r="AF521" s="152">
        <v>83.036935700000001</v>
      </c>
      <c r="AL521" s="152">
        <v>713.3184</v>
      </c>
      <c r="AM521" s="152">
        <v>0.79918560000000005</v>
      </c>
      <c r="AO521" s="276"/>
      <c r="AP521" s="152"/>
      <c r="AQ521" s="152" t="s">
        <v>3164</v>
      </c>
    </row>
    <row r="522" spans="1:43">
      <c r="A522" s="152" t="s">
        <v>3160</v>
      </c>
      <c r="B522" s="152">
        <v>1</v>
      </c>
      <c r="C522" s="152" t="s">
        <v>1835</v>
      </c>
      <c r="D522" s="152" t="s">
        <v>3423</v>
      </c>
      <c r="E522" s="152">
        <v>5</v>
      </c>
      <c r="F522" s="152" t="s">
        <v>2188</v>
      </c>
      <c r="G522" s="152">
        <v>50</v>
      </c>
      <c r="H522" s="152">
        <v>80</v>
      </c>
      <c r="I522" s="152" t="s">
        <v>3432</v>
      </c>
      <c r="J522" s="152" t="s">
        <v>3433</v>
      </c>
      <c r="K522" s="152">
        <v>70.232188930000007</v>
      </c>
      <c r="L522" s="152">
        <v>9.9226036910000008</v>
      </c>
      <c r="M522" s="152">
        <v>19.845207380000002</v>
      </c>
      <c r="N522" s="152" t="s">
        <v>1449</v>
      </c>
      <c r="R522" s="472">
        <v>2.0299999999999998</v>
      </c>
      <c r="S522" s="152">
        <v>0.54</v>
      </c>
      <c r="T522" s="152" t="s">
        <v>3108</v>
      </c>
      <c r="U522" s="152">
        <v>6.1900000000000002E-3</v>
      </c>
      <c r="V522" s="152">
        <v>1.827242525</v>
      </c>
      <c r="W522" s="152">
        <v>0.54180744599999997</v>
      </c>
      <c r="X522" s="152">
        <v>85.922047700000007</v>
      </c>
      <c r="Y522" s="152">
        <v>0.40721350000000001</v>
      </c>
      <c r="Z522" s="152">
        <v>40.255962799999999</v>
      </c>
      <c r="AB522" s="152">
        <v>45.258871400000004</v>
      </c>
      <c r="AD522" s="152">
        <v>8.67</v>
      </c>
      <c r="AE522" s="152">
        <v>12.237535319999999</v>
      </c>
      <c r="AF522" s="152">
        <v>49.760601919999999</v>
      </c>
      <c r="AL522" s="152">
        <v>710.89919999999995</v>
      </c>
      <c r="AM522" s="152">
        <v>0.73017520000000002</v>
      </c>
      <c r="AO522" s="276"/>
      <c r="AP522" s="152"/>
      <c r="AQ522" s="152" t="s">
        <v>3165</v>
      </c>
    </row>
    <row r="523" spans="1:43">
      <c r="A523" s="152" t="s">
        <v>3160</v>
      </c>
      <c r="B523" s="152">
        <v>1</v>
      </c>
      <c r="C523" s="152" t="s">
        <v>1835</v>
      </c>
      <c r="D523" s="152" t="s">
        <v>3423</v>
      </c>
      <c r="E523" s="152">
        <v>6</v>
      </c>
      <c r="F523" s="152" t="s">
        <v>2189</v>
      </c>
      <c r="G523" s="152">
        <v>80</v>
      </c>
      <c r="H523" s="152">
        <v>100</v>
      </c>
      <c r="I523" s="152" t="s">
        <v>3434</v>
      </c>
      <c r="J523" s="152" t="s">
        <v>3435</v>
      </c>
      <c r="K523" s="152">
        <v>68.297998809999996</v>
      </c>
      <c r="L523" s="152">
        <v>8.9161878340000005</v>
      </c>
      <c r="M523" s="152">
        <v>22.785813350000002</v>
      </c>
      <c r="N523" s="152" t="s">
        <v>1460</v>
      </c>
      <c r="R523" s="472">
        <v>0.29199999999999998</v>
      </c>
      <c r="S523" s="152">
        <v>0.34</v>
      </c>
      <c r="T523" s="152" t="s">
        <v>3108</v>
      </c>
      <c r="U523" s="152">
        <v>1.15E-2</v>
      </c>
      <c r="V523" s="152">
        <v>0.102249489</v>
      </c>
      <c r="W523" s="152">
        <v>0.98864643299999999</v>
      </c>
      <c r="X523" s="152">
        <v>86.752325999999996</v>
      </c>
      <c r="Y523" s="152">
        <v>5.8927779999999998</v>
      </c>
      <c r="Z523" s="152">
        <v>58.706247199999993</v>
      </c>
      <c r="AB523" s="152">
        <v>22.1533008</v>
      </c>
      <c r="AD523" s="152">
        <v>8.77</v>
      </c>
      <c r="AE523" s="152">
        <v>11.79979878</v>
      </c>
      <c r="AF523" s="152">
        <v>12.37807257</v>
      </c>
      <c r="AL523" s="152">
        <v>711.39599999999996</v>
      </c>
      <c r="AM523" s="152">
        <v>0.56713599999999997</v>
      </c>
      <c r="AO523" s="276"/>
      <c r="AP523" s="152"/>
      <c r="AQ523" s="152" t="s">
        <v>3166</v>
      </c>
    </row>
    <row r="524" spans="1:43">
      <c r="A524" s="152" t="s">
        <v>2199</v>
      </c>
      <c r="B524" s="152">
        <v>2</v>
      </c>
      <c r="C524" s="152" t="s">
        <v>1835</v>
      </c>
      <c r="D524" s="152" t="s">
        <v>3436</v>
      </c>
      <c r="E524" s="152">
        <v>1</v>
      </c>
      <c r="F524" s="152" t="s">
        <v>591</v>
      </c>
      <c r="G524" s="152">
        <v>0</v>
      </c>
      <c r="H524" s="152">
        <v>5</v>
      </c>
      <c r="I524" s="152" t="s">
        <v>3437</v>
      </c>
      <c r="J524" s="152" t="s">
        <v>3438</v>
      </c>
      <c r="K524" s="152">
        <v>80.039920159999994</v>
      </c>
      <c r="L524" s="152">
        <v>11.976047899999999</v>
      </c>
      <c r="M524" s="152">
        <v>7.9840319360000001</v>
      </c>
      <c r="N524" s="152" t="s">
        <v>1440</v>
      </c>
      <c r="O524" s="152">
        <v>1.113603916</v>
      </c>
      <c r="Q524" s="152">
        <v>3.0031300228407076</v>
      </c>
      <c r="R524" s="472">
        <v>0.73399999999999999</v>
      </c>
      <c r="S524" s="152">
        <v>0.96</v>
      </c>
      <c r="T524" s="152" t="s">
        <v>3094</v>
      </c>
      <c r="U524" s="152">
        <v>3.5400000000000001E-2</v>
      </c>
      <c r="V524" s="152">
        <v>2.3641851109999998</v>
      </c>
      <c r="W524" s="152">
        <v>0.26246513199999999</v>
      </c>
      <c r="X524" s="152">
        <v>74.934210500000006</v>
      </c>
      <c r="Y524" s="152">
        <v>1.5131578999999999</v>
      </c>
      <c r="Z524" s="152">
        <v>7.7631579000000004</v>
      </c>
      <c r="AB524" s="152">
        <v>65.6578947</v>
      </c>
      <c r="AD524" s="152">
        <v>7.82</v>
      </c>
      <c r="AE524" s="152">
        <v>12.35918579</v>
      </c>
      <c r="AF524" s="152">
        <v>546.04955129999996</v>
      </c>
      <c r="AL524" s="152">
        <v>712.67039999999997</v>
      </c>
      <c r="AM524" s="152">
        <v>1.8542711999999999</v>
      </c>
      <c r="AO524" s="276"/>
      <c r="AP524" s="152"/>
      <c r="AQ524" s="152" t="s">
        <v>3167</v>
      </c>
    </row>
    <row r="525" spans="1:43">
      <c r="A525" s="152" t="s">
        <v>2199</v>
      </c>
      <c r="B525" s="152">
        <v>2</v>
      </c>
      <c r="C525" s="152" t="s">
        <v>1835</v>
      </c>
      <c r="D525" s="152" t="s">
        <v>3436</v>
      </c>
      <c r="E525" s="152">
        <v>2</v>
      </c>
      <c r="F525" s="152" t="s">
        <v>591</v>
      </c>
      <c r="G525" s="152">
        <v>5</v>
      </c>
      <c r="H525" s="152">
        <v>10</v>
      </c>
      <c r="I525" s="152" t="s">
        <v>3439</v>
      </c>
      <c r="J525" s="152" t="s">
        <v>3440</v>
      </c>
      <c r="K525" s="152">
        <v>80.043903409999999</v>
      </c>
      <c r="L525" s="152">
        <v>7.9824386350000003</v>
      </c>
      <c r="M525" s="152">
        <v>11.97365795</v>
      </c>
      <c r="N525" s="152" t="s">
        <v>1449</v>
      </c>
      <c r="O525" s="152">
        <v>1.7413051289999999</v>
      </c>
      <c r="Q525" s="152">
        <v>2.7078359018884299</v>
      </c>
      <c r="R525" s="472">
        <v>0.66600000000000004</v>
      </c>
      <c r="S525" s="152">
        <v>0.85</v>
      </c>
      <c r="T525" s="152" t="s">
        <v>3094</v>
      </c>
      <c r="U525" s="152">
        <v>2.4299999999999999E-2</v>
      </c>
      <c r="V525" s="152">
        <v>0.80080080099999995</v>
      </c>
      <c r="W525" s="152">
        <v>0.19118170000000001</v>
      </c>
      <c r="X525" s="152">
        <v>82.024659299999996</v>
      </c>
      <c r="Y525" s="152">
        <v>0.25957170000000002</v>
      </c>
      <c r="Z525" s="152">
        <v>5.5807916999999998</v>
      </c>
      <c r="AB525" s="152">
        <v>76.184295899999995</v>
      </c>
      <c r="AD525" s="152">
        <v>7.36</v>
      </c>
      <c r="AE525" s="152">
        <v>6.1204867409999997</v>
      </c>
      <c r="AF525" s="152">
        <v>104.1455326</v>
      </c>
      <c r="AL525" s="152">
        <v>711.97919999999999</v>
      </c>
      <c r="AM525" s="152">
        <v>1.6215232000000002</v>
      </c>
      <c r="AO525" s="276"/>
      <c r="AP525" s="152"/>
      <c r="AQ525" s="152" t="s">
        <v>3168</v>
      </c>
    </row>
    <row r="526" spans="1:43">
      <c r="A526" s="152" t="s">
        <v>2199</v>
      </c>
      <c r="B526" s="152">
        <v>2</v>
      </c>
      <c r="C526" s="152" t="s">
        <v>1835</v>
      </c>
      <c r="D526" s="152" t="s">
        <v>3436</v>
      </c>
      <c r="E526" s="152">
        <v>3</v>
      </c>
      <c r="F526" s="152" t="s">
        <v>591</v>
      </c>
      <c r="G526" s="152">
        <v>10</v>
      </c>
      <c r="H526" s="152">
        <v>30</v>
      </c>
      <c r="I526" s="152" t="s">
        <v>3441</v>
      </c>
      <c r="J526" s="152" t="s">
        <v>3442</v>
      </c>
      <c r="K526" s="152">
        <v>68.178202069999998</v>
      </c>
      <c r="L526" s="152">
        <v>12.92760541</v>
      </c>
      <c r="M526" s="152">
        <v>18.894192520000001</v>
      </c>
      <c r="N526" s="152" t="s">
        <v>1449</v>
      </c>
      <c r="O526" s="152">
        <v>1.3082369389999999</v>
      </c>
      <c r="Q526" s="152">
        <v>2.8769197490806988</v>
      </c>
      <c r="R526" s="472">
        <v>0.26600000000000001</v>
      </c>
      <c r="S526" s="152">
        <v>0.31</v>
      </c>
      <c r="T526" s="152" t="s">
        <v>3108</v>
      </c>
      <c r="U526" s="152">
        <v>1.2800000000000001E-2</v>
      </c>
      <c r="V526" s="152">
        <v>1.108870968</v>
      </c>
      <c r="W526" s="152">
        <v>0.35318943000000003</v>
      </c>
      <c r="X526" s="152">
        <v>74.119182199999997</v>
      </c>
      <c r="Y526" s="152">
        <v>0.21748589999999998</v>
      </c>
      <c r="Z526" s="152">
        <v>23.6624619</v>
      </c>
      <c r="AB526" s="152">
        <v>50.239234400000001</v>
      </c>
      <c r="AD526" s="152">
        <v>9.08</v>
      </c>
      <c r="AE526" s="152">
        <v>9.4518984600000007</v>
      </c>
      <c r="AF526" s="152">
        <v>76.691729319999993</v>
      </c>
      <c r="AL526" s="152">
        <v>714.18240000000003</v>
      </c>
      <c r="AM526" s="152">
        <v>0.56113919999999995</v>
      </c>
      <c r="AO526" s="276"/>
      <c r="AP526" s="152"/>
      <c r="AQ526" s="152" t="s">
        <v>3169</v>
      </c>
    </row>
    <row r="527" spans="1:43">
      <c r="A527" s="152" t="s">
        <v>2199</v>
      </c>
      <c r="B527" s="152">
        <v>2</v>
      </c>
      <c r="C527" s="152" t="s">
        <v>1835</v>
      </c>
      <c r="D527" s="152" t="s">
        <v>3436</v>
      </c>
      <c r="E527" s="152">
        <v>4</v>
      </c>
      <c r="F527" s="152" t="s">
        <v>588</v>
      </c>
      <c r="G527" s="152">
        <v>30</v>
      </c>
      <c r="H527" s="152">
        <v>50</v>
      </c>
      <c r="I527" s="152" t="s">
        <v>3443</v>
      </c>
      <c r="J527" s="152" t="s">
        <v>3444</v>
      </c>
      <c r="K527" s="152">
        <v>70.125473009999993</v>
      </c>
      <c r="L527" s="152">
        <v>9.9581756620000004</v>
      </c>
      <c r="M527" s="152">
        <v>19.91635132</v>
      </c>
      <c r="N527" s="152" t="s">
        <v>1460</v>
      </c>
      <c r="R527" s="472">
        <v>1.58</v>
      </c>
      <c r="S527" s="152">
        <v>0.41</v>
      </c>
      <c r="T527" s="152" t="s">
        <v>3108</v>
      </c>
      <c r="U527" s="152">
        <v>1.06E-2</v>
      </c>
      <c r="V527" s="152">
        <v>5.0709939000000002E-2</v>
      </c>
      <c r="W527" s="152">
        <v>0.28433348400000003</v>
      </c>
      <c r="X527" s="152">
        <v>74.323104700000002</v>
      </c>
      <c r="Y527" s="152">
        <v>0.18050539999999998</v>
      </c>
      <c r="Z527" s="152">
        <v>16.741877299999999</v>
      </c>
      <c r="AB527" s="152">
        <v>57.400722000000002</v>
      </c>
      <c r="AD527" s="152">
        <v>8.81</v>
      </c>
      <c r="AE527" s="152">
        <v>10.872879510000001</v>
      </c>
      <c r="AF527" s="152">
        <v>24.06015038</v>
      </c>
      <c r="AL527" s="152">
        <v>713.68560000000002</v>
      </c>
      <c r="AM527" s="152">
        <v>0.60910240000000004</v>
      </c>
      <c r="AO527" s="276"/>
      <c r="AP527" s="152"/>
      <c r="AQ527" s="152" t="s">
        <v>3170</v>
      </c>
    </row>
    <row r="528" spans="1:43">
      <c r="A528" s="152" t="s">
        <v>2199</v>
      </c>
      <c r="B528" s="152">
        <v>2</v>
      </c>
      <c r="C528" s="152" t="s">
        <v>1835</v>
      </c>
      <c r="D528" s="152" t="s">
        <v>3436</v>
      </c>
      <c r="E528" s="152">
        <v>5</v>
      </c>
      <c r="F528" s="152" t="s">
        <v>2188</v>
      </c>
      <c r="G528" s="152">
        <v>50</v>
      </c>
      <c r="H528" s="152">
        <v>80</v>
      </c>
      <c r="I528" s="152" t="s">
        <v>3445</v>
      </c>
      <c r="J528" s="152" t="s">
        <v>3446</v>
      </c>
      <c r="K528" s="152">
        <v>72.810254420000007</v>
      </c>
      <c r="L528" s="152">
        <v>7.7684987379999999</v>
      </c>
      <c r="M528" s="152">
        <v>19.421246839999998</v>
      </c>
      <c r="N528" s="152" t="s">
        <v>1449</v>
      </c>
      <c r="R528" s="472">
        <v>0.74199999999999999</v>
      </c>
      <c r="S528" s="152">
        <v>0.56999999999999995</v>
      </c>
      <c r="T528" s="152" t="s">
        <v>3106</v>
      </c>
      <c r="U528" s="152">
        <v>2.5000000000000001E-2</v>
      </c>
      <c r="V528" s="152">
        <v>4.9950050000000003E-2</v>
      </c>
      <c r="W528" s="152">
        <v>6.3891919000000005E-2</v>
      </c>
      <c r="X528" s="152">
        <v>30.3916708</v>
      </c>
      <c r="Y528" s="152">
        <v>4.95786E-2</v>
      </c>
      <c r="Z528" s="152">
        <v>1.5865146000000001</v>
      </c>
      <c r="AB528" s="152">
        <v>28.755577599999999</v>
      </c>
      <c r="AD528" s="152">
        <v>8.6300000000000008</v>
      </c>
      <c r="AE528" s="152">
        <v>11.821862060000001</v>
      </c>
      <c r="AF528" s="152">
        <v>26.51190012</v>
      </c>
      <c r="AL528" s="152">
        <v>712.71360000000004</v>
      </c>
      <c r="AM528" s="152">
        <v>0.88316720000000004</v>
      </c>
      <c r="AO528" s="276"/>
      <c r="AP528" s="152"/>
      <c r="AQ528" s="152" t="s">
        <v>3171</v>
      </c>
    </row>
    <row r="529" spans="1:43">
      <c r="A529" s="152" t="s">
        <v>2199</v>
      </c>
      <c r="B529" s="152">
        <v>2</v>
      </c>
      <c r="C529" s="152" t="s">
        <v>1835</v>
      </c>
      <c r="D529" s="152" t="s">
        <v>3436</v>
      </c>
      <c r="E529" s="152">
        <v>6</v>
      </c>
      <c r="F529" s="152" t="s">
        <v>2189</v>
      </c>
      <c r="G529" s="152">
        <v>80</v>
      </c>
      <c r="H529" s="152">
        <v>100</v>
      </c>
      <c r="I529" s="152" t="s">
        <v>3447</v>
      </c>
      <c r="J529" s="152" t="s">
        <v>3448</v>
      </c>
      <c r="K529" s="152">
        <v>74.242124029999999</v>
      </c>
      <c r="L529" s="152">
        <v>9.906875372</v>
      </c>
      <c r="M529" s="152">
        <v>15.85100059</v>
      </c>
      <c r="N529" s="152" t="s">
        <v>1449</v>
      </c>
      <c r="R529" s="472">
        <v>0.627</v>
      </c>
      <c r="S529" s="152">
        <v>0.75</v>
      </c>
      <c r="T529" s="152" t="s">
        <v>3094</v>
      </c>
      <c r="U529" s="152">
        <v>2.2100000000000002E-2</v>
      </c>
      <c r="V529" s="152">
        <v>0</v>
      </c>
      <c r="W529" s="152">
        <v>0.13928506199999999</v>
      </c>
      <c r="X529" s="152">
        <v>66.738312800000003</v>
      </c>
      <c r="Y529" s="152">
        <v>5.3734599999999993E-2</v>
      </c>
      <c r="Z529" s="152">
        <v>3.6539495</v>
      </c>
      <c r="AB529" s="152">
        <v>63.030628700000001</v>
      </c>
      <c r="AD529" s="152">
        <v>8.25</v>
      </c>
      <c r="AE529" s="152">
        <v>3.8622824979999999</v>
      </c>
      <c r="AF529" s="152">
        <v>49.436090229999998</v>
      </c>
      <c r="AL529" s="152">
        <v>713.77200000000005</v>
      </c>
      <c r="AM529" s="152">
        <v>1.1455664000000001</v>
      </c>
      <c r="AO529" s="276"/>
      <c r="AP529" s="152"/>
      <c r="AQ529" s="152" t="s">
        <v>3172</v>
      </c>
    </row>
    <row r="530" spans="1:43">
      <c r="A530" s="152" t="s">
        <v>2200</v>
      </c>
      <c r="B530" s="152">
        <v>3</v>
      </c>
      <c r="C530" s="152" t="s">
        <v>1835</v>
      </c>
      <c r="D530" s="152" t="s">
        <v>3449</v>
      </c>
      <c r="E530" s="152">
        <v>1</v>
      </c>
      <c r="F530" s="152" t="s">
        <v>591</v>
      </c>
      <c r="G530" s="152">
        <v>0</v>
      </c>
      <c r="H530" s="152">
        <v>5</v>
      </c>
      <c r="I530" s="152" t="s">
        <v>3450</v>
      </c>
      <c r="J530" s="152" t="s">
        <v>3451</v>
      </c>
      <c r="K530" s="152">
        <v>78.702807359999994</v>
      </c>
      <c r="L530" s="152">
        <v>11.616650529999999</v>
      </c>
      <c r="M530" s="152">
        <v>9.6805421099999993</v>
      </c>
      <c r="N530" s="152" t="s">
        <v>1449</v>
      </c>
      <c r="O530" s="152">
        <v>1.904179171</v>
      </c>
      <c r="Q530" s="152">
        <v>3.0318017706117928</v>
      </c>
      <c r="R530" s="472">
        <v>0.81799999999999995</v>
      </c>
      <c r="S530" s="152">
        <v>1</v>
      </c>
      <c r="T530" s="152" t="s">
        <v>3094</v>
      </c>
      <c r="U530" s="152">
        <v>3.73E-2</v>
      </c>
      <c r="V530" s="152">
        <v>2.0561685060000001</v>
      </c>
      <c r="W530" s="152">
        <v>0.162156209</v>
      </c>
      <c r="X530" s="152">
        <v>39.167767599999998</v>
      </c>
      <c r="Y530" s="152">
        <v>0.33025099999999996</v>
      </c>
      <c r="Z530" s="152">
        <v>8.9167767999999992</v>
      </c>
      <c r="AB530" s="152">
        <v>29.9207398</v>
      </c>
      <c r="AD530" s="152">
        <v>7.33</v>
      </c>
      <c r="AE530" s="152">
        <v>10.72611219</v>
      </c>
      <c r="AF530" s="152">
        <v>382.79360120000001</v>
      </c>
      <c r="AL530" s="152">
        <v>714.61440000000005</v>
      </c>
      <c r="AM530" s="152">
        <v>2.1425168000000001</v>
      </c>
      <c r="AO530" s="276"/>
      <c r="AP530" s="152"/>
      <c r="AQ530" s="152" t="s">
        <v>3173</v>
      </c>
    </row>
    <row r="531" spans="1:43">
      <c r="A531" s="152" t="s">
        <v>2200</v>
      </c>
      <c r="B531" s="152">
        <v>3</v>
      </c>
      <c r="C531" s="152" t="s">
        <v>1835</v>
      </c>
      <c r="D531" s="152" t="s">
        <v>3449</v>
      </c>
      <c r="E531" s="152">
        <v>2</v>
      </c>
      <c r="F531" s="152" t="s">
        <v>591</v>
      </c>
      <c r="G531" s="152">
        <v>5</v>
      </c>
      <c r="H531" s="152">
        <v>10</v>
      </c>
      <c r="I531" s="152" t="s">
        <v>3452</v>
      </c>
      <c r="J531" s="152" t="s">
        <v>3453</v>
      </c>
      <c r="K531" s="152">
        <v>76.368649070000004</v>
      </c>
      <c r="L531" s="152">
        <v>13.784954709999999</v>
      </c>
      <c r="M531" s="152">
        <v>9.8463962190000007</v>
      </c>
      <c r="N531" s="152" t="s">
        <v>1449</v>
      </c>
      <c r="O531" s="152">
        <v>2.1933121610000001</v>
      </c>
      <c r="Q531" s="152">
        <v>3.6849063846121055</v>
      </c>
      <c r="R531" s="472">
        <v>0.76800000000000002</v>
      </c>
      <c r="S531" s="152">
        <v>0.99</v>
      </c>
      <c r="T531" s="152" t="s">
        <v>3094</v>
      </c>
      <c r="U531" s="152">
        <v>3.1899999999999998E-2</v>
      </c>
      <c r="V531" s="152">
        <v>0.66666666699999999</v>
      </c>
      <c r="W531" s="152">
        <v>0.19425250399999999</v>
      </c>
      <c r="X531" s="152">
        <v>58.011444900000008</v>
      </c>
      <c r="Y531" s="152">
        <v>0.9298999</v>
      </c>
      <c r="Z531" s="152">
        <v>6.2947066999999999</v>
      </c>
      <c r="AB531" s="152">
        <v>50.786838300000007</v>
      </c>
      <c r="AD531" s="152">
        <v>7.23</v>
      </c>
      <c r="AE531" s="152">
        <v>13.188570159999999</v>
      </c>
      <c r="AF531" s="152">
        <v>79.018728050000007</v>
      </c>
      <c r="AL531" s="152">
        <v>715.00319999999999</v>
      </c>
      <c r="AM531" s="152">
        <v>1.9824911999999997</v>
      </c>
      <c r="AO531" s="276"/>
      <c r="AP531" s="152"/>
      <c r="AQ531" s="152" t="s">
        <v>3174</v>
      </c>
    </row>
    <row r="532" spans="1:43">
      <c r="A532" s="152" t="s">
        <v>2200</v>
      </c>
      <c r="B532" s="152">
        <v>3</v>
      </c>
      <c r="C532" s="152" t="s">
        <v>1835</v>
      </c>
      <c r="D532" s="152" t="s">
        <v>3449</v>
      </c>
      <c r="E532" s="152">
        <v>3</v>
      </c>
      <c r="F532" s="152" t="s">
        <v>591</v>
      </c>
      <c r="G532" s="152">
        <v>10</v>
      </c>
      <c r="H532" s="152">
        <v>30</v>
      </c>
      <c r="I532" s="152" t="s">
        <v>3454</v>
      </c>
      <c r="J532" s="152" t="s">
        <v>3455</v>
      </c>
      <c r="K532" s="152">
        <v>74.247226620000006</v>
      </c>
      <c r="L532" s="152">
        <v>11.885895400000001</v>
      </c>
      <c r="M532" s="152">
        <v>13.866877970000001</v>
      </c>
      <c r="N532" s="152" t="s">
        <v>1449</v>
      </c>
      <c r="O532" s="152">
        <v>1.5924166930000001</v>
      </c>
      <c r="Q532" s="152">
        <v>3.9090429584480972</v>
      </c>
      <c r="R532" s="472">
        <v>0.76600000000000001</v>
      </c>
      <c r="S532" s="152">
        <v>0.88</v>
      </c>
      <c r="T532" s="152" t="s">
        <v>3094</v>
      </c>
      <c r="U532" s="152">
        <v>2.86E-2</v>
      </c>
      <c r="V532" s="152">
        <v>1.680672269</v>
      </c>
      <c r="W532" s="152">
        <v>0.16942226299999999</v>
      </c>
      <c r="X532" s="152">
        <v>86.569873000000001</v>
      </c>
      <c r="Y532" s="152">
        <v>6.0496099999999997E-2</v>
      </c>
      <c r="Z532" s="152">
        <v>3.6297641</v>
      </c>
      <c r="AB532" s="152">
        <v>82.879612800000004</v>
      </c>
      <c r="AD532" s="152">
        <v>7.37</v>
      </c>
      <c r="AE532" s="152">
        <v>5.8034866799999998</v>
      </c>
      <c r="AF532" s="152">
        <v>39.280140459999998</v>
      </c>
      <c r="AL532" s="152">
        <v>715.00319999999999</v>
      </c>
      <c r="AM532" s="152">
        <v>1.5784480000000001</v>
      </c>
      <c r="AO532" s="276"/>
      <c r="AP532" s="152"/>
      <c r="AQ532" s="152" t="s">
        <v>3175</v>
      </c>
    </row>
    <row r="533" spans="1:43">
      <c r="A533" s="152" t="s">
        <v>2200</v>
      </c>
      <c r="B533" s="152">
        <v>3</v>
      </c>
      <c r="C533" s="152" t="s">
        <v>1835</v>
      </c>
      <c r="D533" s="152" t="s">
        <v>3449</v>
      </c>
      <c r="E533" s="152">
        <v>4</v>
      </c>
      <c r="F533" s="152" t="s">
        <v>588</v>
      </c>
      <c r="G533" s="152">
        <v>30</v>
      </c>
      <c r="H533" s="152">
        <v>50</v>
      </c>
      <c r="I533" s="152" t="s">
        <v>3456</v>
      </c>
      <c r="J533" s="152" t="s">
        <v>3457</v>
      </c>
      <c r="K533" s="152">
        <v>74.020783370000004</v>
      </c>
      <c r="L533" s="152">
        <v>7.9936051160000003</v>
      </c>
      <c r="M533" s="152">
        <v>17.985611509999998</v>
      </c>
      <c r="N533" s="152" t="s">
        <v>1449</v>
      </c>
      <c r="R533" s="472">
        <v>0.60499999999999998</v>
      </c>
      <c r="S533" s="152">
        <v>0.53</v>
      </c>
      <c r="T533" s="152" t="s">
        <v>3094</v>
      </c>
      <c r="U533" s="152">
        <v>2.1600000000000001E-2</v>
      </c>
      <c r="V533" s="152">
        <v>4.9975011999999999E-2</v>
      </c>
      <c r="W533" s="152">
        <v>0.19377810500000001</v>
      </c>
      <c r="X533" s="152">
        <v>85.278372599999997</v>
      </c>
      <c r="Y533" s="152">
        <v>0.21413280000000001</v>
      </c>
      <c r="Z533" s="152">
        <v>5.5674517999999997</v>
      </c>
      <c r="AB533" s="152">
        <v>79.496787999999995</v>
      </c>
      <c r="AD533" s="152">
        <v>8.4499999999999993</v>
      </c>
      <c r="AE533" s="152">
        <v>7.8530464220000002</v>
      </c>
      <c r="AF533" s="152">
        <v>21.11783067</v>
      </c>
      <c r="AL533" s="152">
        <v>713.83680000000004</v>
      </c>
      <c r="AM533" s="152">
        <v>0.83654240000000002</v>
      </c>
      <c r="AO533" s="276"/>
      <c r="AP533" s="152"/>
      <c r="AQ533" s="152" t="s">
        <v>3176</v>
      </c>
    </row>
    <row r="534" spans="1:43">
      <c r="A534" s="152" t="s">
        <v>2200</v>
      </c>
      <c r="B534" s="152">
        <v>3</v>
      </c>
      <c r="C534" s="152" t="s">
        <v>1835</v>
      </c>
      <c r="D534" s="152" t="s">
        <v>3449</v>
      </c>
      <c r="E534" s="152">
        <v>5</v>
      </c>
      <c r="F534" s="152" t="s">
        <v>2188</v>
      </c>
      <c r="G534" s="152">
        <v>50</v>
      </c>
      <c r="H534" s="152">
        <v>80</v>
      </c>
      <c r="I534" s="152" t="s">
        <v>3458</v>
      </c>
      <c r="J534" s="152" t="s">
        <v>3459</v>
      </c>
      <c r="K534" s="152">
        <v>76.256430550000005</v>
      </c>
      <c r="L534" s="152">
        <v>5.9358923619999997</v>
      </c>
      <c r="M534" s="152">
        <v>17.807677089999999</v>
      </c>
      <c r="N534" s="152" t="s">
        <v>1449</v>
      </c>
      <c r="R534" s="472">
        <v>0.76400000000000001</v>
      </c>
      <c r="S534" s="152">
        <v>0.41</v>
      </c>
      <c r="T534" s="152" t="s">
        <v>3106</v>
      </c>
      <c r="U534" s="152">
        <v>1.1900000000000001E-2</v>
      </c>
      <c r="V534" s="152">
        <v>0.20030045099999999</v>
      </c>
      <c r="W534" s="152">
        <v>0.20466150999999999</v>
      </c>
      <c r="X534" s="152">
        <v>79.234399599999989</v>
      </c>
      <c r="Y534" s="152">
        <v>0.62926060000000006</v>
      </c>
      <c r="Z534" s="152">
        <v>5.5584688</v>
      </c>
      <c r="AB534" s="152">
        <v>73.046670199999994</v>
      </c>
      <c r="AD534" s="152">
        <v>8.7100000000000009</v>
      </c>
      <c r="AE534" s="152">
        <v>11.46300583</v>
      </c>
      <c r="AF534" s="152">
        <v>17.157627779999999</v>
      </c>
      <c r="AL534" s="152">
        <v>713.3184</v>
      </c>
      <c r="AM534" s="152">
        <v>0.63701599999999992</v>
      </c>
      <c r="AO534" s="276"/>
      <c r="AP534" s="152"/>
      <c r="AQ534" s="152" t="s">
        <v>3177</v>
      </c>
    </row>
    <row r="535" spans="1:43">
      <c r="A535" s="152" t="s">
        <v>2200</v>
      </c>
      <c r="B535" s="152">
        <v>3</v>
      </c>
      <c r="C535" s="152" t="s">
        <v>1835</v>
      </c>
      <c r="D535" s="152" t="s">
        <v>3449</v>
      </c>
      <c r="E535" s="152">
        <v>6</v>
      </c>
      <c r="F535" s="152" t="s">
        <v>2189</v>
      </c>
      <c r="G535" s="152">
        <v>80</v>
      </c>
      <c r="H535" s="152">
        <v>100</v>
      </c>
      <c r="I535" s="152" t="s">
        <v>3460</v>
      </c>
      <c r="J535" s="152" t="s">
        <v>3461</v>
      </c>
      <c r="K535" s="152">
        <v>76.162097739999993</v>
      </c>
      <c r="L535" s="152">
        <v>9.9324592769999995</v>
      </c>
      <c r="M535" s="152">
        <v>13.905442989999999</v>
      </c>
      <c r="N535" s="152" t="s">
        <v>1449</v>
      </c>
      <c r="R535" s="472">
        <v>1.07</v>
      </c>
      <c r="S535" s="152">
        <v>0.37</v>
      </c>
      <c r="T535" s="152" t="s">
        <v>3106</v>
      </c>
      <c r="U535" s="152">
        <v>1.12E-2</v>
      </c>
      <c r="V535" s="152">
        <v>0.25227043399999999</v>
      </c>
      <c r="W535" s="152">
        <v>0.21624790099999999</v>
      </c>
      <c r="X535" s="152">
        <v>80.592592600000003</v>
      </c>
      <c r="Y535" s="152">
        <v>0.39506170000000002</v>
      </c>
      <c r="Z535" s="152">
        <v>7.7037037000000002</v>
      </c>
      <c r="AB535" s="152">
        <v>72.493827199999998</v>
      </c>
      <c r="AD535" s="152">
        <v>8.77</v>
      </c>
      <c r="AE535" s="152">
        <v>10.873379630000001</v>
      </c>
      <c r="AF535" s="152">
        <v>42.28443231</v>
      </c>
      <c r="AL535" s="152">
        <v>714.46320000000003</v>
      </c>
      <c r="AM535" s="152">
        <v>0.71433279999999999</v>
      </c>
      <c r="AO535" s="276"/>
      <c r="AP535" s="152"/>
      <c r="AQ535" s="152" t="s">
        <v>3178</v>
      </c>
    </row>
    <row r="536" spans="1:43">
      <c r="A536" s="152" t="s">
        <v>2201</v>
      </c>
      <c r="B536" s="152">
        <v>1</v>
      </c>
      <c r="C536" s="152" t="s">
        <v>1837</v>
      </c>
      <c r="D536" s="152" t="s">
        <v>3462</v>
      </c>
      <c r="E536" s="152">
        <v>1</v>
      </c>
      <c r="F536" s="152" t="s">
        <v>591</v>
      </c>
      <c r="G536" s="152">
        <v>0</v>
      </c>
      <c r="H536" s="152">
        <v>5</v>
      </c>
      <c r="I536" s="152" t="s">
        <v>3463</v>
      </c>
      <c r="J536" s="152" t="s">
        <v>3464</v>
      </c>
      <c r="K536" s="152">
        <v>74.124203820000005</v>
      </c>
      <c r="L536" s="152">
        <v>20.899681529999999</v>
      </c>
      <c r="M536" s="152">
        <v>4.9761146500000004</v>
      </c>
      <c r="N536" s="152" t="s">
        <v>1449</v>
      </c>
      <c r="O536" s="152">
        <v>2.0345172539999998</v>
      </c>
      <c r="Q536" s="152">
        <v>3.1619822485207014</v>
      </c>
      <c r="R536" s="472">
        <v>1.01</v>
      </c>
      <c r="S536" s="152">
        <v>0.9</v>
      </c>
      <c r="T536" s="152" t="s">
        <v>3096</v>
      </c>
      <c r="U536" s="152">
        <v>5.8000000000000003E-2</v>
      </c>
      <c r="V536" s="152">
        <v>2.3857868020000002</v>
      </c>
      <c r="W536" s="152">
        <v>0.36794265700000001</v>
      </c>
      <c r="X536" s="152">
        <v>100.70216500000001</v>
      </c>
      <c r="Y536" s="152">
        <v>2.6916325000000003</v>
      </c>
      <c r="Z536" s="152">
        <v>8.7185489</v>
      </c>
      <c r="AB536" s="152">
        <v>89.291983600000009</v>
      </c>
      <c r="AD536" s="152">
        <v>8.09</v>
      </c>
      <c r="AE536" s="152">
        <v>10.40355651</v>
      </c>
      <c r="AF536" s="152">
        <v>104.55520869999999</v>
      </c>
      <c r="AL536" s="152">
        <v>715.17600000000004</v>
      </c>
      <c r="AM536" s="152">
        <v>1.3570912000000002</v>
      </c>
      <c r="AO536" s="276"/>
      <c r="AP536" s="152"/>
      <c r="AQ536" s="152" t="s">
        <v>3179</v>
      </c>
    </row>
    <row r="537" spans="1:43">
      <c r="A537" s="152" t="s">
        <v>2201</v>
      </c>
      <c r="B537" s="152">
        <v>1</v>
      </c>
      <c r="C537" s="152" t="s">
        <v>1837</v>
      </c>
      <c r="D537" s="152" t="s">
        <v>3462</v>
      </c>
      <c r="E537" s="152">
        <v>2</v>
      </c>
      <c r="F537" s="152" t="s">
        <v>591</v>
      </c>
      <c r="G537" s="152">
        <v>5</v>
      </c>
      <c r="H537" s="152">
        <v>10</v>
      </c>
      <c r="I537" s="152" t="s">
        <v>3465</v>
      </c>
      <c r="J537" s="152" t="s">
        <v>3466</v>
      </c>
      <c r="K537" s="152">
        <v>67.131474100000005</v>
      </c>
      <c r="L537" s="152">
        <v>25.89641434</v>
      </c>
      <c r="M537" s="152">
        <v>6.9721115539999996</v>
      </c>
      <c r="N537" s="152" t="s">
        <v>1449</v>
      </c>
      <c r="O537" s="152">
        <v>1.2600642950000001</v>
      </c>
      <c r="Q537" s="152">
        <v>2.9473369239976108</v>
      </c>
      <c r="R537" s="472">
        <v>0.97199999999999998</v>
      </c>
      <c r="S537" s="152">
        <v>1.05</v>
      </c>
      <c r="T537" s="152" t="s">
        <v>3096</v>
      </c>
      <c r="U537" s="152">
        <v>4.6600000000000003E-2</v>
      </c>
      <c r="V537" s="152">
        <v>0.96544715400000003</v>
      </c>
      <c r="W537" s="152">
        <v>0.329940224</v>
      </c>
      <c r="X537" s="152">
        <v>84.157832799999994</v>
      </c>
      <c r="Y537" s="152">
        <v>2.7090695</v>
      </c>
      <c r="Z537" s="152">
        <v>7.3027091000000004</v>
      </c>
      <c r="AB537" s="152">
        <v>74.146054199999995</v>
      </c>
      <c r="AD537" s="152">
        <v>8.1999999999999993</v>
      </c>
      <c r="AE537" s="152">
        <v>13.185217570000001</v>
      </c>
      <c r="AF537" s="152">
        <v>140.6749902</v>
      </c>
      <c r="AL537" s="152">
        <v>714.57119999999998</v>
      </c>
      <c r="AM537" s="152">
        <v>1.5776992000000001</v>
      </c>
      <c r="AO537" s="276"/>
      <c r="AP537" s="152"/>
      <c r="AQ537" s="152" t="s">
        <v>3180</v>
      </c>
    </row>
    <row r="538" spans="1:43">
      <c r="A538" s="152" t="s">
        <v>2201</v>
      </c>
      <c r="B538" s="152">
        <v>1</v>
      </c>
      <c r="C538" s="152" t="s">
        <v>1837</v>
      </c>
      <c r="D538" s="152" t="s">
        <v>3462</v>
      </c>
      <c r="E538" s="152">
        <v>3</v>
      </c>
      <c r="F538" s="152" t="s">
        <v>591</v>
      </c>
      <c r="G538" s="152">
        <v>10</v>
      </c>
      <c r="H538" s="152">
        <v>30</v>
      </c>
      <c r="I538" s="152" t="s">
        <v>3467</v>
      </c>
      <c r="J538" s="152" t="s">
        <v>3468</v>
      </c>
      <c r="K538" s="152">
        <v>65.380811080000001</v>
      </c>
      <c r="L538" s="152">
        <v>18.793273989999999</v>
      </c>
      <c r="M538" s="152">
        <v>15.825914940000001</v>
      </c>
      <c r="N538" s="152" t="s">
        <v>1449</v>
      </c>
      <c r="O538" s="152">
        <v>1.6755533540000001</v>
      </c>
      <c r="Q538" s="152">
        <v>3.3393097265799985</v>
      </c>
      <c r="R538" s="472">
        <v>1.0900000000000001</v>
      </c>
      <c r="S538" s="152">
        <v>0.79</v>
      </c>
      <c r="T538" s="152" t="s">
        <v>3106</v>
      </c>
      <c r="U538" s="152">
        <v>3.1399999999999997E-2</v>
      </c>
      <c r="V538" s="152">
        <v>0.85213032600000005</v>
      </c>
      <c r="W538" s="152">
        <v>0.27330685199999999</v>
      </c>
      <c r="X538" s="152">
        <v>85.998013900000004</v>
      </c>
      <c r="Y538" s="152">
        <v>0.29791459999999997</v>
      </c>
      <c r="Z538" s="152">
        <v>13.2075472</v>
      </c>
      <c r="AB538" s="152">
        <v>72.492552099999997</v>
      </c>
      <c r="AD538" s="152">
        <v>8.75</v>
      </c>
      <c r="AE538" s="152">
        <v>11.202475769999999</v>
      </c>
      <c r="AF538" s="152">
        <v>41.874756150000003</v>
      </c>
      <c r="AL538" s="152">
        <v>715.41359999999997</v>
      </c>
      <c r="AM538" s="152">
        <v>0.96263280000000007</v>
      </c>
      <c r="AO538" s="276"/>
      <c r="AP538" s="152"/>
      <c r="AQ538" s="152" t="s">
        <v>3181</v>
      </c>
    </row>
    <row r="539" spans="1:43">
      <c r="A539" s="152" t="s">
        <v>2201</v>
      </c>
      <c r="B539" s="152">
        <v>1</v>
      </c>
      <c r="C539" s="152" t="s">
        <v>1837</v>
      </c>
      <c r="D539" s="152" t="s">
        <v>3462</v>
      </c>
      <c r="E539" s="152">
        <v>4</v>
      </c>
      <c r="F539" s="152" t="s">
        <v>588</v>
      </c>
      <c r="G539" s="152">
        <v>30</v>
      </c>
      <c r="H539" s="152">
        <v>50</v>
      </c>
      <c r="I539" s="152" t="s">
        <v>3469</v>
      </c>
      <c r="J539" s="152" t="s">
        <v>3470</v>
      </c>
      <c r="K539" s="152">
        <v>65.090764010000001</v>
      </c>
      <c r="L539" s="152">
        <v>16.955914620000001</v>
      </c>
      <c r="M539" s="152">
        <v>17.95332136</v>
      </c>
      <c r="N539" s="152" t="s">
        <v>1449</v>
      </c>
      <c r="R539" s="472">
        <v>1.56</v>
      </c>
      <c r="S539" s="152">
        <v>0.79</v>
      </c>
      <c r="T539" s="152" t="s">
        <v>3108</v>
      </c>
      <c r="U539" s="152">
        <v>2.8799999999999999E-2</v>
      </c>
      <c r="V539" s="152">
        <v>1.3071895419999999</v>
      </c>
      <c r="W539" s="152">
        <v>0.48244157300000001</v>
      </c>
      <c r="X539" s="152">
        <v>87.054734999999994</v>
      </c>
      <c r="Y539" s="152">
        <v>0.13032149999999998</v>
      </c>
      <c r="Z539" s="152">
        <v>35.360555999999995</v>
      </c>
      <c r="AB539" s="152">
        <v>51.563857499999997</v>
      </c>
      <c r="AD539" s="152">
        <v>8.75</v>
      </c>
      <c r="AE539" s="152">
        <v>16.74675044</v>
      </c>
      <c r="AF539" s="152">
        <v>30.130706199999999</v>
      </c>
      <c r="AL539" s="152">
        <v>714.03120000000001</v>
      </c>
      <c r="AM539" s="152">
        <v>0.90877520000000001</v>
      </c>
      <c r="AO539" s="276"/>
      <c r="AP539" s="152"/>
      <c r="AQ539" s="152" t="s">
        <v>3182</v>
      </c>
    </row>
    <row r="540" spans="1:43">
      <c r="A540" s="152" t="s">
        <v>2201</v>
      </c>
      <c r="B540" s="152">
        <v>1</v>
      </c>
      <c r="C540" s="152" t="s">
        <v>1837</v>
      </c>
      <c r="D540" s="152" t="s">
        <v>3462</v>
      </c>
      <c r="E540" s="152">
        <v>5</v>
      </c>
      <c r="F540" s="152" t="s">
        <v>2188</v>
      </c>
      <c r="G540" s="152">
        <v>50</v>
      </c>
      <c r="H540" s="152">
        <v>80</v>
      </c>
      <c r="I540" s="152" t="s">
        <v>3471</v>
      </c>
      <c r="J540" s="152" t="s">
        <v>3472</v>
      </c>
      <c r="K540" s="152">
        <v>67.274890920000004</v>
      </c>
      <c r="L540" s="152">
        <v>11.90003967</v>
      </c>
      <c r="M540" s="152">
        <v>20.825069419999998</v>
      </c>
      <c r="N540" s="152" t="s">
        <v>1460</v>
      </c>
      <c r="R540" s="472">
        <v>2.19</v>
      </c>
      <c r="S540" s="152">
        <v>0.6</v>
      </c>
      <c r="T540" s="152" t="s">
        <v>3108</v>
      </c>
      <c r="U540" s="152">
        <v>1.3100000000000001E-2</v>
      </c>
      <c r="V540" s="152">
        <v>1.206636501</v>
      </c>
      <c r="W540" s="152">
        <v>0.58978194699999997</v>
      </c>
      <c r="X540" s="152">
        <v>91.359026299999996</v>
      </c>
      <c r="Y540" s="152">
        <v>0.16227179999999999</v>
      </c>
      <c r="Z540" s="152">
        <v>45.557809300000002</v>
      </c>
      <c r="AB540" s="152">
        <v>45.638945199999995</v>
      </c>
      <c r="AD540" s="152">
        <v>8.9</v>
      </c>
      <c r="AE540" s="152">
        <v>5.9953316650000001</v>
      </c>
      <c r="AF540" s="152">
        <v>28.56028092</v>
      </c>
      <c r="AL540" s="152">
        <v>713.0376</v>
      </c>
      <c r="AM540" s="152">
        <v>0.87831839999999994</v>
      </c>
      <c r="AO540" s="276"/>
      <c r="AP540" s="152"/>
      <c r="AQ540" s="152" t="s">
        <v>3183</v>
      </c>
    </row>
    <row r="541" spans="1:43">
      <c r="A541" s="152" t="s">
        <v>2201</v>
      </c>
      <c r="B541" s="152">
        <v>1</v>
      </c>
      <c r="C541" s="152" t="s">
        <v>1837</v>
      </c>
      <c r="D541" s="152" t="s">
        <v>3462</v>
      </c>
      <c r="E541" s="152">
        <v>6</v>
      </c>
      <c r="F541" s="152" t="s">
        <v>2189</v>
      </c>
      <c r="G541" s="152">
        <v>80</v>
      </c>
      <c r="H541" s="152">
        <v>100</v>
      </c>
      <c r="I541" s="152" t="s">
        <v>3473</v>
      </c>
      <c r="J541" s="152" t="s">
        <v>3474</v>
      </c>
      <c r="K541" s="152">
        <v>75.345167649999993</v>
      </c>
      <c r="L541" s="152">
        <v>18.737672580000002</v>
      </c>
      <c r="M541" s="152">
        <v>5.9171597629999999</v>
      </c>
      <c r="N541" s="152" t="s">
        <v>1449</v>
      </c>
      <c r="R541" s="472">
        <v>2.54</v>
      </c>
      <c r="S541" s="152">
        <v>0.6</v>
      </c>
      <c r="T541" s="152" t="s">
        <v>3108</v>
      </c>
      <c r="U541" s="152">
        <v>6.0899999999999999E-3</v>
      </c>
      <c r="V541" s="152">
        <v>0.40383644600000002</v>
      </c>
      <c r="W541" s="152">
        <v>0.374018454</v>
      </c>
      <c r="X541" s="152">
        <v>91.0034603</v>
      </c>
      <c r="Y541" s="152">
        <v>0.11534029999999999</v>
      </c>
      <c r="Z541" s="152">
        <v>23.6831988</v>
      </c>
      <c r="AB541" s="152">
        <v>67.204921200000001</v>
      </c>
      <c r="AD541" s="152">
        <v>8.91</v>
      </c>
      <c r="AE541" s="152">
        <v>11.627551739999999</v>
      </c>
      <c r="AF541" s="152">
        <v>16.747951619999998</v>
      </c>
      <c r="AL541" s="152">
        <v>715.32719999999995</v>
      </c>
      <c r="AM541" s="152">
        <v>0.78234720000000002</v>
      </c>
      <c r="AO541" s="276"/>
      <c r="AP541" s="152"/>
      <c r="AQ541" s="152" t="s">
        <v>3184</v>
      </c>
    </row>
    <row r="542" spans="1:43">
      <c r="A542" s="152" t="s">
        <v>2202</v>
      </c>
      <c r="B542" s="152">
        <v>2</v>
      </c>
      <c r="C542" s="152" t="s">
        <v>1837</v>
      </c>
      <c r="D542" s="152" t="s">
        <v>3475</v>
      </c>
      <c r="E542" s="152">
        <v>1</v>
      </c>
      <c r="F542" s="152" t="s">
        <v>591</v>
      </c>
      <c r="G542" s="152">
        <v>0</v>
      </c>
      <c r="H542" s="152">
        <v>5</v>
      </c>
      <c r="I542" s="152" t="s">
        <v>3476</v>
      </c>
      <c r="J542" s="152" t="s">
        <v>3477</v>
      </c>
      <c r="K542" s="152">
        <v>74.196109570000004</v>
      </c>
      <c r="L542" s="152">
        <v>19.849146489999999</v>
      </c>
      <c r="M542" s="152">
        <v>5.9547439459999998</v>
      </c>
      <c r="N542" s="152" t="s">
        <v>1449</v>
      </c>
      <c r="O542" s="152">
        <v>1.8672727099999999</v>
      </c>
      <c r="Q542" s="152">
        <v>3.4257584890496275</v>
      </c>
      <c r="R542" s="472">
        <v>0.98899999999999999</v>
      </c>
      <c r="S542" s="152">
        <v>0.87</v>
      </c>
      <c r="T542" s="152" t="s">
        <v>3094</v>
      </c>
      <c r="U542" s="152">
        <v>6.6400000000000001E-2</v>
      </c>
      <c r="V542" s="152">
        <v>3.3163265310000001</v>
      </c>
      <c r="W542" s="152">
        <v>0.31624528800000001</v>
      </c>
      <c r="X542" s="152">
        <v>88.691099499999993</v>
      </c>
      <c r="Y542" s="152">
        <v>0.4188482</v>
      </c>
      <c r="Z542" s="152">
        <v>16.596858600000001</v>
      </c>
      <c r="AB542" s="152">
        <v>71.675392699999989</v>
      </c>
      <c r="AD542" s="152">
        <v>8.15</v>
      </c>
      <c r="AE542" s="152">
        <v>16.477998320000001</v>
      </c>
      <c r="AF542" s="152">
        <v>112.06593839999999</v>
      </c>
      <c r="AL542" s="152">
        <v>715.67280000000005</v>
      </c>
      <c r="AM542" s="152">
        <v>1.4105912</v>
      </c>
      <c r="AO542" s="276"/>
      <c r="AP542" s="152"/>
      <c r="AQ542" s="152" t="s">
        <v>3185</v>
      </c>
    </row>
    <row r="543" spans="1:43">
      <c r="A543" s="152" t="s">
        <v>2202</v>
      </c>
      <c r="B543" s="152">
        <v>2</v>
      </c>
      <c r="C543" s="152" t="s">
        <v>1837</v>
      </c>
      <c r="D543" s="152" t="s">
        <v>3475</v>
      </c>
      <c r="E543" s="152">
        <v>2</v>
      </c>
      <c r="F543" s="152" t="s">
        <v>591</v>
      </c>
      <c r="G543" s="152">
        <v>5</v>
      </c>
      <c r="H543" s="152">
        <v>10</v>
      </c>
      <c r="I543" s="152" t="s">
        <v>3478</v>
      </c>
      <c r="J543" s="152" t="s">
        <v>3479</v>
      </c>
      <c r="K543" s="152">
        <v>74.569640059999998</v>
      </c>
      <c r="L543" s="152">
        <v>19.561815339999999</v>
      </c>
      <c r="M543" s="152">
        <v>5.868544601</v>
      </c>
      <c r="N543" s="152" t="s">
        <v>1449</v>
      </c>
      <c r="O543" s="152">
        <v>2.142031604</v>
      </c>
      <c r="Q543" s="152">
        <v>3.5551862865139157</v>
      </c>
      <c r="R543" s="472">
        <v>0.95099999999999996</v>
      </c>
      <c r="S543" s="152">
        <v>1.27</v>
      </c>
      <c r="T543" s="152" t="s">
        <v>3094</v>
      </c>
      <c r="U543" s="152">
        <v>5.5199999999999999E-2</v>
      </c>
      <c r="V543" s="152">
        <v>2.7834008099999998</v>
      </c>
      <c r="W543" s="152">
        <v>0.33899679300000002</v>
      </c>
      <c r="X543" s="152">
        <v>85.594474600000012</v>
      </c>
      <c r="Y543" s="152">
        <v>0.39467189999999996</v>
      </c>
      <c r="Z543" s="152">
        <v>19.536260500000001</v>
      </c>
      <c r="AB543" s="152">
        <v>65.663542200000009</v>
      </c>
      <c r="AD543" s="152">
        <v>8.25</v>
      </c>
      <c r="AE543" s="152">
        <v>13.659545769999999</v>
      </c>
      <c r="AF543" s="152">
        <v>158.42762389999999</v>
      </c>
      <c r="AL543" s="152">
        <v>715.28399999999999</v>
      </c>
      <c r="AM543" s="152">
        <v>1.7755344</v>
      </c>
      <c r="AO543" s="276"/>
      <c r="AP543" s="152"/>
      <c r="AQ543" s="152" t="s">
        <v>3186</v>
      </c>
    </row>
    <row r="544" spans="1:43">
      <c r="A544" s="152" t="s">
        <v>2202</v>
      </c>
      <c r="B544" s="152">
        <v>2</v>
      </c>
      <c r="C544" s="152" t="s">
        <v>1837</v>
      </c>
      <c r="D544" s="152" t="s">
        <v>3475</v>
      </c>
      <c r="E544" s="152">
        <v>3</v>
      </c>
      <c r="F544" s="152" t="s">
        <v>591</v>
      </c>
      <c r="G544" s="152">
        <v>10</v>
      </c>
      <c r="H544" s="152">
        <v>30</v>
      </c>
      <c r="I544" s="152" t="s">
        <v>3480</v>
      </c>
      <c r="J544" s="152" t="s">
        <v>3481</v>
      </c>
      <c r="K544" s="152">
        <v>68.146525980000007</v>
      </c>
      <c r="L544" s="152">
        <v>13.935894879999999</v>
      </c>
      <c r="M544" s="152">
        <v>17.917579140000001</v>
      </c>
      <c r="N544" s="152" t="s">
        <v>1449</v>
      </c>
      <c r="O544" s="152">
        <v>1.378650583</v>
      </c>
      <c r="Q544" s="152">
        <v>3.710487043820379</v>
      </c>
      <c r="R544" s="472">
        <v>0.72399999999999998</v>
      </c>
      <c r="S544" s="152">
        <v>0.9</v>
      </c>
      <c r="T544" s="152" t="s">
        <v>3096</v>
      </c>
      <c r="U544" s="152">
        <v>3.7100000000000001E-2</v>
      </c>
      <c r="V544" s="152">
        <v>0.33277870199999998</v>
      </c>
      <c r="W544" s="152">
        <v>0.27534156999999998</v>
      </c>
      <c r="X544" s="152">
        <v>90.891472900000011</v>
      </c>
      <c r="Y544" s="152">
        <v>0.4360465</v>
      </c>
      <c r="Z544" s="152">
        <v>11.967054300000001</v>
      </c>
      <c r="AB544" s="152">
        <v>78.488372100000007</v>
      </c>
      <c r="AD544" s="152">
        <v>8.06</v>
      </c>
      <c r="AE544" s="152">
        <v>13.95695585</v>
      </c>
      <c r="AF544" s="152">
        <v>37.641435819999998</v>
      </c>
      <c r="AL544" s="152">
        <v>712.82159999999999</v>
      </c>
      <c r="AM544" s="152">
        <v>1.0257704000000001</v>
      </c>
      <c r="AO544" s="276"/>
      <c r="AP544" s="152"/>
      <c r="AQ544" s="152" t="s">
        <v>3187</v>
      </c>
    </row>
    <row r="545" spans="1:43">
      <c r="A545" s="152" t="s">
        <v>2202</v>
      </c>
      <c r="B545" s="152">
        <v>2</v>
      </c>
      <c r="C545" s="152" t="s">
        <v>1837</v>
      </c>
      <c r="D545" s="152" t="s">
        <v>3475</v>
      </c>
      <c r="E545" s="152">
        <v>4</v>
      </c>
      <c r="F545" s="152" t="s">
        <v>588</v>
      </c>
      <c r="G545" s="152">
        <v>30</v>
      </c>
      <c r="H545" s="152">
        <v>50</v>
      </c>
      <c r="I545" s="152" t="s">
        <v>3482</v>
      </c>
      <c r="J545" s="152" t="s">
        <v>3483</v>
      </c>
      <c r="K545" s="152">
        <v>72.050309440000007</v>
      </c>
      <c r="L545" s="152">
        <v>13.97484528</v>
      </c>
      <c r="M545" s="152">
        <v>13.97484528</v>
      </c>
      <c r="N545" s="152" t="s">
        <v>1449</v>
      </c>
      <c r="R545" s="472">
        <v>0.88800000000000001</v>
      </c>
      <c r="S545" s="152">
        <v>0.61</v>
      </c>
      <c r="T545" s="152" t="s">
        <v>3108</v>
      </c>
      <c r="U545" s="152">
        <v>1.5699999999999999E-2</v>
      </c>
      <c r="V545" s="152">
        <v>0.33277870199999998</v>
      </c>
      <c r="W545" s="152">
        <v>0.27869171700000001</v>
      </c>
      <c r="X545" s="152">
        <v>84.178687699999998</v>
      </c>
      <c r="Y545" s="152">
        <v>0.74453230000000004</v>
      </c>
      <c r="Z545" s="152">
        <v>11.8194509</v>
      </c>
      <c r="AB545" s="152">
        <v>71.614704500000002</v>
      </c>
      <c r="AD545" s="152">
        <v>8.16</v>
      </c>
      <c r="AE545" s="152">
        <v>13.485320010000001</v>
      </c>
      <c r="AF545" s="152">
        <v>23.84900507</v>
      </c>
      <c r="AL545" s="152">
        <v>715.58640000000003</v>
      </c>
      <c r="AM545" s="152">
        <v>0.91688239999999999</v>
      </c>
      <c r="AO545" s="276"/>
      <c r="AP545" s="152"/>
      <c r="AQ545" s="152" t="s">
        <v>3188</v>
      </c>
    </row>
    <row r="546" spans="1:43">
      <c r="A546" s="152" t="s">
        <v>2202</v>
      </c>
      <c r="B546" s="152">
        <v>2</v>
      </c>
      <c r="C546" s="152" t="s">
        <v>1837</v>
      </c>
      <c r="D546" s="152" t="s">
        <v>3475</v>
      </c>
      <c r="E546" s="152">
        <v>5</v>
      </c>
      <c r="F546" s="152" t="s">
        <v>2188</v>
      </c>
      <c r="G546" s="152">
        <v>50</v>
      </c>
      <c r="H546" s="152">
        <v>80</v>
      </c>
      <c r="I546" s="152" t="s">
        <v>3484</v>
      </c>
      <c r="J546" s="152" t="s">
        <v>3485</v>
      </c>
      <c r="K546" s="152">
        <v>68.360688159999995</v>
      </c>
      <c r="L546" s="152">
        <v>10.87601345</v>
      </c>
      <c r="M546" s="152">
        <v>20.7632984</v>
      </c>
      <c r="N546" s="152" t="s">
        <v>1460</v>
      </c>
      <c r="R546" s="472">
        <v>1.76</v>
      </c>
      <c r="S546" s="152">
        <v>0.2</v>
      </c>
      <c r="T546" s="152" t="s">
        <v>3108</v>
      </c>
      <c r="U546" s="152">
        <v>1.0200000000000001E-2</v>
      </c>
      <c r="V546" s="152">
        <v>0.25201612899999998</v>
      </c>
      <c r="W546" s="152">
        <v>0.314284699</v>
      </c>
      <c r="X546" s="152">
        <v>90.091973199999998</v>
      </c>
      <c r="Y546" s="152">
        <v>0.29264209999999996</v>
      </c>
      <c r="Z546" s="152">
        <v>16.806020099999998</v>
      </c>
      <c r="AB546" s="152">
        <v>72.993311000000006</v>
      </c>
      <c r="AD546" s="152">
        <v>8.24</v>
      </c>
      <c r="AE546" s="152">
        <v>6.5233204259999997</v>
      </c>
      <c r="AF546" s="152">
        <v>18.18181818</v>
      </c>
      <c r="AL546" s="152">
        <v>715.41359999999997</v>
      </c>
      <c r="AM546" s="152">
        <v>0.85696559999999999</v>
      </c>
      <c r="AO546" s="276"/>
      <c r="AP546" s="152"/>
      <c r="AQ546" s="152" t="s">
        <v>3189</v>
      </c>
    </row>
    <row r="547" spans="1:43">
      <c r="A547" s="152" t="s">
        <v>2202</v>
      </c>
      <c r="B547" s="152">
        <v>2</v>
      </c>
      <c r="C547" s="152" t="s">
        <v>1837</v>
      </c>
      <c r="D547" s="152" t="s">
        <v>3475</v>
      </c>
      <c r="E547" s="152">
        <v>6</v>
      </c>
      <c r="F547" s="152" t="s">
        <v>2189</v>
      </c>
      <c r="G547" s="152">
        <v>80</v>
      </c>
      <c r="H547" s="152">
        <v>100</v>
      </c>
      <c r="I547" s="152" t="s">
        <v>3486</v>
      </c>
      <c r="J547" s="152" t="s">
        <v>3487</v>
      </c>
      <c r="K547" s="152">
        <v>64.086193140000006</v>
      </c>
      <c r="L547" s="152">
        <v>13.966480450000001</v>
      </c>
      <c r="M547" s="152">
        <v>21.94732642</v>
      </c>
      <c r="N547" s="152" t="s">
        <v>1460</v>
      </c>
      <c r="R547" s="472">
        <v>0.27100000000000002</v>
      </c>
      <c r="S547" s="152">
        <v>0.49</v>
      </c>
      <c r="T547" s="152" t="s">
        <v>3108</v>
      </c>
      <c r="U547" s="152">
        <v>1.24E-2</v>
      </c>
      <c r="V547" s="152">
        <v>2.8729838710000002</v>
      </c>
      <c r="W547" s="152">
        <v>0.49256499799999998</v>
      </c>
      <c r="X547" s="152">
        <v>86.233346799999993</v>
      </c>
      <c r="Y547" s="152">
        <v>0.24222850000000001</v>
      </c>
      <c r="Z547" s="152">
        <v>35.970932599999998</v>
      </c>
      <c r="AB547" s="152">
        <v>50.020185699999999</v>
      </c>
      <c r="AD547" s="152">
        <v>8.2899999999999991</v>
      </c>
      <c r="AE547" s="152">
        <v>10.79486829</v>
      </c>
      <c r="AF547" s="152">
        <v>24.2481203</v>
      </c>
      <c r="AL547" s="152">
        <v>714.096</v>
      </c>
      <c r="AM547" s="152">
        <v>0.71684000000000003</v>
      </c>
      <c r="AO547" s="276"/>
      <c r="AP547" s="152"/>
      <c r="AQ547" s="152" t="s">
        <v>3190</v>
      </c>
    </row>
    <row r="548" spans="1:43">
      <c r="A548" s="152" t="s">
        <v>2203</v>
      </c>
      <c r="B548" s="152">
        <v>3</v>
      </c>
      <c r="C548" s="152" t="s">
        <v>1837</v>
      </c>
      <c r="D548" s="152" t="s">
        <v>3488</v>
      </c>
      <c r="E548" s="152">
        <v>1</v>
      </c>
      <c r="F548" s="152" t="s">
        <v>591</v>
      </c>
      <c r="G548" s="152">
        <v>0</v>
      </c>
      <c r="H548" s="152">
        <v>5</v>
      </c>
      <c r="I548" s="152" t="s">
        <v>3489</v>
      </c>
      <c r="J548" s="152" t="s">
        <v>3490</v>
      </c>
      <c r="K548" s="152">
        <v>70.449172579999995</v>
      </c>
      <c r="L548" s="152">
        <v>21.67060678</v>
      </c>
      <c r="M548" s="152">
        <v>7.8802206459999997</v>
      </c>
      <c r="N548" s="152" t="s">
        <v>1449</v>
      </c>
      <c r="O548" s="152">
        <v>2.1194021150000002</v>
      </c>
      <c r="Q548" s="152">
        <v>2.454070001341023</v>
      </c>
      <c r="R548" s="472">
        <v>1.31</v>
      </c>
      <c r="S548" s="152">
        <v>0.85</v>
      </c>
      <c r="T548" s="152" t="s">
        <v>3106</v>
      </c>
      <c r="U548" s="152">
        <v>5.16E-2</v>
      </c>
      <c r="V548" s="152">
        <v>2.1783181360000001</v>
      </c>
      <c r="W548" s="152">
        <v>0.14166187399999999</v>
      </c>
      <c r="X548" s="152">
        <v>40.059494399999998</v>
      </c>
      <c r="Y548" s="152">
        <v>0.594943</v>
      </c>
      <c r="Z548" s="152">
        <v>5.3544869000000004</v>
      </c>
      <c r="AB548" s="152">
        <v>34.1100645</v>
      </c>
      <c r="AD548" s="152">
        <v>8.4700000000000006</v>
      </c>
      <c r="AE548" s="152">
        <v>9.1594452470000007</v>
      </c>
      <c r="AF548" s="152">
        <v>228.20912989999999</v>
      </c>
      <c r="AL548" s="152">
        <v>715.60799999999995</v>
      </c>
      <c r="AM548" s="152">
        <v>1.4546424</v>
      </c>
      <c r="AO548" s="276"/>
      <c r="AP548" s="152"/>
      <c r="AQ548" s="152" t="s">
        <v>3191</v>
      </c>
    </row>
    <row r="549" spans="1:43">
      <c r="A549" s="152" t="s">
        <v>2203</v>
      </c>
      <c r="B549" s="152">
        <v>3</v>
      </c>
      <c r="C549" s="152" t="s">
        <v>1837</v>
      </c>
      <c r="D549" s="152" t="s">
        <v>3488</v>
      </c>
      <c r="E549" s="152">
        <v>2</v>
      </c>
      <c r="F549" s="152" t="s">
        <v>591</v>
      </c>
      <c r="G549" s="152">
        <v>5</v>
      </c>
      <c r="H549" s="152">
        <v>10</v>
      </c>
      <c r="I549" s="152" t="s">
        <v>3491</v>
      </c>
      <c r="J549" s="152" t="s">
        <v>3492</v>
      </c>
      <c r="K549" s="152">
        <v>68.216130309999997</v>
      </c>
      <c r="L549" s="152">
        <v>21.85141041</v>
      </c>
      <c r="M549" s="152">
        <v>9.9324592769999995</v>
      </c>
      <c r="N549" s="152" t="s">
        <v>1449</v>
      </c>
      <c r="O549" s="152">
        <v>1.6654526380000001</v>
      </c>
      <c r="Q549" s="152">
        <v>3.0309884641483791</v>
      </c>
      <c r="R549" s="472">
        <v>1.18</v>
      </c>
      <c r="S549" s="152">
        <v>0.97</v>
      </c>
      <c r="T549" s="152" t="s">
        <v>3106</v>
      </c>
      <c r="U549" s="152">
        <v>4.2200000000000001E-2</v>
      </c>
      <c r="V549" s="152">
        <v>1.0020040079999999</v>
      </c>
      <c r="W549" s="152">
        <v>0.13282429300000001</v>
      </c>
      <c r="X549" s="152">
        <v>33.565136699999996</v>
      </c>
      <c r="Y549" s="152">
        <v>0.880853</v>
      </c>
      <c r="Z549" s="152">
        <v>4.0333796999999993</v>
      </c>
      <c r="AB549" s="152">
        <v>28.650904000000001</v>
      </c>
      <c r="AD549" s="152">
        <v>8.48</v>
      </c>
      <c r="AE549" s="152">
        <v>7.7597568209999999</v>
      </c>
      <c r="AF549" s="152">
        <v>81.067108860000005</v>
      </c>
      <c r="AL549" s="152">
        <v>714.78719999999998</v>
      </c>
      <c r="AM549" s="152">
        <v>1.2446248</v>
      </c>
      <c r="AO549" s="276"/>
      <c r="AP549" s="152"/>
      <c r="AQ549" s="152" t="s">
        <v>3192</v>
      </c>
    </row>
    <row r="550" spans="1:43">
      <c r="A550" s="152" t="s">
        <v>2203</v>
      </c>
      <c r="B550" s="152">
        <v>3</v>
      </c>
      <c r="C550" s="152" t="s">
        <v>1837</v>
      </c>
      <c r="D550" s="152" t="s">
        <v>3488</v>
      </c>
      <c r="E550" s="152">
        <v>3</v>
      </c>
      <c r="F550" s="152" t="s">
        <v>591</v>
      </c>
      <c r="G550" s="152">
        <v>10</v>
      </c>
      <c r="H550" s="152">
        <v>30</v>
      </c>
      <c r="I550" s="152" t="s">
        <v>3493</v>
      </c>
      <c r="J550" s="152" t="s">
        <v>3494</v>
      </c>
      <c r="K550" s="152">
        <v>72.559780480000001</v>
      </c>
      <c r="L550" s="152">
        <v>6.8600548799999999</v>
      </c>
      <c r="M550" s="152">
        <v>20.58016464</v>
      </c>
      <c r="N550" s="152" t="s">
        <v>1460</v>
      </c>
      <c r="O550" s="152">
        <v>1.2388916409999999</v>
      </c>
      <c r="Q550" s="152">
        <v>2.5590100068749564</v>
      </c>
      <c r="R550" s="472">
        <v>0.89900000000000002</v>
      </c>
      <c r="S550" s="152">
        <v>1.18</v>
      </c>
      <c r="T550" s="152" t="s">
        <v>3094</v>
      </c>
      <c r="U550" s="152">
        <v>4.2700000000000002E-2</v>
      </c>
      <c r="V550" s="152">
        <v>0</v>
      </c>
      <c r="W550" s="152">
        <v>0.111162344</v>
      </c>
      <c r="X550" s="152">
        <v>46.0580912</v>
      </c>
      <c r="Y550" s="152">
        <v>0.10373439999999999</v>
      </c>
      <c r="Z550" s="152">
        <v>3.7344398000000001</v>
      </c>
      <c r="AB550" s="152">
        <v>42.219917000000002</v>
      </c>
      <c r="AD550" s="152">
        <v>7.98</v>
      </c>
      <c r="AE550" s="152">
        <v>12.703625150000001</v>
      </c>
      <c r="AF550" s="152">
        <v>37.095200939999998</v>
      </c>
      <c r="AL550" s="152">
        <v>715.02480000000003</v>
      </c>
      <c r="AM550" s="152">
        <v>1.4648232000000001</v>
      </c>
      <c r="AO550" s="276"/>
      <c r="AP550" s="152"/>
      <c r="AQ550" s="152" t="s">
        <v>3193</v>
      </c>
    </row>
    <row r="551" spans="1:43">
      <c r="A551" s="152" t="s">
        <v>2203</v>
      </c>
      <c r="B551" s="152">
        <v>3</v>
      </c>
      <c r="C551" s="152" t="s">
        <v>1837</v>
      </c>
      <c r="D551" s="152" t="s">
        <v>3488</v>
      </c>
      <c r="E551" s="152">
        <v>4</v>
      </c>
      <c r="F551" s="152" t="s">
        <v>588</v>
      </c>
      <c r="G551" s="152">
        <v>30</v>
      </c>
      <c r="H551" s="152">
        <v>50</v>
      </c>
      <c r="I551" s="152" t="s">
        <v>3495</v>
      </c>
      <c r="J551" s="152" t="s">
        <v>3496</v>
      </c>
      <c r="K551" s="152">
        <v>72.495088409999994</v>
      </c>
      <c r="L551" s="152">
        <v>7.8585461690000002</v>
      </c>
      <c r="M551" s="152">
        <v>19.646365419999999</v>
      </c>
      <c r="N551" s="152" t="s">
        <v>1449</v>
      </c>
      <c r="R551" s="472">
        <v>0.70499999999999996</v>
      </c>
      <c r="S551" s="152">
        <v>0.84</v>
      </c>
      <c r="T551" s="152" t="s">
        <v>3094</v>
      </c>
      <c r="U551" s="152">
        <v>2.7900000000000001E-2</v>
      </c>
      <c r="V551" s="152">
        <v>0</v>
      </c>
      <c r="W551" s="152">
        <v>0.115469617</v>
      </c>
      <c r="X551" s="152">
        <v>32.679425900000005</v>
      </c>
      <c r="Y551" s="152">
        <v>0.95693779999999995</v>
      </c>
      <c r="Z551" s="152">
        <v>2.0095694000000002</v>
      </c>
      <c r="AB551" s="152">
        <v>29.712918700000003</v>
      </c>
      <c r="AD551" s="152">
        <v>8.23</v>
      </c>
      <c r="AE551" s="152">
        <v>9.5524608670000006</v>
      </c>
      <c r="AF551" s="152">
        <v>26.580179480000002</v>
      </c>
      <c r="AL551" s="152">
        <v>714.57119999999998</v>
      </c>
      <c r="AM551" s="152">
        <v>1.2263679999999999</v>
      </c>
      <c r="AO551" s="276"/>
      <c r="AP551" s="152"/>
      <c r="AQ551" s="152" t="s">
        <v>3194</v>
      </c>
    </row>
    <row r="552" spans="1:43">
      <c r="A552" s="152" t="s">
        <v>2203</v>
      </c>
      <c r="B552" s="152">
        <v>3</v>
      </c>
      <c r="C552" s="152" t="s">
        <v>1837</v>
      </c>
      <c r="D552" s="152" t="s">
        <v>3488</v>
      </c>
      <c r="E552" s="152">
        <v>5</v>
      </c>
      <c r="F552" s="152" t="s">
        <v>2188</v>
      </c>
      <c r="G552" s="152">
        <v>50</v>
      </c>
      <c r="H552" s="152">
        <v>80</v>
      </c>
      <c r="I552" s="152" t="s">
        <v>3497</v>
      </c>
      <c r="J552" s="152" t="s">
        <v>3498</v>
      </c>
      <c r="K552" s="152">
        <v>69.209376239999997</v>
      </c>
      <c r="L552" s="152">
        <v>10.925705199999999</v>
      </c>
      <c r="M552" s="152">
        <v>19.864918549999999</v>
      </c>
      <c r="N552" s="152" t="s">
        <v>1460</v>
      </c>
      <c r="R552" s="472">
        <v>1.31</v>
      </c>
      <c r="S552" s="152">
        <v>0.67</v>
      </c>
      <c r="T552" s="152" t="s">
        <v>3106</v>
      </c>
      <c r="U552" s="152">
        <v>2.1100000000000001E-2</v>
      </c>
      <c r="V552" s="152">
        <v>2.8282828279999999</v>
      </c>
      <c r="W552" s="152">
        <v>0.107772115</v>
      </c>
      <c r="X552" s="152">
        <v>25.864391600000001</v>
      </c>
      <c r="Y552" s="152">
        <v>0.2245173</v>
      </c>
      <c r="Z552" s="152">
        <v>5.9272564000000001</v>
      </c>
      <c r="AB552" s="152">
        <v>19.712617900000001</v>
      </c>
      <c r="AD552" s="152">
        <v>8.57</v>
      </c>
      <c r="AE552" s="152">
        <v>19.483283019999998</v>
      </c>
      <c r="AF552" s="152">
        <v>38.529067499999996</v>
      </c>
      <c r="AL552" s="152">
        <v>714.096</v>
      </c>
      <c r="AM552" s="152">
        <v>1.368808</v>
      </c>
      <c r="AO552" s="276"/>
      <c r="AP552" s="152"/>
      <c r="AQ552" s="152" t="s">
        <v>3195</v>
      </c>
    </row>
    <row r="553" spans="1:43">
      <c r="A553" s="152" t="s">
        <v>2203</v>
      </c>
      <c r="B553" s="152">
        <v>3</v>
      </c>
      <c r="C553" s="152" t="s">
        <v>1837</v>
      </c>
      <c r="D553" s="152" t="s">
        <v>3488</v>
      </c>
      <c r="E553" s="152">
        <v>6</v>
      </c>
      <c r="F553" s="152" t="s">
        <v>2189</v>
      </c>
      <c r="G553" s="152">
        <v>80</v>
      </c>
      <c r="H553" s="152">
        <v>100</v>
      </c>
      <c r="I553" s="152" t="s">
        <v>3499</v>
      </c>
      <c r="J553" s="152" t="s">
        <v>3500</v>
      </c>
      <c r="K553" s="152">
        <v>64.193355879999999</v>
      </c>
      <c r="L553" s="152">
        <v>12.93017704</v>
      </c>
      <c r="M553" s="152">
        <v>22.876467080000001</v>
      </c>
      <c r="N553" s="152" t="s">
        <v>1460</v>
      </c>
      <c r="R553" s="472">
        <v>1.8</v>
      </c>
      <c r="S553" s="152">
        <v>0.55000000000000004</v>
      </c>
      <c r="T553" s="152" t="s">
        <v>3108</v>
      </c>
      <c r="U553" s="152">
        <v>1.0800000000000001E-2</v>
      </c>
      <c r="V553" s="152">
        <v>2.0202020200000002</v>
      </c>
      <c r="W553" s="152">
        <v>0.14766749600000001</v>
      </c>
      <c r="X553" s="152">
        <v>40.464344999999994</v>
      </c>
      <c r="Y553" s="152">
        <v>4.14594E-2</v>
      </c>
      <c r="Z553" s="152">
        <v>8.6650083000000002</v>
      </c>
      <c r="AB553" s="152">
        <v>31.757877299999997</v>
      </c>
      <c r="AD553" s="152">
        <v>8.68</v>
      </c>
      <c r="AE553" s="152">
        <v>6.6763893349999996</v>
      </c>
      <c r="AF553" s="152">
        <v>25.55598908</v>
      </c>
      <c r="AL553" s="152">
        <v>714.13919999999996</v>
      </c>
      <c r="AM553" s="152">
        <v>1.0967208000000002</v>
      </c>
      <c r="AO553" s="276"/>
      <c r="AP553" s="152"/>
      <c r="AQ553" s="152" t="s">
        <v>3196</v>
      </c>
    </row>
    <row r="554" spans="1:43">
      <c r="A554" s="152" t="s">
        <v>2204</v>
      </c>
      <c r="B554" s="152">
        <v>1</v>
      </c>
      <c r="C554" s="152" t="s">
        <v>1840</v>
      </c>
      <c r="D554" s="152" t="s">
        <v>3501</v>
      </c>
      <c r="E554" s="152">
        <v>1</v>
      </c>
      <c r="F554" s="152" t="s">
        <v>591</v>
      </c>
      <c r="G554" s="152">
        <v>0</v>
      </c>
      <c r="H554" s="152">
        <v>5</v>
      </c>
      <c r="I554" s="152" t="s">
        <v>3502</v>
      </c>
      <c r="J554" s="152" t="s">
        <v>3503</v>
      </c>
      <c r="K554" s="152">
        <v>83.290741100000005</v>
      </c>
      <c r="L554" s="152">
        <v>9.8289758210000002</v>
      </c>
      <c r="M554" s="152">
        <v>6.8802830750000004</v>
      </c>
      <c r="N554" s="152" t="s">
        <v>1440</v>
      </c>
      <c r="O554" s="152">
        <v>1.6097044570000001</v>
      </c>
      <c r="Q554" s="152">
        <v>3.2231694499591157</v>
      </c>
      <c r="R554" s="472">
        <v>0.88</v>
      </c>
      <c r="S554" s="152">
        <v>0.85</v>
      </c>
      <c r="T554" s="152" t="s">
        <v>3096</v>
      </c>
      <c r="U554" s="152">
        <v>4.4200000000000003E-2</v>
      </c>
      <c r="V554" s="152">
        <v>2.8018339280000002</v>
      </c>
      <c r="W554" s="152">
        <v>0.419039836</v>
      </c>
      <c r="X554" s="152">
        <v>63.737551300000007</v>
      </c>
      <c r="Y554" s="152">
        <v>1.6403046000000001</v>
      </c>
      <c r="Z554" s="152">
        <v>24.9560633</v>
      </c>
      <c r="AB554" s="152">
        <v>37.141183400000003</v>
      </c>
      <c r="AD554" s="152">
        <v>8.36</v>
      </c>
      <c r="AE554" s="152">
        <v>7.4700333099999998</v>
      </c>
      <c r="AF554" s="152">
        <v>200.76082719999999</v>
      </c>
      <c r="AL554" s="152">
        <v>715.08960000000002</v>
      </c>
      <c r="AM554" s="152">
        <v>1.5753096</v>
      </c>
      <c r="AO554" s="276"/>
      <c r="AP554" s="152"/>
      <c r="AQ554" s="152" t="s">
        <v>3197</v>
      </c>
    </row>
    <row r="555" spans="1:43">
      <c r="A555" s="152" t="s">
        <v>2204</v>
      </c>
      <c r="B555" s="152">
        <v>1</v>
      </c>
      <c r="C555" s="152" t="s">
        <v>1840</v>
      </c>
      <c r="D555" s="152" t="s">
        <v>3501</v>
      </c>
      <c r="E555" s="152">
        <v>2</v>
      </c>
      <c r="F555" s="152" t="s">
        <v>591</v>
      </c>
      <c r="G555" s="152">
        <v>5</v>
      </c>
      <c r="H555" s="152">
        <v>10</v>
      </c>
      <c r="I555" s="152" t="s">
        <v>3504</v>
      </c>
      <c r="J555" s="152" t="s">
        <v>3505</v>
      </c>
      <c r="K555" s="152">
        <v>75.306203080000003</v>
      </c>
      <c r="L555" s="152">
        <v>9.8775187669999998</v>
      </c>
      <c r="M555" s="152">
        <v>14.81627815</v>
      </c>
      <c r="N555" s="152" t="s">
        <v>1449</v>
      </c>
      <c r="O555" s="152">
        <v>1.659916669</v>
      </c>
      <c r="Q555" s="152">
        <v>3.232929453063079</v>
      </c>
      <c r="R555" s="472">
        <v>1.23</v>
      </c>
      <c r="S555" s="152">
        <v>1.24</v>
      </c>
      <c r="T555" s="152" t="s">
        <v>3096</v>
      </c>
      <c r="U555" s="152">
        <v>7.3099999999999998E-2</v>
      </c>
      <c r="V555" s="152">
        <v>2.1330624679999999</v>
      </c>
      <c r="W555" s="152">
        <v>0.33489731299999997</v>
      </c>
      <c r="X555" s="152">
        <v>51.092896199999998</v>
      </c>
      <c r="Y555" s="152">
        <v>0.36429869999999998</v>
      </c>
      <c r="Z555" s="152">
        <v>24.635701300000001</v>
      </c>
      <c r="AB555" s="152">
        <v>26.092896199999998</v>
      </c>
      <c r="AD555" s="152">
        <v>8.39</v>
      </c>
      <c r="AE555" s="152">
        <v>14.62409924</v>
      </c>
      <c r="AF555" s="152">
        <v>177.40928600000001</v>
      </c>
      <c r="AL555" s="152">
        <v>715.02480000000003</v>
      </c>
      <c r="AM555" s="152">
        <v>2.4108872000000003</v>
      </c>
      <c r="AO555" s="276"/>
      <c r="AP555" s="152"/>
      <c r="AQ555" s="152" t="s">
        <v>3198</v>
      </c>
    </row>
    <row r="556" spans="1:43">
      <c r="A556" s="152" t="s">
        <v>2204</v>
      </c>
      <c r="B556" s="152">
        <v>1</v>
      </c>
      <c r="C556" s="152" t="s">
        <v>1840</v>
      </c>
      <c r="D556" s="152" t="s">
        <v>3501</v>
      </c>
      <c r="E556" s="152">
        <v>3</v>
      </c>
      <c r="F556" s="152" t="s">
        <v>591</v>
      </c>
      <c r="G556" s="152">
        <v>10</v>
      </c>
      <c r="H556" s="152">
        <v>30</v>
      </c>
      <c r="I556" s="152" t="s">
        <v>3506</v>
      </c>
      <c r="J556" s="152" t="s">
        <v>3507</v>
      </c>
      <c r="K556" s="152">
        <v>73.53978832</v>
      </c>
      <c r="L556" s="152">
        <v>11.76009408</v>
      </c>
      <c r="M556" s="152">
        <v>14.7001176</v>
      </c>
      <c r="N556" s="152" t="s">
        <v>1449</v>
      </c>
      <c r="O556" s="152">
        <v>1.5898915140000001</v>
      </c>
      <c r="Q556" s="152">
        <v>2.3386230760052626</v>
      </c>
      <c r="R556" s="472">
        <v>0.93799999999999994</v>
      </c>
      <c r="S556" s="152">
        <v>1.0900000000000001</v>
      </c>
      <c r="T556" s="152" t="s">
        <v>3096</v>
      </c>
      <c r="U556" s="152">
        <v>5.4100000000000002E-2</v>
      </c>
      <c r="V556" s="152">
        <v>2.3882113820000002</v>
      </c>
      <c r="W556" s="152">
        <v>0.15712062399999999</v>
      </c>
      <c r="X556" s="152">
        <v>39.025544000000004</v>
      </c>
      <c r="Y556" s="152">
        <v>0.47303689999999998</v>
      </c>
      <c r="Z556" s="152">
        <v>7.7105014000000001</v>
      </c>
      <c r="AB556" s="152">
        <v>30.842005700000001</v>
      </c>
      <c r="AD556" s="152">
        <v>8.02</v>
      </c>
      <c r="AE556" s="152">
        <v>5.8744022850000004</v>
      </c>
      <c r="AF556" s="152">
        <v>41.39680062</v>
      </c>
      <c r="AL556" s="152">
        <v>714.35519999999997</v>
      </c>
      <c r="AM556" s="152">
        <v>1.9584584</v>
      </c>
      <c r="AO556" s="276"/>
      <c r="AP556" s="152"/>
      <c r="AQ556" s="152" t="s">
        <v>3199</v>
      </c>
    </row>
    <row r="557" spans="1:43">
      <c r="A557" s="152" t="s">
        <v>2204</v>
      </c>
      <c r="B557" s="152">
        <v>1</v>
      </c>
      <c r="C557" s="152" t="s">
        <v>1840</v>
      </c>
      <c r="D557" s="152" t="s">
        <v>3501</v>
      </c>
      <c r="E557" s="152">
        <v>4</v>
      </c>
      <c r="F557" s="152" t="s">
        <v>588</v>
      </c>
      <c r="G557" s="152">
        <v>30</v>
      </c>
      <c r="H557" s="152">
        <v>50</v>
      </c>
      <c r="I557" s="152" t="s">
        <v>3508</v>
      </c>
      <c r="J557" s="152" t="s">
        <v>3509</v>
      </c>
      <c r="K557" s="152">
        <v>69.148089170000006</v>
      </c>
      <c r="L557" s="152">
        <v>8.9570063690000001</v>
      </c>
      <c r="M557" s="152">
        <v>21.894904459999999</v>
      </c>
      <c r="N557" s="152" t="s">
        <v>1460</v>
      </c>
      <c r="R557" s="472">
        <v>0.85499999999999998</v>
      </c>
      <c r="S557" s="152">
        <v>0.73</v>
      </c>
      <c r="T557" s="152" t="s">
        <v>3106</v>
      </c>
      <c r="U557" s="152">
        <v>3.4500000000000003E-2</v>
      </c>
      <c r="V557" s="152">
        <v>5.0735666999999998E-2</v>
      </c>
      <c r="W557" s="152">
        <v>0.402300818</v>
      </c>
      <c r="X557" s="152">
        <v>49.611451900000006</v>
      </c>
      <c r="Y557" s="152">
        <v>0.77709609999999996</v>
      </c>
      <c r="Z557" s="152">
        <v>29.734151300000001</v>
      </c>
      <c r="AB557" s="152">
        <v>19.1002045</v>
      </c>
      <c r="AD557" s="152">
        <v>8.18</v>
      </c>
      <c r="AE557" s="152">
        <v>14.57628042</v>
      </c>
      <c r="AF557" s="152">
        <v>48.684210530000001</v>
      </c>
      <c r="AL557" s="152">
        <v>714.22559999999999</v>
      </c>
      <c r="AM557" s="152">
        <v>1.2637191999999999</v>
      </c>
      <c r="AO557" s="276"/>
      <c r="AP557" s="152"/>
      <c r="AQ557" s="152" t="s">
        <v>3200</v>
      </c>
    </row>
    <row r="558" spans="1:43">
      <c r="A558" s="152" t="s">
        <v>2204</v>
      </c>
      <c r="B558" s="152">
        <v>1</v>
      </c>
      <c r="C558" s="152" t="s">
        <v>1840</v>
      </c>
      <c r="D558" s="152" t="s">
        <v>3501</v>
      </c>
      <c r="E558" s="152">
        <v>5</v>
      </c>
      <c r="F558" s="152" t="s">
        <v>2188</v>
      </c>
      <c r="G558" s="152">
        <v>50</v>
      </c>
      <c r="H558" s="152">
        <v>80</v>
      </c>
      <c r="I558" s="152" t="s">
        <v>3510</v>
      </c>
      <c r="J558" s="152" t="s">
        <v>3511</v>
      </c>
      <c r="K558" s="152">
        <v>71.023181449999996</v>
      </c>
      <c r="L558" s="152">
        <v>5.995203837</v>
      </c>
      <c r="M558" s="152">
        <v>22.981614709999999</v>
      </c>
      <c r="N558" s="152" t="s">
        <v>1460</v>
      </c>
      <c r="R558" s="472">
        <v>0.82799999999999996</v>
      </c>
      <c r="S558" s="152">
        <v>0.67</v>
      </c>
      <c r="T558" s="152" t="s">
        <v>3106</v>
      </c>
      <c r="U558" s="152">
        <v>1.17E-2</v>
      </c>
      <c r="V558" s="152">
        <v>0.15503876</v>
      </c>
      <c r="W558" s="152">
        <v>0.40586192599999998</v>
      </c>
      <c r="X558" s="152">
        <v>52.542372900000004</v>
      </c>
      <c r="Y558" s="152">
        <v>0.6200909</v>
      </c>
      <c r="Z558" s="152">
        <v>30.4257958</v>
      </c>
      <c r="AB558" s="152">
        <v>21.4964862</v>
      </c>
      <c r="AD558" s="152">
        <v>8.2799999999999994</v>
      </c>
      <c r="AE558" s="152">
        <v>7.8358029480000004</v>
      </c>
      <c r="AF558" s="152">
        <v>37.705423330000002</v>
      </c>
      <c r="AL558" s="152">
        <v>714.59280000000001</v>
      </c>
      <c r="AM558" s="152">
        <v>0.9811896</v>
      </c>
      <c r="AO558" s="276"/>
      <c r="AP558" s="152"/>
      <c r="AQ558" s="152" t="s">
        <v>3201</v>
      </c>
    </row>
    <row r="559" spans="1:43">
      <c r="A559" s="152" t="s">
        <v>2204</v>
      </c>
      <c r="B559" s="152">
        <v>1</v>
      </c>
      <c r="C559" s="152" t="s">
        <v>1840</v>
      </c>
      <c r="D559" s="152" t="s">
        <v>3501</v>
      </c>
      <c r="E559" s="152">
        <v>6</v>
      </c>
      <c r="F559" s="152" t="s">
        <v>2189</v>
      </c>
      <c r="G559" s="152">
        <v>80</v>
      </c>
      <c r="H559" s="152">
        <v>100</v>
      </c>
      <c r="I559" s="152" t="s">
        <v>3512</v>
      </c>
      <c r="J559" s="152" t="s">
        <v>3513</v>
      </c>
      <c r="K559" s="152">
        <v>71.080973270000001</v>
      </c>
      <c r="L559" s="152">
        <v>4.9860390910000003</v>
      </c>
      <c r="M559" s="152">
        <v>23.93298763</v>
      </c>
      <c r="N559" s="152" t="s">
        <v>1460</v>
      </c>
      <c r="R559" s="472">
        <v>0.76200000000000001</v>
      </c>
      <c r="S559" s="152">
        <v>0.48</v>
      </c>
      <c r="T559" s="152" t="s">
        <v>3106</v>
      </c>
      <c r="U559" s="152">
        <v>5.3E-3</v>
      </c>
      <c r="V559" s="152">
        <v>0.76413652600000004</v>
      </c>
      <c r="W559" s="152">
        <v>0.292926452</v>
      </c>
      <c r="X559" s="152">
        <v>48.619695199999995</v>
      </c>
      <c r="Y559" s="152">
        <v>0.74165639999999999</v>
      </c>
      <c r="Z559" s="152">
        <v>18.8298311</v>
      </c>
      <c r="AB559" s="152">
        <v>29.048207699999999</v>
      </c>
      <c r="AD559" s="152">
        <v>8.2200000000000006</v>
      </c>
      <c r="AE559" s="152">
        <v>9.4297687089999993</v>
      </c>
      <c r="AF559" s="152">
        <v>21.05263158</v>
      </c>
      <c r="AL559" s="152">
        <v>715.15440000000001</v>
      </c>
      <c r="AM559" s="152">
        <v>0.48620400000000003</v>
      </c>
      <c r="AO559" s="276"/>
      <c r="AP559" s="152"/>
      <c r="AQ559" s="152" t="s">
        <v>3202</v>
      </c>
    </row>
    <row r="560" spans="1:43">
      <c r="A560" s="152" t="s">
        <v>2205</v>
      </c>
      <c r="B560" s="152">
        <v>2</v>
      </c>
      <c r="C560" s="152" t="s">
        <v>1840</v>
      </c>
      <c r="D560" s="152" t="s">
        <v>3514</v>
      </c>
      <c r="E560" s="152">
        <v>1</v>
      </c>
      <c r="F560" s="152" t="s">
        <v>591</v>
      </c>
      <c r="G560" s="152">
        <v>0</v>
      </c>
      <c r="H560" s="152">
        <v>5</v>
      </c>
      <c r="I560" s="152" t="s">
        <v>3515</v>
      </c>
      <c r="J560" s="152" t="s">
        <v>3516</v>
      </c>
      <c r="K560" s="152">
        <v>82.071713149999994</v>
      </c>
      <c r="L560" s="152">
        <v>11.952191239999999</v>
      </c>
      <c r="M560" s="152">
        <v>5.9760956180000004</v>
      </c>
      <c r="N560" s="152" t="s">
        <v>1440</v>
      </c>
      <c r="O560" s="152">
        <v>1.810844672</v>
      </c>
      <c r="Q560" s="152">
        <v>2.555660081530263</v>
      </c>
      <c r="R560" s="472">
        <v>0.76900000000000002</v>
      </c>
      <c r="S560" s="152">
        <v>0.91</v>
      </c>
      <c r="T560" s="152" t="s">
        <v>3094</v>
      </c>
      <c r="U560" s="152">
        <v>3.5000000000000003E-2</v>
      </c>
      <c r="V560" s="152">
        <v>2.8672032189999999</v>
      </c>
      <c r="W560" s="152">
        <v>0.31250800299999998</v>
      </c>
      <c r="X560" s="152">
        <v>89.56466069999999</v>
      </c>
      <c r="Y560" s="152">
        <v>0.96030729999999997</v>
      </c>
      <c r="Z560" s="152">
        <v>13.380281699999999</v>
      </c>
      <c r="AB560" s="152">
        <v>75.224071699999996</v>
      </c>
      <c r="AD560" s="152">
        <v>8.5</v>
      </c>
      <c r="AE560" s="152">
        <v>11.02492852</v>
      </c>
      <c r="AF560" s="152">
        <v>220.67669169999999</v>
      </c>
      <c r="AL560" s="152">
        <v>715.2192</v>
      </c>
      <c r="AM560" s="152">
        <v>0.88037360000000009</v>
      </c>
      <c r="AO560" s="276"/>
      <c r="AP560" s="152"/>
      <c r="AQ560" s="152" t="s">
        <v>3203</v>
      </c>
    </row>
    <row r="561" spans="1:43">
      <c r="A561" s="152" t="s">
        <v>2205</v>
      </c>
      <c r="B561" s="152">
        <v>2</v>
      </c>
      <c r="C561" s="152" t="s">
        <v>1840</v>
      </c>
      <c r="D561" s="152" t="s">
        <v>3514</v>
      </c>
      <c r="E561" s="152">
        <v>2</v>
      </c>
      <c r="F561" s="152" t="s">
        <v>591</v>
      </c>
      <c r="G561" s="152">
        <v>5</v>
      </c>
      <c r="H561" s="152">
        <v>10</v>
      </c>
      <c r="I561" s="152" t="s">
        <v>3517</v>
      </c>
      <c r="J561" s="152" t="s">
        <v>3518</v>
      </c>
      <c r="K561" s="152">
        <v>84.012789769999998</v>
      </c>
      <c r="L561" s="152">
        <v>9.9920063950000007</v>
      </c>
      <c r="M561" s="152">
        <v>5.995203837</v>
      </c>
      <c r="N561" s="152" t="s">
        <v>1440</v>
      </c>
      <c r="O561" s="152">
        <v>2.1159057140000002</v>
      </c>
      <c r="Q561" s="152">
        <v>2.6889405038413372</v>
      </c>
      <c r="R561" s="472">
        <v>0.80200000000000005</v>
      </c>
      <c r="S561" s="152">
        <v>0.86</v>
      </c>
      <c r="T561" s="152" t="s">
        <v>3096</v>
      </c>
      <c r="U561" s="152">
        <v>3.7100000000000001E-2</v>
      </c>
      <c r="V561" s="152">
        <v>1.101652479</v>
      </c>
      <c r="W561" s="152">
        <v>0.206197403</v>
      </c>
      <c r="X561" s="152">
        <v>89.480692400000009</v>
      </c>
      <c r="Y561" s="152">
        <v>6.6577899999999995E-2</v>
      </c>
      <c r="Z561" s="152">
        <v>6.9241012000000008</v>
      </c>
      <c r="AB561" s="152">
        <v>82.490013300000001</v>
      </c>
      <c r="AD561" s="152">
        <v>8.51</v>
      </c>
      <c r="AE561" s="152">
        <v>10.604585610000001</v>
      </c>
      <c r="AF561" s="152">
        <v>234.7744361</v>
      </c>
      <c r="AL561" s="152">
        <v>715.71600000000001</v>
      </c>
      <c r="AM561" s="152">
        <v>0.81839600000000001</v>
      </c>
      <c r="AO561" s="276"/>
      <c r="AP561" s="152"/>
      <c r="AQ561" s="152" t="s">
        <v>3204</v>
      </c>
    </row>
    <row r="562" spans="1:43">
      <c r="A562" s="152" t="s">
        <v>2205</v>
      </c>
      <c r="B562" s="152">
        <v>2</v>
      </c>
      <c r="C562" s="152" t="s">
        <v>1840</v>
      </c>
      <c r="D562" s="152" t="s">
        <v>3514</v>
      </c>
      <c r="E562" s="152">
        <v>3</v>
      </c>
      <c r="F562" s="152" t="s">
        <v>591</v>
      </c>
      <c r="G562" s="152">
        <v>10</v>
      </c>
      <c r="H562" s="152">
        <v>30</v>
      </c>
      <c r="I562" s="152" t="s">
        <v>3519</v>
      </c>
      <c r="J562" s="152" t="s">
        <v>3520</v>
      </c>
      <c r="K562" s="152">
        <v>80</v>
      </c>
      <c r="L562" s="152">
        <v>9</v>
      </c>
      <c r="M562" s="152">
        <v>11</v>
      </c>
      <c r="N562" s="152" t="s">
        <v>1440</v>
      </c>
      <c r="O562" s="152">
        <v>1.819100065</v>
      </c>
      <c r="Q562" s="152">
        <v>3.5530381050463404</v>
      </c>
      <c r="R562" s="472">
        <v>0.79700000000000004</v>
      </c>
      <c r="S562" s="152">
        <v>1.07</v>
      </c>
      <c r="T562" s="152" t="s">
        <v>3096</v>
      </c>
      <c r="U562" s="152">
        <v>3.09E-2</v>
      </c>
      <c r="V562" s="152">
        <v>0.60060060100000001</v>
      </c>
      <c r="W562" s="152">
        <v>0.16623001200000001</v>
      </c>
      <c r="X562" s="152">
        <v>67.601431900000009</v>
      </c>
      <c r="Y562" s="152">
        <v>0.41766110000000001</v>
      </c>
      <c r="Z562" s="152">
        <v>4.4749403000000001</v>
      </c>
      <c r="AB562" s="152">
        <v>62.708830500000005</v>
      </c>
      <c r="AD562" s="152">
        <v>8.51</v>
      </c>
      <c r="AE562" s="152">
        <v>12.868618939999999</v>
      </c>
      <c r="AF562" s="152">
        <v>94.24502536</v>
      </c>
      <c r="AL562" s="152">
        <v>715.26239999999996</v>
      </c>
      <c r="AM562" s="152">
        <v>0.74114000000000002</v>
      </c>
      <c r="AO562" s="276"/>
      <c r="AP562" s="152"/>
      <c r="AQ562" s="152" t="s">
        <v>3205</v>
      </c>
    </row>
    <row r="563" spans="1:43">
      <c r="A563" s="152" t="s">
        <v>2205</v>
      </c>
      <c r="B563" s="152">
        <v>2</v>
      </c>
      <c r="C563" s="152" t="s">
        <v>1840</v>
      </c>
      <c r="D563" s="152" t="s">
        <v>3514</v>
      </c>
      <c r="E563" s="152">
        <v>4</v>
      </c>
      <c r="F563" s="152" t="s">
        <v>588</v>
      </c>
      <c r="G563" s="152">
        <v>30</v>
      </c>
      <c r="H563" s="152">
        <v>50</v>
      </c>
      <c r="I563" s="152" t="s">
        <v>3521</v>
      </c>
      <c r="J563" s="152" t="s">
        <v>3522</v>
      </c>
      <c r="K563" s="152">
        <v>80.111376289999995</v>
      </c>
      <c r="L563" s="152">
        <v>10.93874304</v>
      </c>
      <c r="M563" s="152">
        <v>8.9498806680000005</v>
      </c>
      <c r="N563" s="152" t="s">
        <v>1440</v>
      </c>
      <c r="R563" s="472">
        <v>0.80300000000000005</v>
      </c>
      <c r="S563" s="152">
        <v>1.02</v>
      </c>
      <c r="T563" s="152" t="s">
        <v>1676</v>
      </c>
      <c r="U563" s="152">
        <v>3.5499999999999997E-2</v>
      </c>
      <c r="V563" s="152">
        <v>0.50150451399999996</v>
      </c>
      <c r="W563" s="152">
        <v>0.28250348199999997</v>
      </c>
      <c r="X563" s="152">
        <v>88.044109099999986</v>
      </c>
      <c r="Y563" s="152">
        <v>0.23215319999999998</v>
      </c>
      <c r="Z563" s="152">
        <v>14.161346499999999</v>
      </c>
      <c r="AB563" s="152">
        <v>73.650609399999993</v>
      </c>
      <c r="AD563" s="152">
        <v>8.3800000000000008</v>
      </c>
      <c r="AE563" s="152">
        <v>7.8394791670000004</v>
      </c>
      <c r="AF563" s="152">
        <v>23.78022571</v>
      </c>
      <c r="AL563" s="152">
        <v>716.04</v>
      </c>
      <c r="AM563" s="152">
        <v>0.79067520000000002</v>
      </c>
      <c r="AO563" s="276"/>
      <c r="AP563" s="152"/>
      <c r="AQ563" s="152" t="s">
        <v>3206</v>
      </c>
    </row>
    <row r="564" spans="1:43">
      <c r="A564" s="152" t="s">
        <v>2205</v>
      </c>
      <c r="B564" s="152">
        <v>2</v>
      </c>
      <c r="C564" s="152" t="s">
        <v>1840</v>
      </c>
      <c r="D564" s="152" t="s">
        <v>3514</v>
      </c>
      <c r="E564" s="152">
        <v>5</v>
      </c>
      <c r="F564" s="152" t="s">
        <v>2188</v>
      </c>
      <c r="G564" s="152">
        <v>50</v>
      </c>
      <c r="H564" s="152">
        <v>80</v>
      </c>
      <c r="I564" s="152" t="s">
        <v>3523</v>
      </c>
      <c r="J564" s="152" t="s">
        <v>3524</v>
      </c>
      <c r="K564" s="152">
        <v>76.133651549999996</v>
      </c>
      <c r="L564" s="152">
        <v>10.93874304</v>
      </c>
      <c r="M564" s="152">
        <v>12.92760541</v>
      </c>
      <c r="N564" s="152" t="s">
        <v>1449</v>
      </c>
      <c r="R564" s="472">
        <v>0.9</v>
      </c>
      <c r="S564" s="152">
        <v>0.75</v>
      </c>
      <c r="T564" s="152" t="s">
        <v>3106</v>
      </c>
      <c r="U564" s="152">
        <v>3.2500000000000001E-2</v>
      </c>
      <c r="V564" s="152">
        <v>0.65032516299999998</v>
      </c>
      <c r="W564" s="152">
        <v>0.316692892</v>
      </c>
      <c r="X564" s="152">
        <v>88.774509800000004</v>
      </c>
      <c r="Y564" s="152">
        <v>0.49019609999999997</v>
      </c>
      <c r="Z564" s="152">
        <v>16.274509800000001</v>
      </c>
      <c r="AB564" s="152">
        <v>72.009803900000009</v>
      </c>
      <c r="AD564" s="152">
        <v>8.6300000000000008</v>
      </c>
      <c r="AE564" s="152">
        <v>5.2672872340000003</v>
      </c>
      <c r="AF564" s="152">
        <v>29.174795159999999</v>
      </c>
      <c r="AL564" s="152">
        <v>715.91039999999998</v>
      </c>
      <c r="AM564" s="152">
        <v>0.71033440000000003</v>
      </c>
      <c r="AO564" s="276"/>
      <c r="AP564" s="152"/>
      <c r="AQ564" s="152" t="s">
        <v>3207</v>
      </c>
    </row>
    <row r="565" spans="1:43">
      <c r="A565" s="152" t="s">
        <v>2205</v>
      </c>
      <c r="B565" s="152">
        <v>2</v>
      </c>
      <c r="C565" s="152" t="s">
        <v>1840</v>
      </c>
      <c r="D565" s="152" t="s">
        <v>3514</v>
      </c>
      <c r="E565" s="152">
        <v>6</v>
      </c>
      <c r="F565" s="152" t="s">
        <v>2189</v>
      </c>
      <c r="G565" s="152">
        <v>80</v>
      </c>
      <c r="H565" s="152">
        <v>100</v>
      </c>
      <c r="I565" s="152" t="s">
        <v>3525</v>
      </c>
      <c r="J565" s="152" t="s">
        <v>3526</v>
      </c>
      <c r="K565" s="152">
        <v>71.127041019999993</v>
      </c>
      <c r="L565" s="152">
        <v>11.9474313</v>
      </c>
      <c r="M565" s="152">
        <v>16.925527679999998</v>
      </c>
      <c r="N565" s="152" t="s">
        <v>1449</v>
      </c>
      <c r="R565" s="472">
        <v>1.48</v>
      </c>
      <c r="S565" s="152">
        <v>0.56000000000000005</v>
      </c>
      <c r="T565" s="152" t="s">
        <v>3108</v>
      </c>
      <c r="U565" s="152">
        <v>2.0400000000000001E-2</v>
      </c>
      <c r="V565" s="152">
        <v>2.0603015079999998</v>
      </c>
      <c r="W565" s="152">
        <v>0.60007811799999999</v>
      </c>
      <c r="X565" s="152">
        <v>83.843763899999999</v>
      </c>
      <c r="Y565" s="152">
        <v>0.44385259999999999</v>
      </c>
      <c r="Z565" s="152">
        <v>46.382601000000001</v>
      </c>
      <c r="AB565" s="152">
        <v>37.017310299999998</v>
      </c>
      <c r="AD565" s="152">
        <v>8.77</v>
      </c>
      <c r="AE565" s="152">
        <v>8.0604427669999996</v>
      </c>
      <c r="AF565" s="152">
        <v>17.294186499999999</v>
      </c>
      <c r="AL565" s="152">
        <v>716.16959999999995</v>
      </c>
      <c r="AM565" s="152">
        <v>0.48173360000000004</v>
      </c>
      <c r="AO565" s="276"/>
      <c r="AP565" s="152"/>
      <c r="AQ565" s="152" t="s">
        <v>3208</v>
      </c>
    </row>
    <row r="566" spans="1:43">
      <c r="A566" s="152" t="s">
        <v>2206</v>
      </c>
      <c r="B566" s="152">
        <v>3</v>
      </c>
      <c r="C566" s="152" t="s">
        <v>1840</v>
      </c>
      <c r="D566" s="152" t="s">
        <v>3527</v>
      </c>
      <c r="E566" s="152">
        <v>1</v>
      </c>
      <c r="F566" s="152" t="s">
        <v>591</v>
      </c>
      <c r="G566" s="152">
        <v>0</v>
      </c>
      <c r="H566" s="152">
        <v>5</v>
      </c>
      <c r="I566" s="152" t="s">
        <v>3528</v>
      </c>
      <c r="J566" s="152" t="s">
        <v>3529</v>
      </c>
      <c r="K566" s="152">
        <v>82.06456756</v>
      </c>
      <c r="L566" s="152">
        <v>11.956954959999999</v>
      </c>
      <c r="M566" s="152">
        <v>5.9784774809999996</v>
      </c>
      <c r="N566" s="152" t="s">
        <v>1440</v>
      </c>
      <c r="O566" s="152">
        <v>1.895243923</v>
      </c>
      <c r="Q566" s="152">
        <v>2.8235645635177491</v>
      </c>
      <c r="R566" s="472">
        <v>0.81399999999999995</v>
      </c>
      <c r="S566" s="152">
        <v>0.96</v>
      </c>
      <c r="T566" s="152" t="s">
        <v>3096</v>
      </c>
      <c r="U566" s="152">
        <v>4.02E-2</v>
      </c>
      <c r="V566" s="152">
        <v>1.867743564</v>
      </c>
      <c r="W566" s="152">
        <v>0.27036194299999999</v>
      </c>
      <c r="X566" s="152">
        <v>88.290086500000001</v>
      </c>
      <c r="Y566" s="152">
        <v>0.33266799999999996</v>
      </c>
      <c r="Z566" s="152">
        <v>12.375249500000001</v>
      </c>
      <c r="AB566" s="152">
        <v>75.582168999999993</v>
      </c>
      <c r="AD566" s="152">
        <v>8.2899999999999991</v>
      </c>
      <c r="AE566" s="152">
        <v>14.41980203</v>
      </c>
      <c r="AF566" s="152">
        <v>360.39797110000001</v>
      </c>
      <c r="AL566" s="152">
        <v>716.3424</v>
      </c>
      <c r="AM566" s="152">
        <v>0.95998479999999986</v>
      </c>
      <c r="AO566" s="276"/>
      <c r="AP566" s="152"/>
      <c r="AQ566" s="152" t="s">
        <v>3209</v>
      </c>
    </row>
    <row r="567" spans="1:43">
      <c r="A567" s="152" t="s">
        <v>2206</v>
      </c>
      <c r="B567" s="152">
        <v>3</v>
      </c>
      <c r="C567" s="152" t="s">
        <v>1840</v>
      </c>
      <c r="D567" s="152" t="s">
        <v>3527</v>
      </c>
      <c r="E567" s="152">
        <v>2</v>
      </c>
      <c r="F567" s="152" t="s">
        <v>591</v>
      </c>
      <c r="G567" s="152">
        <v>5</v>
      </c>
      <c r="H567" s="152">
        <v>10</v>
      </c>
      <c r="I567" s="152" t="s">
        <v>3530</v>
      </c>
      <c r="J567" s="152" t="s">
        <v>3531</v>
      </c>
      <c r="K567" s="152">
        <v>86.149584489999995</v>
      </c>
      <c r="L567" s="152">
        <v>7.91452315</v>
      </c>
      <c r="M567" s="152">
        <v>5.9358923619999997</v>
      </c>
      <c r="N567" s="152" t="s">
        <v>1440</v>
      </c>
      <c r="O567" s="152">
        <v>1.745772753</v>
      </c>
      <c r="Q567" s="152">
        <v>2.8745879937320922</v>
      </c>
      <c r="R567" s="472">
        <v>0.77500000000000002</v>
      </c>
      <c r="S567" s="152">
        <v>0.92</v>
      </c>
      <c r="T567" s="152" t="s">
        <v>3096</v>
      </c>
      <c r="U567" s="152">
        <v>3.39E-2</v>
      </c>
      <c r="V567" s="152">
        <v>0.80040020000000001</v>
      </c>
      <c r="W567" s="152">
        <v>0.35466339899999999</v>
      </c>
      <c r="X567" s="152">
        <v>87.826797400000004</v>
      </c>
      <c r="Y567" s="152">
        <v>1.5522875999999999</v>
      </c>
      <c r="Z567" s="152">
        <v>15.032679700000001</v>
      </c>
      <c r="AB567" s="152">
        <v>71.241830100000001</v>
      </c>
      <c r="AD567" s="152">
        <v>8.5</v>
      </c>
      <c r="AE567" s="152">
        <v>16.753712400000001</v>
      </c>
      <c r="AF567" s="152">
        <v>80.657432700000001</v>
      </c>
      <c r="AL567" s="152">
        <v>716.96879999999999</v>
      </c>
      <c r="AM567" s="152">
        <v>0.7793272</v>
      </c>
      <c r="AO567" s="276"/>
      <c r="AP567" s="152"/>
      <c r="AQ567" s="152" t="s">
        <v>3210</v>
      </c>
    </row>
    <row r="568" spans="1:43">
      <c r="A568" s="152" t="s">
        <v>2206</v>
      </c>
      <c r="B568" s="152">
        <v>3</v>
      </c>
      <c r="C568" s="152" t="s">
        <v>1840</v>
      </c>
      <c r="D568" s="152" t="s">
        <v>3527</v>
      </c>
      <c r="E568" s="152">
        <v>3</v>
      </c>
      <c r="F568" s="152" t="s">
        <v>591</v>
      </c>
      <c r="G568" s="152">
        <v>10</v>
      </c>
      <c r="H568" s="152">
        <v>30</v>
      </c>
      <c r="I568" s="152" t="s">
        <v>3532</v>
      </c>
      <c r="J568" s="152" t="s">
        <v>3533</v>
      </c>
      <c r="K568" s="152">
        <v>80.083648679999996</v>
      </c>
      <c r="L568" s="152">
        <v>13.94144593</v>
      </c>
      <c r="M568" s="152">
        <v>5.9749053969999997</v>
      </c>
      <c r="N568" s="152" t="s">
        <v>1440</v>
      </c>
      <c r="O568" s="152">
        <v>1.984402164</v>
      </c>
      <c r="Q568" s="152">
        <v>3.2392498579276321</v>
      </c>
      <c r="R568" s="472">
        <v>0.111</v>
      </c>
      <c r="S568" s="152">
        <v>1.0900000000000001</v>
      </c>
      <c r="T568" s="152" t="s">
        <v>3094</v>
      </c>
      <c r="U568" s="152">
        <v>5.6500000000000002E-2</v>
      </c>
      <c r="V568" s="152">
        <v>0.249625562</v>
      </c>
      <c r="W568" s="152">
        <v>8.4934195000000004E-2</v>
      </c>
      <c r="X568" s="152">
        <v>26.206896499999999</v>
      </c>
      <c r="Y568" s="152">
        <v>0.45977010000000001</v>
      </c>
      <c r="Z568" s="152">
        <v>2.3563217999999999</v>
      </c>
      <c r="AB568" s="152">
        <v>23.390804599999999</v>
      </c>
      <c r="AD568" s="152">
        <v>8.26</v>
      </c>
      <c r="AE568" s="152">
        <v>8.0766365570000005</v>
      </c>
      <c r="AF568" s="152">
        <v>61.266094420000002</v>
      </c>
      <c r="AL568" s="152">
        <v>716.47199999999998</v>
      </c>
      <c r="AM568" s="152">
        <v>0.88981840000000001</v>
      </c>
      <c r="AO568" s="276"/>
      <c r="AP568" s="152"/>
      <c r="AQ568" s="152" t="s">
        <v>3211</v>
      </c>
    </row>
    <row r="569" spans="1:43">
      <c r="A569" s="152" t="s">
        <v>2206</v>
      </c>
      <c r="B569" s="152">
        <v>3</v>
      </c>
      <c r="C569" s="152" t="s">
        <v>1840</v>
      </c>
      <c r="D569" s="152" t="s">
        <v>3527</v>
      </c>
      <c r="E569" s="152">
        <v>4</v>
      </c>
      <c r="F569" s="152" t="s">
        <v>588</v>
      </c>
      <c r="G569" s="152">
        <v>30</v>
      </c>
      <c r="H569" s="152">
        <v>50</v>
      </c>
      <c r="I569" s="152" t="s">
        <v>3534</v>
      </c>
      <c r="J569" s="152" t="s">
        <v>3535</v>
      </c>
      <c r="K569" s="152">
        <v>78.039528849999996</v>
      </c>
      <c r="L569" s="152">
        <v>11.97843881</v>
      </c>
      <c r="M569" s="152">
        <v>9.9820323420000001</v>
      </c>
      <c r="N569" s="152" t="s">
        <v>1449</v>
      </c>
      <c r="R569" s="472">
        <v>0.93500000000000005</v>
      </c>
      <c r="S569" s="152">
        <v>0.75</v>
      </c>
      <c r="T569" s="152" t="s">
        <v>3094</v>
      </c>
      <c r="U569" s="152">
        <v>4.02E-2</v>
      </c>
      <c r="V569" s="152">
        <v>0.19980020000000001</v>
      </c>
      <c r="W569" s="152">
        <v>0.16058988099999999</v>
      </c>
      <c r="X569" s="152">
        <v>79.285714299999995</v>
      </c>
      <c r="Y569" s="152">
        <v>0.47619050000000002</v>
      </c>
      <c r="Z569" s="152">
        <v>1.7857143</v>
      </c>
      <c r="AB569" s="152">
        <v>77.023809499999999</v>
      </c>
      <c r="AD569" s="152">
        <v>8.5500000000000007</v>
      </c>
      <c r="AE569" s="152">
        <v>11.627551739999999</v>
      </c>
      <c r="AF569" s="152">
        <v>34.022629729999998</v>
      </c>
      <c r="AL569" s="152">
        <v>717.22799999999995</v>
      </c>
      <c r="AM569" s="152">
        <v>0.50788479999999991</v>
      </c>
      <c r="AO569" s="276"/>
      <c r="AP569" s="152"/>
      <c r="AQ569" s="152" t="s">
        <v>3212</v>
      </c>
    </row>
    <row r="570" spans="1:43">
      <c r="A570" s="152" t="s">
        <v>2206</v>
      </c>
      <c r="B570" s="152">
        <v>3</v>
      </c>
      <c r="C570" s="152" t="s">
        <v>1840</v>
      </c>
      <c r="D570" s="152" t="s">
        <v>3527</v>
      </c>
      <c r="E570" s="152">
        <v>5</v>
      </c>
      <c r="F570" s="152" t="s">
        <v>2188</v>
      </c>
      <c r="G570" s="152">
        <v>50</v>
      </c>
      <c r="H570" s="152">
        <v>80</v>
      </c>
      <c r="I570" s="152" t="s">
        <v>3536</v>
      </c>
      <c r="J570" s="152" t="s">
        <v>3537</v>
      </c>
      <c r="K570" s="152">
        <v>80.233247680000005</v>
      </c>
      <c r="L570" s="152">
        <v>8.8950385450000002</v>
      </c>
      <c r="M570" s="152">
        <v>10.87171378</v>
      </c>
      <c r="N570" s="152" t="s">
        <v>1449</v>
      </c>
      <c r="R570" s="472">
        <v>0.95699999999999996</v>
      </c>
      <c r="S570" s="152">
        <v>0.56000000000000005</v>
      </c>
      <c r="T570" s="152" t="s">
        <v>3094</v>
      </c>
      <c r="U570" s="152">
        <v>3.9800000000000002E-2</v>
      </c>
      <c r="V570" s="152">
        <v>5.0175615E-2</v>
      </c>
      <c r="W570" s="152">
        <v>0.102267677</v>
      </c>
      <c r="X570" s="152">
        <v>23.648247099999999</v>
      </c>
      <c r="Y570" s="152">
        <v>0.41592390000000001</v>
      </c>
      <c r="Z570" s="152">
        <v>4.7534165000000002</v>
      </c>
      <c r="AB570" s="152">
        <v>18.4789067</v>
      </c>
      <c r="AD570" s="152">
        <v>8.61</v>
      </c>
      <c r="AE570" s="152">
        <v>7.3022344090000004</v>
      </c>
      <c r="AF570" s="152">
        <v>53.34568865</v>
      </c>
      <c r="AL570" s="152">
        <v>717.03359999999998</v>
      </c>
      <c r="AM570" s="152">
        <v>0.5127256</v>
      </c>
      <c r="AO570" s="276"/>
      <c r="AP570" s="152"/>
      <c r="AQ570" s="152" t="s">
        <v>3213</v>
      </c>
    </row>
    <row r="571" spans="1:43">
      <c r="A571" s="152" t="s">
        <v>2206</v>
      </c>
      <c r="B571" s="152">
        <v>3</v>
      </c>
      <c r="C571" s="152" t="s">
        <v>1840</v>
      </c>
      <c r="D571" s="152" t="s">
        <v>3527</v>
      </c>
      <c r="E571" s="152">
        <v>6</v>
      </c>
      <c r="F571" s="152" t="s">
        <v>2189</v>
      </c>
      <c r="G571" s="152">
        <v>80</v>
      </c>
      <c r="H571" s="152">
        <v>100</v>
      </c>
      <c r="I571" s="152" t="s">
        <v>3538</v>
      </c>
      <c r="J571" s="152" t="s">
        <v>3539</v>
      </c>
      <c r="K571" s="152">
        <v>78.030756940000003</v>
      </c>
      <c r="L571" s="152">
        <v>5.9916117440000001</v>
      </c>
      <c r="M571" s="152">
        <v>15.97763132</v>
      </c>
      <c r="N571" s="152" t="s">
        <v>1449</v>
      </c>
      <c r="R571" s="472">
        <v>0.13600000000000001</v>
      </c>
      <c r="S571" s="152">
        <v>0.64</v>
      </c>
      <c r="T571" s="152" t="s">
        <v>1676</v>
      </c>
      <c r="U571" s="152">
        <v>2.9700000000000001E-2</v>
      </c>
      <c r="V571" s="152">
        <v>0.50025012499999999</v>
      </c>
      <c r="W571" s="152">
        <v>0.18368904599999999</v>
      </c>
      <c r="X571" s="152">
        <v>40.106007099999992</v>
      </c>
      <c r="Y571" s="152">
        <v>1.7667845000000002</v>
      </c>
      <c r="Z571" s="152">
        <v>3.828033</v>
      </c>
      <c r="AB571" s="152">
        <v>34.511189599999994</v>
      </c>
      <c r="AD571" s="152">
        <v>8.7100000000000009</v>
      </c>
      <c r="AE571" s="152">
        <v>10.296716590000001</v>
      </c>
      <c r="AF571" s="152">
        <v>16.40655482</v>
      </c>
      <c r="AL571" s="152">
        <v>716.68799999999999</v>
      </c>
      <c r="AM571" s="152">
        <v>0.50311839999999997</v>
      </c>
      <c r="AO571" s="276"/>
      <c r="AP571" s="152"/>
      <c r="AQ571" s="152" t="s">
        <v>3214</v>
      </c>
    </row>
    <row r="572" spans="1:43">
      <c r="A572" s="152" t="s">
        <v>2207</v>
      </c>
      <c r="B572" s="152">
        <v>1</v>
      </c>
      <c r="C572" s="152" t="s">
        <v>1844</v>
      </c>
      <c r="D572" s="152" t="s">
        <v>3540</v>
      </c>
      <c r="E572" s="152">
        <v>1</v>
      </c>
      <c r="F572" s="152" t="s">
        <v>591</v>
      </c>
      <c r="G572" s="152">
        <v>0</v>
      </c>
      <c r="H572" s="152">
        <v>5</v>
      </c>
      <c r="I572" s="152" t="s">
        <v>3541</v>
      </c>
      <c r="J572" s="152" t="s">
        <v>3542</v>
      </c>
      <c r="K572" s="152">
        <v>76.181024219999998</v>
      </c>
      <c r="L572" s="152">
        <v>21.834061139999999</v>
      </c>
      <c r="M572" s="152">
        <v>1.984914649</v>
      </c>
      <c r="N572" s="152" t="s">
        <v>1440</v>
      </c>
      <c r="O572" s="152">
        <v>2.0857006889999998</v>
      </c>
      <c r="Q572" s="152">
        <v>5.7990086414879158</v>
      </c>
      <c r="R572" s="473">
        <v>1.43</v>
      </c>
      <c r="S572" s="152">
        <v>1.52</v>
      </c>
      <c r="T572" s="152" t="s">
        <v>3108</v>
      </c>
      <c r="U572" s="152">
        <v>1.35E-2</v>
      </c>
      <c r="V572" s="152">
        <v>5.7338243029999996</v>
      </c>
      <c r="W572" s="152">
        <v>0.36038746999999999</v>
      </c>
      <c r="X572" s="152">
        <v>91.380686300000008</v>
      </c>
      <c r="Y572" s="152">
        <v>1.3567437999999998</v>
      </c>
      <c r="Z572" s="152">
        <v>16.0415004</v>
      </c>
      <c r="AB572" s="152">
        <v>73.9824421</v>
      </c>
      <c r="AD572" s="152">
        <v>8.17</v>
      </c>
      <c r="AE572" s="152">
        <v>11.830496200000001</v>
      </c>
      <c r="AF572" s="152">
        <v>122.5809598</v>
      </c>
      <c r="AL572" s="152">
        <v>717.72479999999996</v>
      </c>
      <c r="AM572" s="152">
        <v>0.9954056</v>
      </c>
      <c r="AO572" s="276"/>
      <c r="AP572" s="152"/>
      <c r="AQ572" s="152" t="s">
        <v>3215</v>
      </c>
    </row>
    <row r="573" spans="1:43">
      <c r="A573" s="152" t="s">
        <v>2207</v>
      </c>
      <c r="B573" s="152">
        <v>1</v>
      </c>
      <c r="C573" s="152" t="s">
        <v>1844</v>
      </c>
      <c r="D573" s="152" t="s">
        <v>3540</v>
      </c>
      <c r="E573" s="152">
        <v>2</v>
      </c>
      <c r="F573" s="152" t="s">
        <v>591</v>
      </c>
      <c r="G573" s="152">
        <v>5</v>
      </c>
      <c r="H573" s="152">
        <v>10</v>
      </c>
      <c r="I573" s="152" t="s">
        <v>3543</v>
      </c>
      <c r="J573" s="152" t="s">
        <v>3544</v>
      </c>
      <c r="K573" s="152">
        <v>82.025164770000004</v>
      </c>
      <c r="L573" s="152">
        <v>16.976233270000002</v>
      </c>
      <c r="M573" s="152">
        <v>0.99860195699999998</v>
      </c>
      <c r="N573" s="152" t="s">
        <v>1440</v>
      </c>
      <c r="O573" s="152">
        <v>2.4329127939999999</v>
      </c>
      <c r="Q573" s="152">
        <v>7.9179532421702854</v>
      </c>
      <c r="R573" s="473">
        <v>1.42</v>
      </c>
      <c r="S573" s="152">
        <v>1.37</v>
      </c>
      <c r="T573" s="152" t="s">
        <v>3106</v>
      </c>
      <c r="U573" s="152">
        <v>7.6E-3</v>
      </c>
      <c r="V573" s="152">
        <v>9.9900100000000006E-2</v>
      </c>
      <c r="W573" s="152">
        <v>0.328087611</v>
      </c>
      <c r="X573" s="152">
        <v>89.911504400000013</v>
      </c>
      <c r="Y573" s="152">
        <v>1.2831858</v>
      </c>
      <c r="Z573" s="152">
        <v>13.318584100000001</v>
      </c>
      <c r="AB573" s="152">
        <v>75.309734500000005</v>
      </c>
      <c r="AD573" s="152">
        <v>8.3800000000000008</v>
      </c>
      <c r="AE573" s="152">
        <v>18.288896050000002</v>
      </c>
      <c r="AF573" s="152">
        <v>84.890753020000005</v>
      </c>
      <c r="AL573" s="152">
        <v>716.75279999999998</v>
      </c>
      <c r="AM573" s="152">
        <v>0.83525519999999986</v>
      </c>
      <c r="AO573" s="276"/>
      <c r="AP573" s="152"/>
      <c r="AQ573" s="152" t="s">
        <v>3216</v>
      </c>
    </row>
    <row r="574" spans="1:43">
      <c r="A574" s="152" t="s">
        <v>2207</v>
      </c>
      <c r="B574" s="152">
        <v>1</v>
      </c>
      <c r="C574" s="152" t="s">
        <v>1844</v>
      </c>
      <c r="D574" s="152" t="s">
        <v>3540</v>
      </c>
      <c r="E574" s="152">
        <v>3</v>
      </c>
      <c r="F574" s="152" t="s">
        <v>591</v>
      </c>
      <c r="G574" s="152">
        <v>10</v>
      </c>
      <c r="H574" s="152">
        <v>30</v>
      </c>
      <c r="I574" s="152" t="s">
        <v>3545</v>
      </c>
      <c r="J574" s="152" t="s">
        <v>3546</v>
      </c>
      <c r="K574" s="152">
        <v>80.027960849999999</v>
      </c>
      <c r="L574" s="152">
        <v>13.9804274</v>
      </c>
      <c r="M574" s="152">
        <v>5.9916117440000001</v>
      </c>
      <c r="N574" s="152" t="s">
        <v>1440</v>
      </c>
      <c r="O574" s="152">
        <v>1.369715335</v>
      </c>
      <c r="Q574" s="152">
        <v>8.8246702870442277</v>
      </c>
      <c r="R574" s="472">
        <v>0.108</v>
      </c>
      <c r="S574" s="152">
        <v>1.07</v>
      </c>
      <c r="T574" s="152" t="s">
        <v>3106</v>
      </c>
      <c r="U574" s="152">
        <v>6.2700000000000006E-2</v>
      </c>
      <c r="V574" s="152">
        <v>0.2</v>
      </c>
      <c r="W574" s="152">
        <v>0.32054477999999997</v>
      </c>
      <c r="X574" s="152">
        <v>83.367451400000007</v>
      </c>
      <c r="Y574" s="152">
        <v>0.30706240000000001</v>
      </c>
      <c r="Z574" s="152">
        <v>18.4237462</v>
      </c>
      <c r="AB574" s="152">
        <v>64.636642800000004</v>
      </c>
      <c r="AD574" s="152">
        <v>8.3800000000000008</v>
      </c>
      <c r="AE574" s="152">
        <v>15.914051540000001</v>
      </c>
      <c r="AF574" s="152">
        <v>70.620366759999996</v>
      </c>
      <c r="AL574" s="152">
        <v>716.36400000000003</v>
      </c>
      <c r="AM574" s="152">
        <v>0.81034079999999997</v>
      </c>
      <c r="AO574" s="276"/>
      <c r="AP574" s="152"/>
      <c r="AQ574" s="152" t="s">
        <v>3217</v>
      </c>
    </row>
    <row r="575" spans="1:43">
      <c r="A575" s="152" t="s">
        <v>2207</v>
      </c>
      <c r="B575" s="152">
        <v>1</v>
      </c>
      <c r="C575" s="152" t="s">
        <v>1844</v>
      </c>
      <c r="D575" s="152" t="s">
        <v>3540</v>
      </c>
      <c r="E575" s="152">
        <v>4</v>
      </c>
      <c r="F575" s="152" t="s">
        <v>588</v>
      </c>
      <c r="G575" s="152">
        <v>30</v>
      </c>
      <c r="H575" s="152">
        <v>50</v>
      </c>
      <c r="I575" s="152" t="s">
        <v>3547</v>
      </c>
      <c r="J575" s="152" t="s">
        <v>3548</v>
      </c>
      <c r="K575" s="152">
        <v>83.030545020000005</v>
      </c>
      <c r="L575" s="152">
        <v>7.985625873</v>
      </c>
      <c r="M575" s="152">
        <v>8.9838291080000001</v>
      </c>
      <c r="N575" s="152" t="s">
        <v>1440</v>
      </c>
      <c r="R575" s="472">
        <v>0.109</v>
      </c>
      <c r="S575" s="152">
        <v>0.75</v>
      </c>
      <c r="T575" s="152" t="s">
        <v>3096</v>
      </c>
      <c r="U575" s="152">
        <v>4.1700000000000001E-2</v>
      </c>
      <c r="V575" s="152">
        <v>0.4</v>
      </c>
      <c r="W575" s="152">
        <v>0.29373514699999997</v>
      </c>
      <c r="X575" s="152">
        <v>81.6275586</v>
      </c>
      <c r="Y575" s="152">
        <v>0.1997004</v>
      </c>
      <c r="Z575" s="152">
        <v>16.475287099999999</v>
      </c>
      <c r="AB575" s="152">
        <v>64.9525711</v>
      </c>
      <c r="AD575" s="152">
        <v>8.5399999999999991</v>
      </c>
      <c r="AE575" s="152">
        <v>12.4996221</v>
      </c>
      <c r="AF575" s="152">
        <v>20.98127195</v>
      </c>
      <c r="AL575" s="152">
        <v>715.99680000000001</v>
      </c>
      <c r="AM575" s="152">
        <v>0.57954960000000011</v>
      </c>
      <c r="AO575" s="276"/>
      <c r="AP575" s="152"/>
      <c r="AQ575" s="152" t="s">
        <v>3218</v>
      </c>
    </row>
    <row r="576" spans="1:43">
      <c r="A576" s="152" t="s">
        <v>2207</v>
      </c>
      <c r="B576" s="152">
        <v>1</v>
      </c>
      <c r="C576" s="152" t="s">
        <v>1844</v>
      </c>
      <c r="D576" s="152" t="s">
        <v>3540</v>
      </c>
      <c r="E576" s="152">
        <v>5</v>
      </c>
      <c r="F576" s="152" t="s">
        <v>2188</v>
      </c>
      <c r="G576" s="152">
        <v>50</v>
      </c>
      <c r="H576" s="152">
        <v>80</v>
      </c>
      <c r="I576" s="152" t="s">
        <v>3549</v>
      </c>
      <c r="J576" s="152" t="s">
        <v>3550</v>
      </c>
      <c r="K576" s="152">
        <v>66.263147450000005</v>
      </c>
      <c r="L576" s="152">
        <v>11.90712443</v>
      </c>
      <c r="M576" s="152">
        <v>21.829728119999999</v>
      </c>
      <c r="N576" s="152" t="s">
        <v>1460</v>
      </c>
      <c r="R576" s="472">
        <v>0.184</v>
      </c>
      <c r="S576" s="152">
        <v>7.0000000000000007E-2</v>
      </c>
      <c r="T576" s="152" t="s">
        <v>3108</v>
      </c>
      <c r="U576" s="152">
        <v>3.2199999999999999E-2</v>
      </c>
      <c r="V576" s="152">
        <v>1.1022044090000001</v>
      </c>
      <c r="W576" s="152">
        <v>0.34309286300000003</v>
      </c>
      <c r="X576" s="152">
        <v>84.752635799999993</v>
      </c>
      <c r="Y576" s="152">
        <v>0.32441200000000003</v>
      </c>
      <c r="Z576" s="152">
        <v>20.437956199999999</v>
      </c>
      <c r="AB576" s="152">
        <v>63.990267599999996</v>
      </c>
      <c r="AD576" s="152">
        <v>8.64</v>
      </c>
      <c r="AE576" s="152">
        <v>3.1577615959999998</v>
      </c>
      <c r="AF576" s="152">
        <v>31.20300752</v>
      </c>
      <c r="AL576" s="152">
        <v>717.20640000000003</v>
      </c>
      <c r="AM576" s="152">
        <v>0.58235760000000003</v>
      </c>
      <c r="AO576" s="276"/>
      <c r="AP576" s="152"/>
      <c r="AQ576" s="152" t="s">
        <v>3219</v>
      </c>
    </row>
    <row r="577" spans="1:43">
      <c r="A577" s="152" t="s">
        <v>2207</v>
      </c>
      <c r="B577" s="152">
        <v>1</v>
      </c>
      <c r="C577" s="152" t="s">
        <v>1844</v>
      </c>
      <c r="D577" s="152" t="s">
        <v>3540</v>
      </c>
      <c r="E577" s="152">
        <v>6</v>
      </c>
      <c r="F577" s="152" t="s">
        <v>2189</v>
      </c>
      <c r="G577" s="152">
        <v>80</v>
      </c>
      <c r="H577" s="152">
        <v>100</v>
      </c>
      <c r="I577" s="152" t="s">
        <v>3551</v>
      </c>
      <c r="J577" s="152" t="s">
        <v>3552</v>
      </c>
      <c r="K577" s="152">
        <v>64.093357269999998</v>
      </c>
      <c r="L577" s="152">
        <v>12.96628765</v>
      </c>
      <c r="M577" s="152">
        <v>22.94035508</v>
      </c>
      <c r="N577" s="152" t="s">
        <v>1460</v>
      </c>
      <c r="R577" s="472">
        <v>2.2400000000000002</v>
      </c>
      <c r="S577" s="152">
        <v>0.25</v>
      </c>
      <c r="T577" s="152" t="s">
        <v>3108</v>
      </c>
      <c r="U577" s="152">
        <v>3.0800000000000001E-2</v>
      </c>
      <c r="V577" s="152">
        <v>2.324406266</v>
      </c>
      <c r="W577" s="152">
        <v>0.66073855299999995</v>
      </c>
      <c r="X577" s="152">
        <v>89.288634500000001</v>
      </c>
      <c r="Y577" s="152">
        <v>1.5126738</v>
      </c>
      <c r="Z577" s="152">
        <v>46.443172500000003</v>
      </c>
      <c r="AB577" s="152">
        <v>41.332788199999996</v>
      </c>
      <c r="AD577" s="152">
        <v>8.68</v>
      </c>
      <c r="AE577" s="152">
        <v>8.5198732029999995</v>
      </c>
      <c r="AF577" s="152">
        <v>17.49902458</v>
      </c>
      <c r="AL577" s="152">
        <v>716.79600000000005</v>
      </c>
      <c r="AM577" s="152">
        <v>0.71794879999999994</v>
      </c>
      <c r="AO577" s="276"/>
      <c r="AP577" s="152"/>
      <c r="AQ577" s="152" t="s">
        <v>3220</v>
      </c>
    </row>
    <row r="578" spans="1:43">
      <c r="A578" s="152" t="s">
        <v>2208</v>
      </c>
      <c r="B578" s="152">
        <v>2</v>
      </c>
      <c r="C578" s="152" t="s">
        <v>1844</v>
      </c>
      <c r="D578" s="152" t="s">
        <v>3553</v>
      </c>
      <c r="E578" s="152">
        <v>1</v>
      </c>
      <c r="F578" s="152" t="s">
        <v>591</v>
      </c>
      <c r="G578" s="152">
        <v>0</v>
      </c>
      <c r="H578" s="152">
        <v>5</v>
      </c>
      <c r="I578" s="152" t="s">
        <v>3554</v>
      </c>
      <c r="J578" s="152" t="s">
        <v>3555</v>
      </c>
      <c r="K578" s="152">
        <v>78.44405252</v>
      </c>
      <c r="L578" s="152">
        <v>13.717421119999999</v>
      </c>
      <c r="M578" s="152">
        <v>7.8385263570000001</v>
      </c>
      <c r="N578" s="152" t="s">
        <v>1449</v>
      </c>
      <c r="O578" s="152">
        <v>2.147081961</v>
      </c>
      <c r="Q578" s="152">
        <v>5.7351185399965914</v>
      </c>
      <c r="R578" s="473">
        <v>1.49</v>
      </c>
      <c r="S578" s="152">
        <v>1.17</v>
      </c>
      <c r="T578" s="152" t="s">
        <v>3108</v>
      </c>
      <c r="U578" s="152">
        <v>2.92E-2</v>
      </c>
      <c r="V578" s="152">
        <v>7.276119403</v>
      </c>
      <c r="W578" s="152">
        <v>0.95813169600000003</v>
      </c>
      <c r="X578" s="152">
        <v>86.891233799999995</v>
      </c>
      <c r="Y578" s="152">
        <v>12.6623377</v>
      </c>
      <c r="Z578" s="152">
        <v>21.8344156</v>
      </c>
      <c r="AB578" s="152">
        <v>52.394480499999993</v>
      </c>
      <c r="AD578" s="152">
        <v>8.26</v>
      </c>
      <c r="AE578" s="152">
        <v>13.918079000000001</v>
      </c>
      <c r="AF578" s="152">
        <v>188.60710109999999</v>
      </c>
      <c r="AL578" s="152">
        <v>717.59519999999998</v>
      </c>
      <c r="AM578" s="152">
        <v>2.0844704000000003</v>
      </c>
      <c r="AO578" s="276"/>
      <c r="AP578" s="152"/>
      <c r="AQ578" s="152" t="s">
        <v>3221</v>
      </c>
    </row>
    <row r="579" spans="1:43">
      <c r="A579" s="152" t="s">
        <v>2208</v>
      </c>
      <c r="B579" s="152">
        <v>2</v>
      </c>
      <c r="C579" s="152" t="s">
        <v>1844</v>
      </c>
      <c r="D579" s="152" t="s">
        <v>3553</v>
      </c>
      <c r="E579" s="152">
        <v>2</v>
      </c>
      <c r="F579" s="152" t="s">
        <v>591</v>
      </c>
      <c r="G579" s="152">
        <v>5</v>
      </c>
      <c r="H579" s="152">
        <v>10</v>
      </c>
      <c r="I579" s="152" t="s">
        <v>3556</v>
      </c>
      <c r="J579" s="152" t="s">
        <v>3557</v>
      </c>
      <c r="K579" s="152">
        <v>78.367748280000001</v>
      </c>
      <c r="L579" s="152">
        <v>11.799410030000001</v>
      </c>
      <c r="M579" s="152">
        <v>9.8328416910000005</v>
      </c>
      <c r="N579" s="152" t="s">
        <v>1449</v>
      </c>
      <c r="O579" s="152">
        <v>2.4692365220000001</v>
      </c>
      <c r="Q579" s="152">
        <v>7.2895015133282479</v>
      </c>
      <c r="R579" s="473">
        <v>1.33</v>
      </c>
      <c r="S579" s="152">
        <v>1.17</v>
      </c>
      <c r="T579" s="152" t="s">
        <v>3096</v>
      </c>
      <c r="U579" s="152">
        <v>1.0200000000000001E-2</v>
      </c>
      <c r="V579" s="152">
        <v>1.5625</v>
      </c>
      <c r="W579" s="152">
        <v>0.32236468099999999</v>
      </c>
      <c r="X579" s="152">
        <v>104.36210130000001</v>
      </c>
      <c r="Y579" s="152">
        <v>0.65666040000000003</v>
      </c>
      <c r="Z579" s="152">
        <v>13.602251400000002</v>
      </c>
      <c r="AB579" s="152">
        <v>90.103189499999999</v>
      </c>
      <c r="AD579" s="152">
        <v>8.51</v>
      </c>
      <c r="AE579" s="152">
        <v>11.25365824</v>
      </c>
      <c r="AF579" s="152">
        <v>69.323058919999994</v>
      </c>
      <c r="AL579" s="152">
        <v>716.0616</v>
      </c>
      <c r="AM579" s="152">
        <v>1.2239511999999999</v>
      </c>
      <c r="AO579" s="276"/>
      <c r="AP579" s="152"/>
      <c r="AQ579" s="152" t="s">
        <v>3222</v>
      </c>
    </row>
    <row r="580" spans="1:43">
      <c r="A580" s="152" t="s">
        <v>2208</v>
      </c>
      <c r="B580" s="152">
        <v>2</v>
      </c>
      <c r="C580" s="152" t="s">
        <v>1844</v>
      </c>
      <c r="D580" s="152" t="s">
        <v>3553</v>
      </c>
      <c r="E580" s="152">
        <v>3</v>
      </c>
      <c r="F580" s="152" t="s">
        <v>591</v>
      </c>
      <c r="G580" s="152">
        <v>10</v>
      </c>
      <c r="H580" s="152">
        <v>30</v>
      </c>
      <c r="I580" s="152" t="s">
        <v>3558</v>
      </c>
      <c r="J580" s="152" t="s">
        <v>3559</v>
      </c>
      <c r="K580" s="152">
        <v>68.497735770000006</v>
      </c>
      <c r="L580" s="152">
        <v>16.73557787</v>
      </c>
      <c r="M580" s="152">
        <v>14.76668636</v>
      </c>
      <c r="N580" s="152" t="s">
        <v>1449</v>
      </c>
      <c r="O580" s="152">
        <v>1.9018482370000001</v>
      </c>
      <c r="Q580" s="152">
        <v>10.8287795992714</v>
      </c>
      <c r="R580" s="472">
        <v>1.1399999999999999</v>
      </c>
      <c r="S580" s="152">
        <v>0.68</v>
      </c>
      <c r="T580" s="152" t="s">
        <v>3096</v>
      </c>
      <c r="U580" s="152">
        <v>6.54E-2</v>
      </c>
      <c r="V580" s="152">
        <v>2.1276595739999999</v>
      </c>
      <c r="W580" s="152">
        <v>0.36650248099999999</v>
      </c>
      <c r="X580" s="152">
        <v>88.883374599999996</v>
      </c>
      <c r="Y580" s="152">
        <v>0.2977667</v>
      </c>
      <c r="Z580" s="152">
        <v>22.332506199999997</v>
      </c>
      <c r="AB580" s="152">
        <v>66.253101700000002</v>
      </c>
      <c r="AD580" s="152">
        <v>8.4499999999999993</v>
      </c>
      <c r="AE580" s="152">
        <v>7.7572775629999997</v>
      </c>
      <c r="AF580" s="152">
        <v>63.041357779999998</v>
      </c>
      <c r="AL580" s="152">
        <v>715.41359999999997</v>
      </c>
      <c r="AM580" s="152">
        <v>1.0622256000000001</v>
      </c>
      <c r="AO580" s="276"/>
      <c r="AP580" s="152"/>
      <c r="AQ580" s="152" t="s">
        <v>3223</v>
      </c>
    </row>
    <row r="581" spans="1:43">
      <c r="A581" s="152" t="s">
        <v>2208</v>
      </c>
      <c r="B581" s="152">
        <v>2</v>
      </c>
      <c r="C581" s="152" t="s">
        <v>1844</v>
      </c>
      <c r="D581" s="152" t="s">
        <v>3553</v>
      </c>
      <c r="E581" s="152">
        <v>4</v>
      </c>
      <c r="F581" s="152" t="s">
        <v>588</v>
      </c>
      <c r="G581" s="152">
        <v>30</v>
      </c>
      <c r="H581" s="152">
        <v>50</v>
      </c>
      <c r="I581" s="152" t="s">
        <v>3560</v>
      </c>
      <c r="J581" s="152" t="s">
        <v>3561</v>
      </c>
      <c r="K581" s="152">
        <v>68.366943460000002</v>
      </c>
      <c r="L581" s="152">
        <v>11.862396199999999</v>
      </c>
      <c r="M581" s="152">
        <v>19.770660339999999</v>
      </c>
      <c r="N581" s="152" t="s">
        <v>1460</v>
      </c>
      <c r="R581" s="472">
        <v>1.41</v>
      </c>
      <c r="S581" s="152">
        <v>0.32</v>
      </c>
      <c r="T581" s="152" t="s">
        <v>1676</v>
      </c>
      <c r="U581" s="152">
        <v>5.1799999999999999E-2</v>
      </c>
      <c r="V581" s="152">
        <v>0.55137844599999997</v>
      </c>
      <c r="W581" s="152">
        <v>0.40787452699999999</v>
      </c>
      <c r="X581" s="152">
        <v>98.295454500000005</v>
      </c>
      <c r="Y581" s="152">
        <v>0.47348479999999998</v>
      </c>
      <c r="Z581" s="152">
        <v>24.242424200000002</v>
      </c>
      <c r="AB581" s="152">
        <v>73.579545499999995</v>
      </c>
      <c r="AD581" s="152">
        <v>8.59</v>
      </c>
      <c r="AE581" s="152">
        <v>10.193863909999999</v>
      </c>
      <c r="AF581" s="152">
        <v>45.676691730000002</v>
      </c>
      <c r="AL581" s="152">
        <v>715.08960000000002</v>
      </c>
      <c r="AM581" s="152">
        <v>0.96040320000000001</v>
      </c>
      <c r="AO581" s="276"/>
      <c r="AP581" s="152"/>
      <c r="AQ581" s="152" t="s">
        <v>3224</v>
      </c>
    </row>
    <row r="582" spans="1:43">
      <c r="A582" s="152" t="s">
        <v>2208</v>
      </c>
      <c r="B582" s="152">
        <v>2</v>
      </c>
      <c r="C582" s="152" t="s">
        <v>1844</v>
      </c>
      <c r="D582" s="152" t="s">
        <v>3553</v>
      </c>
      <c r="E582" s="152">
        <v>5</v>
      </c>
      <c r="F582" s="152" t="s">
        <v>2188</v>
      </c>
      <c r="G582" s="152">
        <v>50</v>
      </c>
      <c r="H582" s="152">
        <v>80</v>
      </c>
      <c r="I582" s="152" t="s">
        <v>3562</v>
      </c>
      <c r="J582" s="152" t="s">
        <v>3563</v>
      </c>
      <c r="K582" s="152">
        <v>64.179104480000007</v>
      </c>
      <c r="L582" s="152">
        <v>11.94029851</v>
      </c>
      <c r="M582" s="152">
        <v>23.880597009999999</v>
      </c>
      <c r="N582" s="152" t="s">
        <v>1460</v>
      </c>
      <c r="R582" s="472">
        <v>1.91</v>
      </c>
      <c r="S582" s="152">
        <v>0.34</v>
      </c>
      <c r="T582" s="152" t="s">
        <v>3106</v>
      </c>
      <c r="U582" s="152">
        <v>4.3099999999999999E-2</v>
      </c>
      <c r="V582" s="152">
        <v>0.909090909</v>
      </c>
      <c r="W582" s="152">
        <v>0.41876270100000001</v>
      </c>
      <c r="X582" s="152">
        <v>87.165775400000001</v>
      </c>
      <c r="Y582" s="152">
        <v>0.2673797</v>
      </c>
      <c r="Z582" s="152">
        <v>28.1194296</v>
      </c>
      <c r="AB582" s="152">
        <v>58.778966099999998</v>
      </c>
      <c r="AD582" s="152">
        <v>8.6300000000000008</v>
      </c>
      <c r="AE582" s="152">
        <v>11.568372889999999</v>
      </c>
      <c r="AF582" s="152">
        <v>38.529067499999996</v>
      </c>
      <c r="AL582" s="152">
        <v>714.87360000000001</v>
      </c>
      <c r="AM582" s="152">
        <v>0.92562879999999992</v>
      </c>
      <c r="AO582" s="276"/>
      <c r="AP582" s="152"/>
      <c r="AQ582" s="152" t="s">
        <v>3225</v>
      </c>
    </row>
    <row r="583" spans="1:43">
      <c r="A583" s="152" t="s">
        <v>2208</v>
      </c>
      <c r="B583" s="152">
        <v>2</v>
      </c>
      <c r="C583" s="152" t="s">
        <v>1844</v>
      </c>
      <c r="D583" s="152" t="s">
        <v>3553</v>
      </c>
      <c r="E583" s="152">
        <v>6</v>
      </c>
      <c r="F583" s="152" t="s">
        <v>2189</v>
      </c>
      <c r="G583" s="152">
        <v>80</v>
      </c>
      <c r="H583" s="152">
        <v>100</v>
      </c>
      <c r="I583" s="152" t="s">
        <v>3564</v>
      </c>
      <c r="J583" s="152" t="s">
        <v>3565</v>
      </c>
      <c r="K583" s="152">
        <v>66.00679864</v>
      </c>
      <c r="L583" s="152">
        <v>10.997800440000001</v>
      </c>
      <c r="M583" s="152">
        <v>22.995400920000002</v>
      </c>
      <c r="N583" s="152" t="s">
        <v>1460</v>
      </c>
      <c r="R583" s="472">
        <v>2.71</v>
      </c>
      <c r="S583" s="152">
        <v>0.32</v>
      </c>
      <c r="T583" s="152" t="s">
        <v>3106</v>
      </c>
      <c r="U583" s="152">
        <v>2.6100000000000002E-2</v>
      </c>
      <c r="V583" s="152">
        <v>5.1102204410000001</v>
      </c>
      <c r="W583" s="152">
        <v>0.78004866299999998</v>
      </c>
      <c r="X583" s="152">
        <v>87.295691000000005</v>
      </c>
      <c r="Y583" s="152">
        <v>1.2630014999999999</v>
      </c>
      <c r="Z583" s="152">
        <v>60.252600300000005</v>
      </c>
      <c r="AB583" s="152">
        <v>25.780089199999999</v>
      </c>
      <c r="AD583" s="152">
        <v>8.67</v>
      </c>
      <c r="AE583" s="152">
        <v>8.7299453870000008</v>
      </c>
      <c r="AF583" s="152">
        <v>16.338275459999998</v>
      </c>
      <c r="AL583" s="152">
        <v>715.19759999999997</v>
      </c>
      <c r="AM583" s="152">
        <v>0.64555840000000009</v>
      </c>
      <c r="AO583" s="276"/>
      <c r="AP583" s="152"/>
      <c r="AQ583" s="152" t="s">
        <v>3226</v>
      </c>
    </row>
    <row r="584" spans="1:43">
      <c r="A584" s="152" t="s">
        <v>2209</v>
      </c>
      <c r="B584" s="152">
        <v>3</v>
      </c>
      <c r="C584" s="152" t="s">
        <v>1844</v>
      </c>
      <c r="D584" s="152" t="s">
        <v>3566</v>
      </c>
      <c r="E584" s="152">
        <v>1</v>
      </c>
      <c r="F584" s="152" t="s">
        <v>591</v>
      </c>
      <c r="G584" s="152">
        <v>0</v>
      </c>
      <c r="H584" s="152">
        <v>5</v>
      </c>
      <c r="I584" s="152" t="s">
        <v>3567</v>
      </c>
      <c r="J584" s="152" t="s">
        <v>3568</v>
      </c>
      <c r="K584" s="152">
        <v>85.041882729999998</v>
      </c>
      <c r="L584" s="152">
        <v>10.969286</v>
      </c>
      <c r="M584" s="152">
        <v>3.9888312720000001</v>
      </c>
      <c r="N584" s="152" t="s">
        <v>1440</v>
      </c>
      <c r="O584" s="152">
        <v>2.3320027579999998</v>
      </c>
      <c r="Q584" s="152">
        <v>7.7174372573888235</v>
      </c>
      <c r="R584" s="472">
        <v>1.64</v>
      </c>
      <c r="S584" s="152">
        <v>0.88</v>
      </c>
      <c r="T584" s="152" t="s">
        <v>3106</v>
      </c>
      <c r="U584" s="152">
        <v>0.109</v>
      </c>
      <c r="V584" s="152">
        <v>2.1152829190000002</v>
      </c>
      <c r="W584" s="152">
        <v>0.22816815100000001</v>
      </c>
      <c r="X584" s="152">
        <v>51.314031100000001</v>
      </c>
      <c r="Y584" s="152">
        <v>0.2227171</v>
      </c>
      <c r="Z584" s="152">
        <v>14.342984400000001</v>
      </c>
      <c r="AB584" s="152">
        <v>36.748329599999998</v>
      </c>
      <c r="AD584" s="152">
        <v>8.26</v>
      </c>
      <c r="AE584" s="152">
        <v>8.3027096109999992</v>
      </c>
      <c r="AF584" s="152">
        <v>172.0834959</v>
      </c>
      <c r="AL584" s="152">
        <v>715.93200000000002</v>
      </c>
      <c r="AM584" s="152">
        <v>1.7153416000000001</v>
      </c>
      <c r="AO584" s="276"/>
      <c r="AP584" s="152"/>
      <c r="AQ584" s="152" t="s">
        <v>3227</v>
      </c>
    </row>
    <row r="585" spans="1:43">
      <c r="A585" s="152" t="s">
        <v>2209</v>
      </c>
      <c r="B585" s="152">
        <v>3</v>
      </c>
      <c r="C585" s="152" t="s">
        <v>1844</v>
      </c>
      <c r="D585" s="152" t="s">
        <v>3566</v>
      </c>
      <c r="E585" s="152">
        <v>2</v>
      </c>
      <c r="F585" s="152" t="s">
        <v>591</v>
      </c>
      <c r="G585" s="152">
        <v>5</v>
      </c>
      <c r="H585" s="152">
        <v>10</v>
      </c>
      <c r="I585" s="152" t="s">
        <v>3569</v>
      </c>
      <c r="J585" s="152" t="s">
        <v>3570</v>
      </c>
      <c r="K585" s="152">
        <v>78.183260610000005</v>
      </c>
      <c r="L585" s="152">
        <v>10.908369690000001</v>
      </c>
      <c r="M585" s="152">
        <v>10.908369690000001</v>
      </c>
      <c r="N585" s="152" t="s">
        <v>1449</v>
      </c>
      <c r="O585" s="152">
        <v>2.3141322610000001</v>
      </c>
      <c r="Q585" s="152">
        <v>9.9474658906232349</v>
      </c>
      <c r="R585" s="472">
        <v>1.23</v>
      </c>
      <c r="S585" s="152">
        <v>0.6</v>
      </c>
      <c r="T585" s="152" t="s">
        <v>3106</v>
      </c>
      <c r="U585" s="152">
        <v>5.2299999999999999E-2</v>
      </c>
      <c r="V585" s="152">
        <v>0.70387129199999998</v>
      </c>
      <c r="W585" s="152">
        <v>0.145751981</v>
      </c>
      <c r="X585" s="152">
        <v>36.502905500000004</v>
      </c>
      <c r="Y585" s="152">
        <v>0.31695719999999999</v>
      </c>
      <c r="Z585" s="152">
        <v>7.7126255000000006</v>
      </c>
      <c r="AB585" s="152">
        <v>28.473322800000002</v>
      </c>
      <c r="AD585" s="152">
        <v>8.76</v>
      </c>
      <c r="AE585" s="152">
        <v>8.6191972920000008</v>
      </c>
      <c r="AF585" s="152">
        <v>93.289114319999996</v>
      </c>
      <c r="AL585" s="152">
        <v>716.99040000000002</v>
      </c>
      <c r="AM585" s="152">
        <v>1.0067792</v>
      </c>
      <c r="AO585" s="276"/>
      <c r="AP585" s="152"/>
      <c r="AQ585" s="152" t="s">
        <v>3228</v>
      </c>
    </row>
    <row r="586" spans="1:43">
      <c r="A586" s="152" t="s">
        <v>2209</v>
      </c>
      <c r="B586" s="152">
        <v>3</v>
      </c>
      <c r="C586" s="152" t="s">
        <v>1844</v>
      </c>
      <c r="D586" s="152" t="s">
        <v>3566</v>
      </c>
      <c r="E586" s="152">
        <v>3</v>
      </c>
      <c r="F586" s="152" t="s">
        <v>591</v>
      </c>
      <c r="G586" s="152">
        <v>10</v>
      </c>
      <c r="H586" s="152">
        <v>30</v>
      </c>
      <c r="I586" s="152" t="s">
        <v>3571</v>
      </c>
      <c r="J586" s="152" t="s">
        <v>3572</v>
      </c>
      <c r="K586" s="152">
        <v>70.208540220000003</v>
      </c>
      <c r="L586" s="152">
        <v>14.89572989</v>
      </c>
      <c r="M586" s="152">
        <v>14.89572989</v>
      </c>
      <c r="N586" s="152" t="s">
        <v>1449</v>
      </c>
      <c r="O586" s="152">
        <v>1.610869924</v>
      </c>
      <c r="Q586" s="152">
        <v>10.312009949710699</v>
      </c>
      <c r="R586" s="473">
        <v>1.57</v>
      </c>
      <c r="S586" s="152">
        <v>0.87</v>
      </c>
      <c r="T586" s="152" t="s">
        <v>3108</v>
      </c>
      <c r="U586" s="152">
        <v>4.9300000000000004E-3</v>
      </c>
      <c r="V586" s="152">
        <v>1.1099899090000001</v>
      </c>
      <c r="W586" s="152">
        <v>0.26663476400000002</v>
      </c>
      <c r="X586" s="152">
        <v>55.278970000000001</v>
      </c>
      <c r="Y586" s="152">
        <v>0.60085840000000001</v>
      </c>
      <c r="Z586" s="152">
        <v>15.793991399999999</v>
      </c>
      <c r="AB586" s="152">
        <v>38.884120199999998</v>
      </c>
      <c r="AD586" s="152">
        <v>8.49</v>
      </c>
      <c r="AE586" s="152">
        <v>10.892749999999999</v>
      </c>
      <c r="AF586" s="152">
        <v>63.177916500000002</v>
      </c>
      <c r="AL586" s="152">
        <v>715.62959999999998</v>
      </c>
      <c r="AM586" s="152">
        <v>1.2891872</v>
      </c>
      <c r="AO586" s="276"/>
      <c r="AP586" s="152"/>
      <c r="AQ586" s="152" t="s">
        <v>3229</v>
      </c>
    </row>
    <row r="587" spans="1:43">
      <c r="A587" s="152" t="s">
        <v>2209</v>
      </c>
      <c r="B587" s="152">
        <v>3</v>
      </c>
      <c r="C587" s="152" t="s">
        <v>1844</v>
      </c>
      <c r="D587" s="152" t="s">
        <v>3566</v>
      </c>
      <c r="E587" s="152">
        <v>4</v>
      </c>
      <c r="F587" s="152" t="s">
        <v>588</v>
      </c>
      <c r="G587" s="152">
        <v>30</v>
      </c>
      <c r="H587" s="152">
        <v>50</v>
      </c>
      <c r="I587" s="152" t="s">
        <v>3573</v>
      </c>
      <c r="J587" s="152" t="s">
        <v>3574</v>
      </c>
      <c r="K587" s="152">
        <v>66.222928670000002</v>
      </c>
      <c r="L587" s="152">
        <v>15.89509239</v>
      </c>
      <c r="M587" s="152">
        <v>17.88197894</v>
      </c>
      <c r="N587" s="152" t="s">
        <v>1449</v>
      </c>
      <c r="R587" s="472">
        <v>1.91</v>
      </c>
      <c r="S587" s="152">
        <v>0.48</v>
      </c>
      <c r="T587" s="152" t="s">
        <v>3108</v>
      </c>
      <c r="U587" s="152">
        <v>7.2700000000000001E-2</v>
      </c>
      <c r="V587" s="152">
        <v>1.2012012009999999</v>
      </c>
      <c r="W587" s="152">
        <v>0.29880853800000001</v>
      </c>
      <c r="X587" s="152">
        <v>62.552831799999993</v>
      </c>
      <c r="Y587" s="152">
        <v>0.21132709999999999</v>
      </c>
      <c r="Z587" s="152">
        <v>19.9070161</v>
      </c>
      <c r="AB587" s="152">
        <v>42.434488599999995</v>
      </c>
      <c r="AD587" s="152">
        <v>8.59</v>
      </c>
      <c r="AE587" s="152">
        <v>10.88951357</v>
      </c>
      <c r="AF587" s="152">
        <v>47.951619200000003</v>
      </c>
      <c r="AL587" s="152">
        <v>716.42880000000002</v>
      </c>
      <c r="AM587" s="152">
        <v>1.1425463999999999</v>
      </c>
      <c r="AO587" s="276"/>
      <c r="AP587" s="152"/>
      <c r="AQ587" s="152" t="s">
        <v>3230</v>
      </c>
    </row>
    <row r="588" spans="1:43">
      <c r="A588" s="152" t="s">
        <v>2209</v>
      </c>
      <c r="B588" s="152">
        <v>3</v>
      </c>
      <c r="C588" s="152" t="s">
        <v>1844</v>
      </c>
      <c r="D588" s="152" t="s">
        <v>3566</v>
      </c>
      <c r="E588" s="152">
        <v>5</v>
      </c>
      <c r="F588" s="152" t="s">
        <v>2188</v>
      </c>
      <c r="G588" s="152">
        <v>50</v>
      </c>
      <c r="H588" s="152">
        <v>80</v>
      </c>
      <c r="I588" s="152" t="s">
        <v>3575</v>
      </c>
      <c r="J588" s="152" t="s">
        <v>3576</v>
      </c>
      <c r="K588" s="152">
        <v>62.090981640000003</v>
      </c>
      <c r="L588" s="152">
        <v>13.966480450000001</v>
      </c>
      <c r="M588" s="152">
        <v>23.942537909999999</v>
      </c>
      <c r="N588" s="152" t="s">
        <v>1460</v>
      </c>
      <c r="R588" s="472">
        <v>2.57</v>
      </c>
      <c r="S588" s="152">
        <v>0.33</v>
      </c>
      <c r="T588" s="152" t="s">
        <v>3108</v>
      </c>
      <c r="U588" s="152">
        <v>4.87E-2</v>
      </c>
      <c r="V588" s="152">
        <v>2.3092369480000001</v>
      </c>
      <c r="W588" s="152">
        <v>0.40282332799999998</v>
      </c>
      <c r="X588" s="152">
        <v>50.151975800000002</v>
      </c>
      <c r="Y588" s="152">
        <v>0.64589669999999999</v>
      </c>
      <c r="Z588" s="152">
        <v>30.357142899999999</v>
      </c>
      <c r="AB588" s="152">
        <v>19.148936200000001</v>
      </c>
      <c r="AD588" s="152">
        <v>8.6300000000000008</v>
      </c>
      <c r="AE588" s="152">
        <v>5.2672872340000003</v>
      </c>
      <c r="AF588" s="152">
        <v>37.641435819999998</v>
      </c>
      <c r="AL588" s="152">
        <v>714.96</v>
      </c>
      <c r="AM588" s="152">
        <v>0.89658159999999998</v>
      </c>
      <c r="AO588" s="276"/>
      <c r="AP588" s="152"/>
      <c r="AQ588" s="152" t="s">
        <v>3231</v>
      </c>
    </row>
    <row r="589" spans="1:43">
      <c r="A589" s="152" t="s">
        <v>2209</v>
      </c>
      <c r="B589" s="152">
        <v>3</v>
      </c>
      <c r="C589" s="152" t="s">
        <v>1844</v>
      </c>
      <c r="D589" s="152" t="s">
        <v>3566</v>
      </c>
      <c r="E589" s="152">
        <v>6</v>
      </c>
      <c r="F589" s="152" t="s">
        <v>2189</v>
      </c>
      <c r="G589" s="152">
        <v>80</v>
      </c>
      <c r="H589" s="152">
        <v>100</v>
      </c>
      <c r="I589" s="152" t="s">
        <v>3577</v>
      </c>
      <c r="J589" s="152" t="s">
        <v>3578</v>
      </c>
      <c r="K589" s="152">
        <v>62.204097869999998</v>
      </c>
      <c r="L589" s="152">
        <v>13.924806050000001</v>
      </c>
      <c r="M589" s="152">
        <v>23.871096080000001</v>
      </c>
      <c r="N589" s="152" t="s">
        <v>1460</v>
      </c>
      <c r="R589" s="472">
        <v>2.92</v>
      </c>
      <c r="S589" s="152">
        <v>0.14000000000000001</v>
      </c>
      <c r="T589" s="152" t="s">
        <v>3108</v>
      </c>
      <c r="U589" s="152">
        <v>2.3599999999999999E-2</v>
      </c>
      <c r="V589" s="152">
        <v>0.36101083</v>
      </c>
      <c r="W589" s="152">
        <v>0.68785890100000002</v>
      </c>
      <c r="X589" s="152">
        <v>68.9261506</v>
      </c>
      <c r="Y589" s="152">
        <v>2.0335355000000002</v>
      </c>
      <c r="Z589" s="152">
        <v>49.803781700000002</v>
      </c>
      <c r="AB589" s="152">
        <v>17.088833399999999</v>
      </c>
      <c r="AD589" s="152">
        <v>8.7799999999999994</v>
      </c>
      <c r="AE589" s="152">
        <v>10.20623479</v>
      </c>
      <c r="AF589" s="152">
        <v>19.36090226</v>
      </c>
      <c r="AL589" s="152">
        <v>713.92319999999995</v>
      </c>
      <c r="AM589" s="152">
        <v>0.63218799999999997</v>
      </c>
      <c r="AO589" s="276"/>
      <c r="AP589" s="152"/>
      <c r="AQ589" s="152" t="s">
        <v>3232</v>
      </c>
    </row>
    <row r="590" spans="1:43">
      <c r="A590" s="152" t="s">
        <v>2210</v>
      </c>
      <c r="B590" s="152">
        <v>1</v>
      </c>
      <c r="C590" s="152" t="s">
        <v>1847</v>
      </c>
      <c r="D590" s="152" t="s">
        <v>3579</v>
      </c>
      <c r="E590" s="152">
        <v>1</v>
      </c>
      <c r="F590" s="152" t="s">
        <v>591</v>
      </c>
      <c r="G590" s="152">
        <v>0</v>
      </c>
      <c r="H590" s="152">
        <v>5</v>
      </c>
      <c r="I590" s="152" t="s">
        <v>3580</v>
      </c>
      <c r="J590" s="152" t="s">
        <v>3581</v>
      </c>
      <c r="K590" s="152">
        <v>84.025559110000003</v>
      </c>
      <c r="L590" s="152">
        <v>5.9904153349999998</v>
      </c>
      <c r="M590" s="152">
        <v>9.9840255590000009</v>
      </c>
      <c r="N590" s="152" t="s">
        <v>1440</v>
      </c>
      <c r="O590" s="152">
        <v>1.233938405</v>
      </c>
      <c r="Q590" s="152">
        <v>3.4427724578203112</v>
      </c>
      <c r="R590" s="472">
        <v>1.0900000000000001</v>
      </c>
      <c r="S590" s="152">
        <v>0.86</v>
      </c>
      <c r="T590" s="152" t="s">
        <v>3096</v>
      </c>
      <c r="U590" s="152">
        <v>6.0699999999999997E-2</v>
      </c>
      <c r="V590" s="152">
        <v>0.96153846200000004</v>
      </c>
      <c r="W590" s="152">
        <v>0.15010955500000001</v>
      </c>
      <c r="X590" s="152">
        <v>17.528735699999999</v>
      </c>
      <c r="Y590" s="152">
        <v>1.2212643999999999</v>
      </c>
      <c r="Z590" s="152">
        <v>6.6091953999999991</v>
      </c>
      <c r="AB590" s="152">
        <v>9.6982759000000005</v>
      </c>
      <c r="AD590" s="152">
        <v>8.5</v>
      </c>
      <c r="AE590" s="152">
        <v>10.908406129999999</v>
      </c>
      <c r="AF590" s="152">
        <v>220.7666797</v>
      </c>
      <c r="AL590" s="152">
        <v>714.50639999999999</v>
      </c>
      <c r="AM590" s="152">
        <v>1.3975872</v>
      </c>
      <c r="AO590" s="276"/>
      <c r="AP590" s="152"/>
      <c r="AQ590" s="152" t="s">
        <v>3233</v>
      </c>
    </row>
    <row r="591" spans="1:43">
      <c r="A591" s="152" t="s">
        <v>2210</v>
      </c>
      <c r="B591" s="152">
        <v>1</v>
      </c>
      <c r="C591" s="152" t="s">
        <v>1847</v>
      </c>
      <c r="D591" s="152" t="s">
        <v>3579</v>
      </c>
      <c r="E591" s="152">
        <v>2</v>
      </c>
      <c r="F591" s="152" t="s">
        <v>591</v>
      </c>
      <c r="G591" s="152">
        <v>5</v>
      </c>
      <c r="H591" s="152">
        <v>10</v>
      </c>
      <c r="I591" s="152" t="s">
        <v>3582</v>
      </c>
      <c r="J591" s="152" t="s">
        <v>3583</v>
      </c>
      <c r="K591" s="152">
        <v>84.012789769999998</v>
      </c>
      <c r="L591" s="152">
        <v>6.9944044759999997</v>
      </c>
      <c r="M591" s="152">
        <v>8.9928057549999991</v>
      </c>
      <c r="N591" s="152" t="s">
        <v>1440</v>
      </c>
      <c r="O591" s="152">
        <v>0.99181259300000002</v>
      </c>
      <c r="Q591" s="152">
        <v>3.5602984228916763</v>
      </c>
      <c r="R591" s="472">
        <v>1.02</v>
      </c>
      <c r="S591" s="152">
        <v>0.7</v>
      </c>
      <c r="T591" s="152" t="s">
        <v>3096</v>
      </c>
      <c r="U591" s="152">
        <v>5.4199999999999998E-2</v>
      </c>
      <c r="V591" s="152">
        <v>0.65228299000000001</v>
      </c>
      <c r="W591" s="152">
        <v>0.14992848</v>
      </c>
      <c r="X591" s="152">
        <v>23.284156500000002</v>
      </c>
      <c r="Y591" s="152">
        <v>1.2828736000000001</v>
      </c>
      <c r="Z591" s="152">
        <v>5.3880692999999997</v>
      </c>
      <c r="AB591" s="152">
        <v>16.613213600000002</v>
      </c>
      <c r="AD591" s="152">
        <v>8.25</v>
      </c>
      <c r="AE591" s="152">
        <v>19.697038639999999</v>
      </c>
      <c r="AF591" s="152">
        <v>125.17557549999999</v>
      </c>
      <c r="AL591" s="152">
        <v>716.19119999999998</v>
      </c>
      <c r="AM591" s="152">
        <v>1.0667103999999998</v>
      </c>
      <c r="AO591" s="276"/>
      <c r="AP591" s="152"/>
      <c r="AQ591" s="152" t="s">
        <v>3234</v>
      </c>
    </row>
    <row r="592" spans="1:43">
      <c r="A592" s="152" t="s">
        <v>2210</v>
      </c>
      <c r="B592" s="152">
        <v>1</v>
      </c>
      <c r="C592" s="152" t="s">
        <v>1847</v>
      </c>
      <c r="D592" s="152" t="s">
        <v>3579</v>
      </c>
      <c r="E592" s="152">
        <v>3</v>
      </c>
      <c r="F592" s="152" t="s">
        <v>591</v>
      </c>
      <c r="G592" s="152">
        <v>10</v>
      </c>
      <c r="H592" s="152">
        <v>30</v>
      </c>
      <c r="I592" s="152" t="s">
        <v>3584</v>
      </c>
      <c r="J592" s="152" t="s">
        <v>3585</v>
      </c>
      <c r="K592" s="152">
        <v>76.01918465</v>
      </c>
      <c r="L592" s="152">
        <v>6.9944044759999997</v>
      </c>
      <c r="M592" s="152">
        <v>16.98641087</v>
      </c>
      <c r="N592" s="152" t="s">
        <v>1449</v>
      </c>
      <c r="O592" s="152">
        <v>1.35708944</v>
      </c>
      <c r="Q592" s="152">
        <v>3.6677007928300753</v>
      </c>
      <c r="R592" s="472">
        <v>1.0900000000000001</v>
      </c>
      <c r="S592" s="152">
        <v>0.77</v>
      </c>
      <c r="T592" s="152" t="s">
        <v>3094</v>
      </c>
      <c r="U592" s="152">
        <v>6.6600000000000006E-2</v>
      </c>
      <c r="V592" s="152">
        <v>4.9925112000000001E-2</v>
      </c>
      <c r="W592" s="152">
        <v>0.21804897600000001</v>
      </c>
      <c r="X592" s="152">
        <v>90.304847499999994</v>
      </c>
      <c r="Y592" s="152">
        <v>4.9974999999999999E-2</v>
      </c>
      <c r="Z592" s="152">
        <v>8.0959519999999987</v>
      </c>
      <c r="AB592" s="152">
        <v>82.158920499999994</v>
      </c>
      <c r="AD592" s="152">
        <v>7.55</v>
      </c>
      <c r="AE592" s="152">
        <v>5.1715183749999998</v>
      </c>
      <c r="AF592" s="152">
        <v>68.025751069999998</v>
      </c>
      <c r="AL592" s="152">
        <v>715.69439999999997</v>
      </c>
      <c r="AM592" s="152">
        <v>1.7012552000000003</v>
      </c>
      <c r="AO592" s="276"/>
      <c r="AP592" s="152"/>
      <c r="AQ592" s="152" t="s">
        <v>3235</v>
      </c>
    </row>
    <row r="593" spans="1:43">
      <c r="A593" s="152" t="s">
        <v>2210</v>
      </c>
      <c r="B593" s="152">
        <v>1</v>
      </c>
      <c r="C593" s="152" t="s">
        <v>1847</v>
      </c>
      <c r="D593" s="152" t="s">
        <v>3579</v>
      </c>
      <c r="E593" s="152">
        <v>4</v>
      </c>
      <c r="F593" s="152" t="s">
        <v>588</v>
      </c>
      <c r="G593" s="152">
        <v>30</v>
      </c>
      <c r="H593" s="152">
        <v>50</v>
      </c>
      <c r="I593" s="152" t="s">
        <v>3586</v>
      </c>
      <c r="J593" s="152" t="s">
        <v>3587</v>
      </c>
      <c r="K593" s="152">
        <v>74.149930400000002</v>
      </c>
      <c r="L593" s="152">
        <v>6.9596341219999998</v>
      </c>
      <c r="M593" s="152">
        <v>18.89043547</v>
      </c>
      <c r="N593" s="152" t="s">
        <v>1449</v>
      </c>
      <c r="R593" s="472">
        <v>0.91</v>
      </c>
      <c r="S593" s="152">
        <v>0.37</v>
      </c>
      <c r="T593" s="152" t="s">
        <v>3094</v>
      </c>
      <c r="U593" s="152">
        <v>4.9399999999999999E-2</v>
      </c>
      <c r="V593" s="152">
        <v>4.9950050000000003E-2</v>
      </c>
      <c r="W593" s="152">
        <v>0.24659732700000001</v>
      </c>
      <c r="X593" s="152">
        <v>78.2652547</v>
      </c>
      <c r="Y593" s="152">
        <v>0.55471510000000002</v>
      </c>
      <c r="Z593" s="152">
        <v>10.388300600000001</v>
      </c>
      <c r="AB593" s="152">
        <v>67.322238999999996</v>
      </c>
      <c r="AD593" s="152">
        <v>7.76</v>
      </c>
      <c r="AE593" s="152">
        <v>8.0927302319999992</v>
      </c>
      <c r="AF593" s="152">
        <v>17.77214202</v>
      </c>
      <c r="AL593" s="152">
        <v>715.30560000000003</v>
      </c>
      <c r="AM593" s="152">
        <v>0.96680080000000002</v>
      </c>
      <c r="AO593" s="276"/>
      <c r="AP593" s="152"/>
      <c r="AQ593" s="152" t="s">
        <v>3236</v>
      </c>
    </row>
    <row r="594" spans="1:43">
      <c r="A594" s="152" t="s">
        <v>2210</v>
      </c>
      <c r="B594" s="152">
        <v>1</v>
      </c>
      <c r="C594" s="152" t="s">
        <v>1847</v>
      </c>
      <c r="D594" s="152" t="s">
        <v>3579</v>
      </c>
      <c r="E594" s="152">
        <v>5</v>
      </c>
      <c r="F594" s="152" t="s">
        <v>2188</v>
      </c>
      <c r="G594" s="152">
        <v>50</v>
      </c>
      <c r="H594" s="152">
        <v>80</v>
      </c>
      <c r="I594" s="152" t="s">
        <v>3588</v>
      </c>
      <c r="J594" s="152" t="s">
        <v>3589</v>
      </c>
      <c r="K594" s="152">
        <v>74.113898849999998</v>
      </c>
      <c r="L594" s="152">
        <v>5.973715651</v>
      </c>
      <c r="M594" s="152">
        <v>19.912385499999999</v>
      </c>
      <c r="N594" s="152" t="s">
        <v>1460</v>
      </c>
      <c r="R594" s="472">
        <v>0.78</v>
      </c>
      <c r="S594" s="152">
        <v>0.28999999999999998</v>
      </c>
      <c r="T594" s="152" t="s">
        <v>3094</v>
      </c>
      <c r="U594" s="152">
        <v>3.7100000000000001E-2</v>
      </c>
      <c r="V594" s="152">
        <v>0.25012506299999998</v>
      </c>
      <c r="W594" s="152">
        <v>0.20639105699999999</v>
      </c>
      <c r="X594" s="152">
        <v>70.626917999999989</v>
      </c>
      <c r="Y594" s="152">
        <v>0.26304250000000001</v>
      </c>
      <c r="Z594" s="152">
        <v>8.8996054000000004</v>
      </c>
      <c r="AB594" s="152">
        <v>61.464270099999993</v>
      </c>
      <c r="AD594" s="152">
        <v>7.8</v>
      </c>
      <c r="AE594" s="152">
        <v>8.2400765610000004</v>
      </c>
      <c r="AF594" s="152">
        <v>18.728053060000001</v>
      </c>
      <c r="AL594" s="152">
        <v>715.67280000000005</v>
      </c>
      <c r="AM594" s="152">
        <v>0.83558720000000009</v>
      </c>
      <c r="AO594" s="276"/>
      <c r="AP594" s="152"/>
      <c r="AQ594" s="152" t="s">
        <v>3237</v>
      </c>
    </row>
    <row r="595" spans="1:43">
      <c r="A595" s="152" t="s">
        <v>2210</v>
      </c>
      <c r="B595" s="152">
        <v>1</v>
      </c>
      <c r="C595" s="152" t="s">
        <v>1847</v>
      </c>
      <c r="D595" s="152" t="s">
        <v>3579</v>
      </c>
      <c r="E595" s="152">
        <v>6</v>
      </c>
      <c r="F595" s="152" t="s">
        <v>2189</v>
      </c>
      <c r="G595" s="152">
        <v>80</v>
      </c>
      <c r="H595" s="152">
        <v>100</v>
      </c>
      <c r="I595" s="152" t="s">
        <v>3590</v>
      </c>
      <c r="J595" s="152" t="s">
        <v>3591</v>
      </c>
      <c r="K595" s="152">
        <v>73.043130989999995</v>
      </c>
      <c r="L595" s="152">
        <v>7.9872204470000003</v>
      </c>
      <c r="M595" s="152">
        <v>18.96964856</v>
      </c>
      <c r="N595" s="152" t="s">
        <v>1449</v>
      </c>
      <c r="R595" s="472">
        <v>0.73</v>
      </c>
      <c r="S595" s="152">
        <v>0.11</v>
      </c>
      <c r="T595" s="152" t="s">
        <v>3094</v>
      </c>
      <c r="U595" s="152">
        <v>2.9100000000000001E-2</v>
      </c>
      <c r="V595" s="152">
        <v>0.25025025000000001</v>
      </c>
      <c r="W595" s="152">
        <v>0.24406910200000001</v>
      </c>
      <c r="X595" s="152">
        <v>98.321816400000003</v>
      </c>
      <c r="Y595" s="152">
        <v>0.14807500000000001</v>
      </c>
      <c r="Z595" s="152">
        <v>9.0325765000000011</v>
      </c>
      <c r="AB595" s="152">
        <v>89.141164900000007</v>
      </c>
      <c r="AD595" s="152">
        <v>8.1300000000000008</v>
      </c>
      <c r="AE595" s="152">
        <v>9.0032142850000003</v>
      </c>
      <c r="AF595" s="152">
        <v>20.093640270000002</v>
      </c>
      <c r="AL595" s="152">
        <v>715.06799999999998</v>
      </c>
      <c r="AM595" s="152">
        <v>0.84190399999999999</v>
      </c>
      <c r="AO595" s="276"/>
      <c r="AP595" s="152"/>
      <c r="AQ595" s="152" t="s">
        <v>3238</v>
      </c>
    </row>
    <row r="596" spans="1:43">
      <c r="A596" s="152" t="s">
        <v>2211</v>
      </c>
      <c r="B596" s="152">
        <v>2</v>
      </c>
      <c r="C596" s="152" t="s">
        <v>1847</v>
      </c>
      <c r="D596" s="152" t="s">
        <v>3592</v>
      </c>
      <c r="E596" s="152">
        <v>1</v>
      </c>
      <c r="F596" s="152" t="s">
        <v>591</v>
      </c>
      <c r="G596" s="152">
        <v>0</v>
      </c>
      <c r="H596" s="152">
        <v>5</v>
      </c>
      <c r="I596" s="152" t="s">
        <v>3593</v>
      </c>
      <c r="J596" s="152" t="s">
        <v>3594</v>
      </c>
      <c r="K596" s="152">
        <v>74.21146598</v>
      </c>
      <c r="L596" s="152">
        <v>11.90240032</v>
      </c>
      <c r="M596" s="152">
        <v>13.8861337</v>
      </c>
      <c r="N596" s="152" t="s">
        <v>1449</v>
      </c>
      <c r="O596" s="152">
        <v>1.2418053090000001</v>
      </c>
      <c r="Q596" s="152">
        <v>4.0306237333933836</v>
      </c>
      <c r="R596" s="473">
        <v>1.47</v>
      </c>
      <c r="S596" s="152">
        <v>0.95</v>
      </c>
      <c r="T596" s="152" t="s">
        <v>3106</v>
      </c>
      <c r="U596" s="152">
        <v>4.7000000000000002E-3</v>
      </c>
      <c r="V596" s="152">
        <v>1.0563380280000001</v>
      </c>
      <c r="W596" s="152">
        <v>0.373984231</v>
      </c>
      <c r="X596" s="152">
        <v>88.523872099999991</v>
      </c>
      <c r="Y596" s="152">
        <v>1.0512484</v>
      </c>
      <c r="Z596" s="152">
        <v>19.404292600000002</v>
      </c>
      <c r="AB596" s="152">
        <v>68.068331099999995</v>
      </c>
      <c r="AD596" s="152">
        <v>8.24</v>
      </c>
      <c r="AE596" s="152">
        <v>13.18900519</v>
      </c>
      <c r="AF596" s="152">
        <v>106.12563400000001</v>
      </c>
      <c r="AL596" s="152">
        <v>715.71600000000001</v>
      </c>
      <c r="AM596" s="152">
        <v>1.3189287999999999</v>
      </c>
      <c r="AO596" s="276"/>
      <c r="AP596" s="152"/>
      <c r="AQ596" s="152" t="s">
        <v>3239</v>
      </c>
    </row>
    <row r="597" spans="1:43">
      <c r="A597" s="152" t="s">
        <v>2211</v>
      </c>
      <c r="B597" s="152">
        <v>2</v>
      </c>
      <c r="C597" s="152" t="s">
        <v>1847</v>
      </c>
      <c r="D597" s="152" t="s">
        <v>3592</v>
      </c>
      <c r="E597" s="152">
        <v>2</v>
      </c>
      <c r="F597" s="152" t="s">
        <v>591</v>
      </c>
      <c r="G597" s="152">
        <v>5</v>
      </c>
      <c r="H597" s="152">
        <v>10</v>
      </c>
      <c r="I597" s="152" t="s">
        <v>3595</v>
      </c>
      <c r="J597" s="152" t="s">
        <v>3596</v>
      </c>
      <c r="K597" s="152">
        <v>72.016789930000002</v>
      </c>
      <c r="L597" s="152">
        <v>12.99220468</v>
      </c>
      <c r="M597" s="152">
        <v>14.991005400000001</v>
      </c>
      <c r="N597" s="152" t="s">
        <v>1449</v>
      </c>
      <c r="O597" s="152">
        <v>1.186834105</v>
      </c>
      <c r="Q597" s="152">
        <v>3.6581520025228684</v>
      </c>
      <c r="R597" s="472">
        <v>1.41</v>
      </c>
      <c r="S597" s="152">
        <v>0.82</v>
      </c>
      <c r="T597" s="152" t="s">
        <v>3106</v>
      </c>
      <c r="U597" s="152">
        <v>7.0599999999999996E-2</v>
      </c>
      <c r="V597" s="152">
        <v>0.84700899900000004</v>
      </c>
      <c r="W597" s="152">
        <v>0.26972939800000001</v>
      </c>
      <c r="X597" s="152">
        <v>85.648148200000009</v>
      </c>
      <c r="Y597" s="152">
        <v>1.0185184999999999</v>
      </c>
      <c r="Z597" s="152">
        <v>9.3055555999999999</v>
      </c>
      <c r="AB597" s="152">
        <v>75.324074100000004</v>
      </c>
      <c r="AD597" s="152">
        <v>8.3699999999999992</v>
      </c>
      <c r="AE597" s="152">
        <v>9.732279514</v>
      </c>
      <c r="AF597" s="152">
        <v>101.75575499999999</v>
      </c>
      <c r="AL597" s="152">
        <v>715.43520000000001</v>
      </c>
      <c r="AM597" s="152">
        <v>1.1744231999999999</v>
      </c>
      <c r="AO597" s="276"/>
      <c r="AP597" s="152"/>
      <c r="AQ597" s="152" t="s">
        <v>3240</v>
      </c>
    </row>
    <row r="598" spans="1:43">
      <c r="A598" s="152" t="s">
        <v>2211</v>
      </c>
      <c r="B598" s="152">
        <v>2</v>
      </c>
      <c r="C598" s="152" t="s">
        <v>1847</v>
      </c>
      <c r="D598" s="152" t="s">
        <v>3592</v>
      </c>
      <c r="E598" s="152">
        <v>3</v>
      </c>
      <c r="F598" s="152" t="s">
        <v>591</v>
      </c>
      <c r="G598" s="152">
        <v>10</v>
      </c>
      <c r="H598" s="152">
        <v>30</v>
      </c>
      <c r="I598" s="152" t="s">
        <v>3597</v>
      </c>
      <c r="J598" s="152" t="s">
        <v>3598</v>
      </c>
      <c r="K598" s="152">
        <v>64.314036479999999</v>
      </c>
      <c r="L598" s="152">
        <v>14.86915147</v>
      </c>
      <c r="M598" s="152">
        <v>20.816812049999999</v>
      </c>
      <c r="N598" s="152" t="s">
        <v>1460</v>
      </c>
      <c r="O598" s="152">
        <v>1.235395239</v>
      </c>
      <c r="Q598" s="152">
        <v>3.563305534495854</v>
      </c>
      <c r="R598" s="472">
        <v>1.86</v>
      </c>
      <c r="S598" s="152">
        <v>0.74</v>
      </c>
      <c r="T598" s="152" t="s">
        <v>3108</v>
      </c>
      <c r="U598" s="152">
        <v>6.5699999999999995E-2</v>
      </c>
      <c r="V598" s="152">
        <v>1.5166835190000001</v>
      </c>
      <c r="W598" s="152">
        <v>0.38288634500000002</v>
      </c>
      <c r="X598" s="152">
        <v>92.008032100000008</v>
      </c>
      <c r="Y598" s="152">
        <v>0.40160639999999997</v>
      </c>
      <c r="Z598" s="152">
        <v>23.012048199999999</v>
      </c>
      <c r="AB598" s="152">
        <v>68.594377500000007</v>
      </c>
      <c r="AD598" s="152">
        <v>8.39</v>
      </c>
      <c r="AE598" s="152">
        <v>11.59849131</v>
      </c>
      <c r="AF598" s="152">
        <v>45.220444790000002</v>
      </c>
      <c r="AL598" s="152">
        <v>715.52160000000003</v>
      </c>
      <c r="AM598" s="152">
        <v>0.97632799999999997</v>
      </c>
      <c r="AO598" s="276"/>
      <c r="AP598" s="152"/>
      <c r="AQ598" s="152" t="s">
        <v>3241</v>
      </c>
    </row>
    <row r="599" spans="1:43">
      <c r="A599" s="152" t="s">
        <v>2211</v>
      </c>
      <c r="B599" s="152">
        <v>2</v>
      </c>
      <c r="C599" s="152" t="s">
        <v>1847</v>
      </c>
      <c r="D599" s="152" t="s">
        <v>3592</v>
      </c>
      <c r="E599" s="152">
        <v>4</v>
      </c>
      <c r="F599" s="152" t="s">
        <v>588</v>
      </c>
      <c r="G599" s="152">
        <v>30</v>
      </c>
      <c r="H599" s="152">
        <v>50</v>
      </c>
      <c r="I599" s="152" t="s">
        <v>3599</v>
      </c>
      <c r="J599" s="152" t="s">
        <v>3600</v>
      </c>
      <c r="K599" s="152">
        <v>63.059105430000002</v>
      </c>
      <c r="L599" s="152">
        <v>12.97923323</v>
      </c>
      <c r="M599" s="152">
        <v>23.961661339999999</v>
      </c>
      <c r="N599" s="152" t="s">
        <v>1460</v>
      </c>
      <c r="R599" s="472">
        <v>2.19</v>
      </c>
      <c r="S599" s="152">
        <v>0.48</v>
      </c>
      <c r="T599" s="152" t="s">
        <v>3108</v>
      </c>
      <c r="U599" s="152">
        <v>4.3099999999999999E-2</v>
      </c>
      <c r="V599" s="152">
        <v>1.2251148549999999</v>
      </c>
      <c r="W599" s="152">
        <v>0.53265682599999997</v>
      </c>
      <c r="X599" s="152">
        <v>91.647465400000002</v>
      </c>
      <c r="Y599" s="152">
        <v>0.69124420000000009</v>
      </c>
      <c r="Z599" s="152">
        <v>37.010368700000001</v>
      </c>
      <c r="AB599" s="152">
        <v>53.945852500000001</v>
      </c>
      <c r="AD599" s="152">
        <v>8.58</v>
      </c>
      <c r="AE599" s="152">
        <v>3.193767539</v>
      </c>
      <c r="AF599" s="152">
        <v>25</v>
      </c>
      <c r="AL599" s="152">
        <v>715.82399999999996</v>
      </c>
      <c r="AM599" s="152">
        <v>0.62769680000000005</v>
      </c>
      <c r="AO599" s="276"/>
      <c r="AP599" s="152"/>
      <c r="AQ599" s="152" t="s">
        <v>3242</v>
      </c>
    </row>
    <row r="600" spans="1:43">
      <c r="A600" s="152" t="s">
        <v>2211</v>
      </c>
      <c r="B600" s="152">
        <v>2</v>
      </c>
      <c r="C600" s="152" t="s">
        <v>1847</v>
      </c>
      <c r="D600" s="152" t="s">
        <v>3592</v>
      </c>
      <c r="E600" s="152">
        <v>5</v>
      </c>
      <c r="F600" s="152" t="s">
        <v>2188</v>
      </c>
      <c r="G600" s="152">
        <v>50</v>
      </c>
      <c r="H600" s="152">
        <v>80</v>
      </c>
      <c r="I600" s="152" t="s">
        <v>3601</v>
      </c>
      <c r="J600" s="152" t="s">
        <v>3602</v>
      </c>
      <c r="K600" s="152">
        <v>58.571710400000001</v>
      </c>
      <c r="L600" s="152">
        <v>15.78220556</v>
      </c>
      <c r="M600" s="152">
        <v>25.646084040000002</v>
      </c>
      <c r="N600" s="152" t="s">
        <v>1460</v>
      </c>
      <c r="R600" s="472">
        <v>2.2400000000000002</v>
      </c>
      <c r="S600" s="152">
        <v>0.36</v>
      </c>
      <c r="T600" s="152" t="s">
        <v>3108</v>
      </c>
      <c r="U600" s="152">
        <v>3.4500000000000003E-2</v>
      </c>
      <c r="V600" s="152">
        <v>1.3839056890000001</v>
      </c>
      <c r="W600" s="152">
        <v>0.968363364</v>
      </c>
      <c r="X600" s="152">
        <v>115.32710280000001</v>
      </c>
      <c r="Y600" s="152">
        <v>0.411215</v>
      </c>
      <c r="Z600" s="152">
        <v>79.4766355</v>
      </c>
      <c r="AB600" s="152">
        <v>35.4392523</v>
      </c>
      <c r="AD600" s="152">
        <v>8.74</v>
      </c>
      <c r="AE600" s="152">
        <v>16.144126419999999</v>
      </c>
      <c r="AF600" s="152">
        <v>17.021069059999999</v>
      </c>
      <c r="AL600" s="152">
        <v>715.30560000000003</v>
      </c>
      <c r="AM600" s="152">
        <v>0.56008720000000012</v>
      </c>
      <c r="AO600" s="276"/>
      <c r="AP600" s="152"/>
      <c r="AQ600" s="152" t="s">
        <v>3243</v>
      </c>
    </row>
    <row r="601" spans="1:43">
      <c r="A601" s="152" t="s">
        <v>2211</v>
      </c>
      <c r="B601" s="152">
        <v>2</v>
      </c>
      <c r="C601" s="152" t="s">
        <v>1847</v>
      </c>
      <c r="D601" s="152" t="s">
        <v>3592</v>
      </c>
      <c r="E601" s="152">
        <v>6</v>
      </c>
      <c r="F601" s="152" t="s">
        <v>2189</v>
      </c>
      <c r="G601" s="152">
        <v>80</v>
      </c>
      <c r="H601" s="152">
        <v>100</v>
      </c>
      <c r="I601" s="152" t="s">
        <v>3603</v>
      </c>
      <c r="J601" s="152" t="s">
        <v>3604</v>
      </c>
      <c r="K601" s="152">
        <v>62.204097869999998</v>
      </c>
      <c r="L601" s="152">
        <v>13.924806050000001</v>
      </c>
      <c r="M601" s="152">
        <v>23.871096080000001</v>
      </c>
      <c r="N601" s="152" t="s">
        <v>1460</v>
      </c>
      <c r="R601" s="472">
        <v>2.29</v>
      </c>
      <c r="S601" s="152">
        <v>0.23</v>
      </c>
      <c r="T601" s="152" t="s">
        <v>3108</v>
      </c>
      <c r="U601" s="152">
        <v>3.1600000000000003E-2</v>
      </c>
      <c r="V601" s="152">
        <v>4.0409207159999996</v>
      </c>
      <c r="W601" s="152">
        <v>0.65733454199999997</v>
      </c>
      <c r="X601" s="152">
        <v>89.742660399999991</v>
      </c>
      <c r="Y601" s="152">
        <v>0.68865529999999997</v>
      </c>
      <c r="Z601" s="152">
        <v>50.126857599999994</v>
      </c>
      <c r="AB601" s="152">
        <v>38.927147499999997</v>
      </c>
      <c r="AD601" s="152">
        <v>8.77</v>
      </c>
      <c r="AE601" s="152">
        <v>11.986743130000001</v>
      </c>
      <c r="AF601" s="152">
        <v>18.421052629999998</v>
      </c>
      <c r="AL601" s="152">
        <v>713.77200000000005</v>
      </c>
      <c r="AM601" s="152">
        <v>0.57117200000000001</v>
      </c>
      <c r="AO601" s="276"/>
      <c r="AP601" s="152"/>
      <c r="AQ601" s="152" t="s">
        <v>3244</v>
      </c>
    </row>
    <row r="602" spans="1:43">
      <c r="A602" s="152" t="s">
        <v>2212</v>
      </c>
      <c r="B602" s="152">
        <v>3</v>
      </c>
      <c r="C602" s="152" t="s">
        <v>1847</v>
      </c>
      <c r="D602" s="152" t="s">
        <v>3605</v>
      </c>
      <c r="E602" s="152">
        <v>1</v>
      </c>
      <c r="F602" s="152" t="s">
        <v>591</v>
      </c>
      <c r="G602" s="152">
        <v>0</v>
      </c>
      <c r="H602" s="152">
        <v>5</v>
      </c>
      <c r="I602" s="152" t="s">
        <v>3606</v>
      </c>
      <c r="J602" s="152" t="s">
        <v>3607</v>
      </c>
      <c r="K602" s="152">
        <v>74.036349110000003</v>
      </c>
      <c r="L602" s="152">
        <v>11.98322349</v>
      </c>
      <c r="M602" s="152">
        <v>13.9804274</v>
      </c>
      <c r="N602" s="152" t="s">
        <v>1449</v>
      </c>
      <c r="O602" s="152">
        <v>1.344269301</v>
      </c>
      <c r="Q602" s="152">
        <v>3.1759356418327935</v>
      </c>
      <c r="R602" s="473">
        <v>1.4</v>
      </c>
      <c r="S602" s="152">
        <v>1.1100000000000001</v>
      </c>
      <c r="T602" s="152" t="s">
        <v>3106</v>
      </c>
      <c r="U602" s="152">
        <v>1.2999999999999999E-2</v>
      </c>
      <c r="V602" s="152">
        <v>4.4228694710000003</v>
      </c>
      <c r="W602" s="152">
        <v>0.71468736099999997</v>
      </c>
      <c r="X602" s="152">
        <v>88.292682900000003</v>
      </c>
      <c r="Y602" s="152">
        <v>7.6274945000000001</v>
      </c>
      <c r="Z602" s="152">
        <v>21.685144100000002</v>
      </c>
      <c r="AB602" s="152">
        <v>58.980044300000003</v>
      </c>
      <c r="AD602" s="152">
        <v>7.97</v>
      </c>
      <c r="AE602" s="152">
        <v>15.41756517</v>
      </c>
      <c r="AF602" s="152">
        <v>177.6141241</v>
      </c>
      <c r="AL602" s="152">
        <v>716.04</v>
      </c>
      <c r="AM602" s="152">
        <v>1.0862904000000002</v>
      </c>
      <c r="AO602" s="276"/>
      <c r="AP602" s="152"/>
      <c r="AQ602" s="152" t="s">
        <v>3245</v>
      </c>
    </row>
    <row r="603" spans="1:43">
      <c r="A603" s="152" t="s">
        <v>2212</v>
      </c>
      <c r="B603" s="152">
        <v>3</v>
      </c>
      <c r="C603" s="152" t="s">
        <v>1847</v>
      </c>
      <c r="D603" s="152" t="s">
        <v>3605</v>
      </c>
      <c r="E603" s="152">
        <v>2</v>
      </c>
      <c r="F603" s="152" t="s">
        <v>591</v>
      </c>
      <c r="G603" s="152">
        <v>5</v>
      </c>
      <c r="H603" s="152">
        <v>10</v>
      </c>
      <c r="I603" s="152" t="s">
        <v>3608</v>
      </c>
      <c r="J603" s="152" t="s">
        <v>3609</v>
      </c>
      <c r="K603" s="152">
        <v>72.16699801</v>
      </c>
      <c r="L603" s="152">
        <v>13.916500989999999</v>
      </c>
      <c r="M603" s="152">
        <v>13.916500989999999</v>
      </c>
      <c r="N603" s="152" t="s">
        <v>1449</v>
      </c>
      <c r="O603" s="152">
        <v>1.505977876</v>
      </c>
      <c r="Q603" s="152">
        <v>3.2809381237524917</v>
      </c>
      <c r="R603" s="473">
        <v>1.44</v>
      </c>
      <c r="S603" s="152">
        <v>1.19</v>
      </c>
      <c r="T603" s="152" t="s">
        <v>3106</v>
      </c>
      <c r="U603" s="152">
        <v>5.77E-3</v>
      </c>
      <c r="V603" s="152">
        <v>1.0055304169999999</v>
      </c>
      <c r="W603" s="152">
        <v>0.34794925500000001</v>
      </c>
      <c r="X603" s="152">
        <v>107.07634999999999</v>
      </c>
      <c r="Y603" s="152">
        <v>0.4655493</v>
      </c>
      <c r="Z603" s="152">
        <v>16.759776500000001</v>
      </c>
      <c r="AB603" s="152">
        <v>89.851024199999998</v>
      </c>
      <c r="AD603" s="152">
        <v>8.3699999999999992</v>
      </c>
      <c r="AE603" s="152">
        <v>13.533416669999999</v>
      </c>
      <c r="AF603" s="152">
        <v>67.547795550000004</v>
      </c>
      <c r="AL603" s="152">
        <v>715.82399999999996</v>
      </c>
      <c r="AM603" s="152">
        <v>1.0672999999999999</v>
      </c>
      <c r="AO603" s="276"/>
      <c r="AP603" s="152"/>
      <c r="AQ603" s="152" t="s">
        <v>3246</v>
      </c>
    </row>
    <row r="604" spans="1:43">
      <c r="A604" s="152" t="s">
        <v>2212</v>
      </c>
      <c r="B604" s="152">
        <v>3</v>
      </c>
      <c r="C604" s="152" t="s">
        <v>1847</v>
      </c>
      <c r="D604" s="152" t="s">
        <v>3605</v>
      </c>
      <c r="E604" s="152">
        <v>3</v>
      </c>
      <c r="F604" s="152" t="s">
        <v>591</v>
      </c>
      <c r="G604" s="152">
        <v>10</v>
      </c>
      <c r="H604" s="152">
        <v>30</v>
      </c>
      <c r="I604" s="152" t="s">
        <v>3610</v>
      </c>
      <c r="J604" s="152" t="s">
        <v>3611</v>
      </c>
      <c r="K604" s="152">
        <v>68.435588870000004</v>
      </c>
      <c r="L604" s="152">
        <v>11.836654169999999</v>
      </c>
      <c r="M604" s="152">
        <v>19.72775695</v>
      </c>
      <c r="N604" s="152" t="s">
        <v>1449</v>
      </c>
      <c r="O604" s="152">
        <v>1.521808805</v>
      </c>
      <c r="Q604" s="152">
        <v>4.0653890895732445</v>
      </c>
      <c r="R604" s="472">
        <v>1.41</v>
      </c>
      <c r="S604" s="152">
        <v>0.9</v>
      </c>
      <c r="T604" s="152" t="s">
        <v>3108</v>
      </c>
      <c r="U604" s="152">
        <v>6.9699999999999998E-2</v>
      </c>
      <c r="V604" s="152">
        <v>0.75268817200000004</v>
      </c>
      <c r="W604" s="152">
        <v>0.38824931899999998</v>
      </c>
      <c r="X604" s="152">
        <v>107.9854809</v>
      </c>
      <c r="Y604" s="152">
        <v>0.90744099999999994</v>
      </c>
      <c r="Z604" s="152">
        <v>18.557168799999999</v>
      </c>
      <c r="AB604" s="152">
        <v>88.520871099999994</v>
      </c>
      <c r="AD604" s="152">
        <v>8.3699999999999992</v>
      </c>
      <c r="AE604" s="152">
        <v>9.5990743070000004</v>
      </c>
      <c r="AF604" s="152">
        <v>35.183378849999997</v>
      </c>
      <c r="AL604" s="152">
        <v>716.6232</v>
      </c>
      <c r="AM604" s="152">
        <v>0.92700479999999996</v>
      </c>
      <c r="AO604" s="276"/>
      <c r="AP604" s="152"/>
      <c r="AQ604" s="152" t="s">
        <v>3247</v>
      </c>
    </row>
    <row r="605" spans="1:43">
      <c r="A605" s="152" t="s">
        <v>2212</v>
      </c>
      <c r="B605" s="152">
        <v>3</v>
      </c>
      <c r="C605" s="152" t="s">
        <v>1847</v>
      </c>
      <c r="D605" s="152" t="s">
        <v>3605</v>
      </c>
      <c r="E605" s="152">
        <v>4</v>
      </c>
      <c r="F605" s="152" t="s">
        <v>588</v>
      </c>
      <c r="G605" s="152">
        <v>30</v>
      </c>
      <c r="H605" s="152">
        <v>50</v>
      </c>
      <c r="I605" s="152" t="s">
        <v>3612</v>
      </c>
      <c r="J605" s="152" t="s">
        <v>3613</v>
      </c>
      <c r="K605" s="152">
        <v>66.705836270000006</v>
      </c>
      <c r="L605" s="152">
        <v>9.7924010970000008</v>
      </c>
      <c r="M605" s="152">
        <v>23.501762630000002</v>
      </c>
      <c r="N605" s="152" t="s">
        <v>1460</v>
      </c>
      <c r="R605" s="472">
        <v>1.24</v>
      </c>
      <c r="S605" s="152">
        <v>0.97</v>
      </c>
      <c r="T605" s="152" t="s">
        <v>3106</v>
      </c>
      <c r="U605" s="152">
        <v>6.3899999999999998E-2</v>
      </c>
      <c r="V605" s="152">
        <v>0.19980020000000001</v>
      </c>
      <c r="W605" s="152">
        <v>0.39553832700000002</v>
      </c>
      <c r="X605" s="152">
        <v>83.004818099999994</v>
      </c>
      <c r="Y605" s="152">
        <v>0.70083220000000002</v>
      </c>
      <c r="Z605" s="152">
        <v>24.222514199999999</v>
      </c>
      <c r="AB605" s="152">
        <v>58.081471699999994</v>
      </c>
      <c r="AD605" s="152">
        <v>8.42</v>
      </c>
      <c r="AE605" s="152">
        <v>3.4359208190000001</v>
      </c>
      <c r="AF605" s="152">
        <v>29.584471319999999</v>
      </c>
      <c r="AL605" s="152">
        <v>715.30560000000003</v>
      </c>
      <c r="AM605" s="152">
        <v>0.66101520000000002</v>
      </c>
      <c r="AO605" s="276"/>
      <c r="AP605" s="152"/>
      <c r="AQ605" s="152" t="s">
        <v>3248</v>
      </c>
    </row>
    <row r="606" spans="1:43">
      <c r="A606" s="152" t="s">
        <v>2212</v>
      </c>
      <c r="B606" s="152">
        <v>3</v>
      </c>
      <c r="C606" s="152" t="s">
        <v>1847</v>
      </c>
      <c r="D606" s="152" t="s">
        <v>3605</v>
      </c>
      <c r="E606" s="152">
        <v>5</v>
      </c>
      <c r="F606" s="152" t="s">
        <v>2188</v>
      </c>
      <c r="G606" s="152">
        <v>50</v>
      </c>
      <c r="H606" s="152">
        <v>80</v>
      </c>
      <c r="I606" s="152" t="s">
        <v>3614</v>
      </c>
      <c r="J606" s="152" t="s">
        <v>3615</v>
      </c>
      <c r="K606" s="152">
        <v>66.276532430000003</v>
      </c>
      <c r="L606" s="152">
        <v>9.9186669310000006</v>
      </c>
      <c r="M606" s="152">
        <v>23.804800629999999</v>
      </c>
      <c r="N606" s="152" t="s">
        <v>1460</v>
      </c>
      <c r="R606" s="472">
        <v>1.01</v>
      </c>
      <c r="S606" s="152">
        <v>0.75</v>
      </c>
      <c r="T606" s="152" t="s">
        <v>3096</v>
      </c>
      <c r="U606" s="152">
        <v>5.1900000000000002E-2</v>
      </c>
      <c r="V606" s="152">
        <v>5.0050049999999999E-2</v>
      </c>
      <c r="W606" s="152">
        <v>0.36795478500000001</v>
      </c>
      <c r="X606" s="152">
        <v>86.962247600000012</v>
      </c>
      <c r="Y606" s="152">
        <v>0.61457419999999996</v>
      </c>
      <c r="Z606" s="152">
        <v>21.202809500000001</v>
      </c>
      <c r="AB606" s="152">
        <v>65.144863900000004</v>
      </c>
      <c r="AD606" s="152">
        <v>8.3800000000000008</v>
      </c>
      <c r="AE606" s="152">
        <v>8.2952645989999994</v>
      </c>
      <c r="AF606" s="152">
        <v>9.6468981659999997</v>
      </c>
      <c r="AL606" s="152">
        <v>715.62959999999998</v>
      </c>
      <c r="AM606" s="152">
        <v>0.45483440000000003</v>
      </c>
      <c r="AO606" s="276"/>
      <c r="AP606" s="152"/>
      <c r="AQ606" s="152" t="s">
        <v>3249</v>
      </c>
    </row>
    <row r="607" spans="1:43">
      <c r="A607" s="152" t="s">
        <v>2212</v>
      </c>
      <c r="B607" s="152">
        <v>3</v>
      </c>
      <c r="C607" s="152" t="s">
        <v>1847</v>
      </c>
      <c r="D607" s="152" t="s">
        <v>3605</v>
      </c>
      <c r="E607" s="152">
        <v>6</v>
      </c>
      <c r="F607" s="152" t="s">
        <v>2189</v>
      </c>
      <c r="G607" s="152">
        <v>80</v>
      </c>
      <c r="H607" s="152">
        <v>100</v>
      </c>
      <c r="I607" s="152" t="s">
        <v>3616</v>
      </c>
      <c r="J607" s="152" t="s">
        <v>3617</v>
      </c>
      <c r="K607" s="152">
        <v>68.23506055</v>
      </c>
      <c r="L607" s="152">
        <v>7.9412348619999999</v>
      </c>
      <c r="M607" s="152">
        <v>23.823704589999998</v>
      </c>
      <c r="N607" s="152" t="s">
        <v>1460</v>
      </c>
      <c r="R607" s="472">
        <v>0.85</v>
      </c>
      <c r="S607" s="152">
        <v>0.62</v>
      </c>
      <c r="T607" s="152" t="s">
        <v>3094</v>
      </c>
      <c r="U607" s="152">
        <v>4.02E-2</v>
      </c>
      <c r="V607" s="152">
        <v>0.25</v>
      </c>
      <c r="W607" s="152">
        <v>0.40953874499999998</v>
      </c>
      <c r="X607" s="152">
        <v>78.787878699999993</v>
      </c>
      <c r="Y607" s="152">
        <v>0.99567100000000008</v>
      </c>
      <c r="Z607" s="152">
        <v>24.848484800000001</v>
      </c>
      <c r="AB607" s="152">
        <v>52.943722899999997</v>
      </c>
      <c r="AD607" s="152">
        <v>8.36</v>
      </c>
      <c r="AE607" s="152">
        <v>8.4155813130000006</v>
      </c>
      <c r="AF607" s="152">
        <v>9.0323839249999995</v>
      </c>
      <c r="AL607" s="152">
        <v>715.82399999999996</v>
      </c>
      <c r="AM607" s="152">
        <v>0.41088240000000004</v>
      </c>
      <c r="AO607" s="276"/>
      <c r="AP607" s="152"/>
      <c r="AQ607" s="152" t="s">
        <v>3250</v>
      </c>
    </row>
    <row r="608" spans="1:43">
      <c r="A608" s="152" t="s">
        <v>2213</v>
      </c>
      <c r="B608" s="152">
        <v>1</v>
      </c>
      <c r="C608" s="152" t="s">
        <v>1850</v>
      </c>
      <c r="D608" s="152" t="s">
        <v>3618</v>
      </c>
      <c r="E608" s="152">
        <v>1</v>
      </c>
      <c r="F608" s="152" t="s">
        <v>591</v>
      </c>
      <c r="G608" s="152">
        <v>0</v>
      </c>
      <c r="H608" s="152">
        <v>5</v>
      </c>
      <c r="I608" s="152" t="s">
        <v>3619</v>
      </c>
      <c r="J608" s="152" t="s">
        <v>3620</v>
      </c>
      <c r="K608" s="152">
        <v>70.119521910000003</v>
      </c>
      <c r="L608" s="152">
        <v>20.91633466</v>
      </c>
      <c r="M608" s="152">
        <v>8.9641434259999997</v>
      </c>
      <c r="N608" s="152" t="s">
        <v>1449</v>
      </c>
      <c r="O608" s="152">
        <v>1.6958519080000001</v>
      </c>
      <c r="Q608" s="152">
        <v>3.6102677339221714</v>
      </c>
      <c r="R608" s="473">
        <v>1.78</v>
      </c>
      <c r="S608" s="152">
        <v>1.36</v>
      </c>
      <c r="T608" s="152" t="s">
        <v>3106</v>
      </c>
      <c r="U608" s="152">
        <v>1.11E-2</v>
      </c>
      <c r="V608" s="152">
        <v>2.008238929</v>
      </c>
      <c r="W608" s="152">
        <v>0.32880667800000002</v>
      </c>
      <c r="X608" s="152">
        <v>93.407060799999996</v>
      </c>
      <c r="Y608" s="152">
        <v>1.4887281999999999</v>
      </c>
      <c r="Z608" s="152">
        <v>11.824755400000001</v>
      </c>
      <c r="AB608" s="152">
        <v>80.093577199999999</v>
      </c>
      <c r="AD608" s="152">
        <v>8.34</v>
      </c>
      <c r="AE608" s="152">
        <v>12.928795940000001</v>
      </c>
      <c r="AF608" s="152">
        <v>78.131096369999995</v>
      </c>
      <c r="AL608" s="152">
        <v>715.47839999999997</v>
      </c>
      <c r="AM608" s="152">
        <v>1.7625535999999999</v>
      </c>
      <c r="AO608" s="276"/>
      <c r="AP608" s="152"/>
      <c r="AQ608" s="152" t="s">
        <v>3251</v>
      </c>
    </row>
    <row r="609" spans="1:43">
      <c r="A609" s="152" t="s">
        <v>2213</v>
      </c>
      <c r="B609" s="152">
        <v>1</v>
      </c>
      <c r="C609" s="152" t="s">
        <v>1850</v>
      </c>
      <c r="D609" s="152" t="s">
        <v>3618</v>
      </c>
      <c r="E609" s="152">
        <v>2</v>
      </c>
      <c r="F609" s="152" t="s">
        <v>591</v>
      </c>
      <c r="G609" s="152">
        <v>5</v>
      </c>
      <c r="H609" s="152">
        <v>10</v>
      </c>
      <c r="I609" s="152" t="s">
        <v>3621</v>
      </c>
      <c r="J609" s="152" t="s">
        <v>3622</v>
      </c>
      <c r="K609" s="152">
        <v>68.127490039999998</v>
      </c>
      <c r="L609" s="152">
        <v>20.91633466</v>
      </c>
      <c r="M609" s="152">
        <v>10.9561753</v>
      </c>
      <c r="N609" s="152" t="s">
        <v>1449</v>
      </c>
      <c r="O609" s="152">
        <v>0.81553567800000004</v>
      </c>
      <c r="Q609" s="152">
        <v>4.3621867881549008</v>
      </c>
      <c r="R609" s="472">
        <v>1.64</v>
      </c>
      <c r="S609" s="152">
        <v>1.05</v>
      </c>
      <c r="T609" s="152" t="s">
        <v>3106</v>
      </c>
      <c r="U609" s="152">
        <v>7.0499999999999993E-2</v>
      </c>
      <c r="V609" s="152">
        <v>0.35264483600000002</v>
      </c>
      <c r="W609" s="152">
        <v>0.25380758799999997</v>
      </c>
      <c r="X609" s="152">
        <v>82.610659400000003</v>
      </c>
      <c r="Y609" s="152">
        <v>0.94850950000000012</v>
      </c>
      <c r="Z609" s="152">
        <v>8.4914182</v>
      </c>
      <c r="AB609" s="152">
        <v>73.170731700000005</v>
      </c>
      <c r="AD609" s="152">
        <v>8.4499999999999993</v>
      </c>
      <c r="AE609" s="152">
        <v>8.1172043069999997</v>
      </c>
      <c r="AF609" s="152">
        <v>47.473663680000001</v>
      </c>
      <c r="AL609" s="152">
        <v>715.62959999999998</v>
      </c>
      <c r="AM609" s="152">
        <v>1.2289136000000003</v>
      </c>
      <c r="AO609" s="276"/>
      <c r="AP609" s="152"/>
      <c r="AQ609" s="152" t="s">
        <v>3252</v>
      </c>
    </row>
    <row r="610" spans="1:43">
      <c r="A610" s="152" t="s">
        <v>2213</v>
      </c>
      <c r="B610" s="152">
        <v>1</v>
      </c>
      <c r="C610" s="152" t="s">
        <v>1850</v>
      </c>
      <c r="D610" s="152" t="s">
        <v>3618</v>
      </c>
      <c r="E610" s="152">
        <v>3</v>
      </c>
      <c r="F610" s="152" t="s">
        <v>591</v>
      </c>
      <c r="G610" s="152">
        <v>10</v>
      </c>
      <c r="H610" s="152">
        <v>30</v>
      </c>
      <c r="I610" s="152" t="s">
        <v>3623</v>
      </c>
      <c r="J610" s="152" t="s">
        <v>3624</v>
      </c>
      <c r="K610" s="152">
        <v>71.017389570000006</v>
      </c>
      <c r="L610" s="152">
        <v>13.99160504</v>
      </c>
      <c r="M610" s="152">
        <v>14.991005400000001</v>
      </c>
      <c r="N610" s="152" t="s">
        <v>1449</v>
      </c>
      <c r="O610" s="152">
        <v>0.88352126499999994</v>
      </c>
      <c r="Q610" s="152">
        <v>4.4432773109243726</v>
      </c>
      <c r="R610" s="472">
        <v>1.71</v>
      </c>
      <c r="S610" s="152">
        <v>1.08</v>
      </c>
      <c r="T610" s="152" t="s">
        <v>3106</v>
      </c>
      <c r="U610" s="152">
        <v>6.9599999999999995E-2</v>
      </c>
      <c r="V610" s="152">
        <v>0.20202020200000001</v>
      </c>
      <c r="W610" s="152">
        <v>0.31954011399999999</v>
      </c>
      <c r="X610" s="152">
        <v>84.480491000000001</v>
      </c>
      <c r="Y610" s="152">
        <v>0.39456379999999996</v>
      </c>
      <c r="Z610" s="152">
        <v>17.71153</v>
      </c>
      <c r="AB610" s="152">
        <v>66.374397200000004</v>
      </c>
      <c r="AD610" s="152">
        <v>8.5399999999999991</v>
      </c>
      <c r="AE610" s="152">
        <v>15.554775709999999</v>
      </c>
      <c r="AF610" s="152">
        <v>27.87748732</v>
      </c>
      <c r="AL610" s="152">
        <v>715.84559999999999</v>
      </c>
      <c r="AM610" s="152">
        <v>1.1741511999999998</v>
      </c>
      <c r="AO610" s="276"/>
      <c r="AP610" s="152"/>
      <c r="AQ610" s="152" t="s">
        <v>3253</v>
      </c>
    </row>
    <row r="611" spans="1:43">
      <c r="A611" s="152" t="s">
        <v>2213</v>
      </c>
      <c r="B611" s="152">
        <v>1</v>
      </c>
      <c r="C611" s="152" t="s">
        <v>1850</v>
      </c>
      <c r="D611" s="152" t="s">
        <v>3618</v>
      </c>
      <c r="E611" s="152">
        <v>4</v>
      </c>
      <c r="F611" s="152" t="s">
        <v>588</v>
      </c>
      <c r="G611" s="152">
        <v>30</v>
      </c>
      <c r="H611" s="152">
        <v>50</v>
      </c>
      <c r="I611" s="152" t="s">
        <v>3625</v>
      </c>
      <c r="J611" s="152" t="s">
        <v>3626</v>
      </c>
      <c r="K611" s="152">
        <v>66.142202749999996</v>
      </c>
      <c r="L611" s="152">
        <v>13.94144593</v>
      </c>
      <c r="M611" s="152">
        <v>19.91635132</v>
      </c>
      <c r="N611" s="152" t="s">
        <v>1460</v>
      </c>
      <c r="R611" s="472">
        <v>2.4900000000000002</v>
      </c>
      <c r="S611" s="152">
        <v>0.73</v>
      </c>
      <c r="T611" s="152" t="s">
        <v>3108</v>
      </c>
      <c r="U611" s="152">
        <v>4.1200000000000001E-2</v>
      </c>
      <c r="V611" s="152">
        <v>0.65989847700000004</v>
      </c>
      <c r="W611" s="152">
        <v>0.44749221900000002</v>
      </c>
      <c r="X611" s="152">
        <v>89.146049500000004</v>
      </c>
      <c r="Y611" s="152">
        <v>1.4764565000000001</v>
      </c>
      <c r="Z611" s="152">
        <v>24.740622500000001</v>
      </c>
      <c r="AB611" s="152">
        <v>62.928970500000005</v>
      </c>
      <c r="AD611" s="152">
        <v>8.67</v>
      </c>
      <c r="AE611" s="152">
        <v>12.453871769999999</v>
      </c>
      <c r="AF611" s="152">
        <v>17.22590714</v>
      </c>
      <c r="AL611" s="152">
        <v>715.43520000000001</v>
      </c>
      <c r="AM611" s="152">
        <v>0.65620719999999999</v>
      </c>
      <c r="AO611" s="276"/>
      <c r="AP611" s="152"/>
      <c r="AQ611" s="152" t="s">
        <v>3254</v>
      </c>
    </row>
    <row r="612" spans="1:43">
      <c r="A612" s="152" t="s">
        <v>2213</v>
      </c>
      <c r="B612" s="152">
        <v>1</v>
      </c>
      <c r="C612" s="152" t="s">
        <v>1850</v>
      </c>
      <c r="D612" s="152" t="s">
        <v>3618</v>
      </c>
      <c r="E612" s="152">
        <v>5</v>
      </c>
      <c r="F612" s="152" t="s">
        <v>2188</v>
      </c>
      <c r="G612" s="152">
        <v>50</v>
      </c>
      <c r="H612" s="152">
        <v>80</v>
      </c>
      <c r="I612" s="152" t="s">
        <v>3627</v>
      </c>
      <c r="J612" s="152" t="s">
        <v>3628</v>
      </c>
      <c r="K612" s="152">
        <v>66.24305004</v>
      </c>
      <c r="L612" s="152">
        <v>13.899920570000001</v>
      </c>
      <c r="M612" s="152">
        <v>19.857029390000001</v>
      </c>
      <c r="N612" s="152" t="s">
        <v>1460</v>
      </c>
      <c r="R612" s="472">
        <v>3.03</v>
      </c>
      <c r="S612" s="152">
        <v>0.75</v>
      </c>
      <c r="T612" s="152" t="s">
        <v>3108</v>
      </c>
      <c r="U612" s="152">
        <v>3.4099999999999998E-2</v>
      </c>
      <c r="V612" s="152">
        <v>5.1915322579999996</v>
      </c>
      <c r="W612" s="152">
        <v>0.47030733600000002</v>
      </c>
      <c r="X612" s="152">
        <v>88.648648600000001</v>
      </c>
      <c r="Y612" s="152">
        <v>0.11583010000000001</v>
      </c>
      <c r="Z612" s="152">
        <v>33.938223899999997</v>
      </c>
      <c r="AB612" s="152">
        <v>54.594594600000001</v>
      </c>
      <c r="AD612" s="152">
        <v>8.77</v>
      </c>
      <c r="AE612" s="152">
        <v>8.5848065909999995</v>
      </c>
      <c r="AF612" s="152">
        <v>15.607101050000001</v>
      </c>
      <c r="AL612" s="152">
        <v>714.57119999999998</v>
      </c>
      <c r="AM612" s="152">
        <v>0.62214079999999994</v>
      </c>
      <c r="AO612" s="276"/>
      <c r="AP612" s="152"/>
      <c r="AQ612" s="152" t="s">
        <v>3255</v>
      </c>
    </row>
    <row r="613" spans="1:43">
      <c r="A613" s="152" t="s">
        <v>2213</v>
      </c>
      <c r="B613" s="152">
        <v>1</v>
      </c>
      <c r="C613" s="152" t="s">
        <v>1850</v>
      </c>
      <c r="D613" s="152" t="s">
        <v>3618</v>
      </c>
      <c r="E613" s="152">
        <v>6</v>
      </c>
      <c r="F613" s="152" t="s">
        <v>2189</v>
      </c>
      <c r="G613" s="152">
        <v>80</v>
      </c>
      <c r="H613" s="152">
        <v>100</v>
      </c>
      <c r="I613" s="152" t="s">
        <v>3629</v>
      </c>
      <c r="J613" s="152" t="s">
        <v>3630</v>
      </c>
      <c r="K613" s="152">
        <v>62.037962039999996</v>
      </c>
      <c r="L613" s="152">
        <v>13.98601399</v>
      </c>
      <c r="M613" s="152">
        <v>23.976023980000001</v>
      </c>
      <c r="N613" s="152" t="s">
        <v>1460</v>
      </c>
      <c r="R613" s="472">
        <v>3.38</v>
      </c>
      <c r="S613" s="152">
        <v>0.6</v>
      </c>
      <c r="T613" s="152" t="s">
        <v>3108</v>
      </c>
      <c r="U613" s="152">
        <v>2.7199999999999998E-2</v>
      </c>
      <c r="V613" s="152">
        <v>2.556390977</v>
      </c>
      <c r="W613" s="152">
        <v>0.68319540599999995</v>
      </c>
      <c r="X613" s="152">
        <v>89.116607799999997</v>
      </c>
      <c r="Y613" s="152">
        <v>0.74204950000000003</v>
      </c>
      <c r="Z613" s="152">
        <v>52.614840999999998</v>
      </c>
      <c r="AB613" s="152">
        <v>35.759717299999998</v>
      </c>
      <c r="AD613" s="152">
        <v>8.68</v>
      </c>
      <c r="AE613" s="152">
        <v>7.3433258290000003</v>
      </c>
      <c r="AF613" s="152">
        <v>10.73936793</v>
      </c>
      <c r="AL613" s="152">
        <v>713.8152</v>
      </c>
      <c r="AM613" s="152">
        <v>0.63174480000000011</v>
      </c>
      <c r="AO613" s="276"/>
      <c r="AP613" s="152"/>
      <c r="AQ613" s="152" t="s">
        <v>3256</v>
      </c>
    </row>
    <row r="614" spans="1:43">
      <c r="A614" s="152" t="s">
        <v>2214</v>
      </c>
      <c r="B614" s="152">
        <v>2</v>
      </c>
      <c r="C614" s="152" t="s">
        <v>1850</v>
      </c>
      <c r="D614" s="152" t="s">
        <v>3631</v>
      </c>
      <c r="E614" s="152">
        <v>1</v>
      </c>
      <c r="F614" s="152" t="s">
        <v>591</v>
      </c>
      <c r="G614" s="152">
        <v>0</v>
      </c>
      <c r="H614" s="152">
        <v>5</v>
      </c>
      <c r="I614" s="152" t="s">
        <v>3632</v>
      </c>
      <c r="J614" s="152" t="s">
        <v>3633</v>
      </c>
      <c r="K614" s="152">
        <v>71.17869211</v>
      </c>
      <c r="L614" s="152">
        <v>19.876764059999999</v>
      </c>
      <c r="M614" s="152">
        <v>8.9445438280000005</v>
      </c>
      <c r="N614" s="152" t="s">
        <v>1449</v>
      </c>
      <c r="O614" s="152">
        <v>1.4018628049999999</v>
      </c>
      <c r="Q614" s="152">
        <v>3.3286451007970044</v>
      </c>
      <c r="R614" s="473">
        <v>1.51</v>
      </c>
      <c r="S614" s="152">
        <v>1.23</v>
      </c>
      <c r="T614" s="152" t="s">
        <v>3106</v>
      </c>
      <c r="U614" s="152">
        <v>1.5699999999999999E-2</v>
      </c>
      <c r="V614" s="152">
        <v>0.51493305899999997</v>
      </c>
      <c r="W614" s="152">
        <v>0.37784843400000001</v>
      </c>
      <c r="X614" s="152">
        <v>86.120481900000001</v>
      </c>
      <c r="Y614" s="152">
        <v>1.7831324999999998</v>
      </c>
      <c r="Z614" s="152">
        <v>16.530120500000002</v>
      </c>
      <c r="AB614" s="152">
        <v>67.807228899999998</v>
      </c>
      <c r="AD614" s="152">
        <v>8.2200000000000006</v>
      </c>
      <c r="AE614" s="152">
        <v>21.654120070000001</v>
      </c>
      <c r="AF614" s="152">
        <v>36.685524780000001</v>
      </c>
      <c r="AL614" s="152">
        <v>715.99680000000001</v>
      </c>
      <c r="AM614" s="152">
        <v>1.8649280000000001</v>
      </c>
      <c r="AO614" s="276"/>
      <c r="AP614" s="152"/>
      <c r="AQ614" s="152" t="s">
        <v>3257</v>
      </c>
    </row>
    <row r="615" spans="1:43">
      <c r="A615" s="152" t="s">
        <v>2214</v>
      </c>
      <c r="B615" s="152">
        <v>2</v>
      </c>
      <c r="C615" s="152" t="s">
        <v>1850</v>
      </c>
      <c r="D615" s="152" t="s">
        <v>3631</v>
      </c>
      <c r="E615" s="152">
        <v>2</v>
      </c>
      <c r="F615" s="152" t="s">
        <v>591</v>
      </c>
      <c r="G615" s="152">
        <v>5</v>
      </c>
      <c r="H615" s="152">
        <v>10</v>
      </c>
      <c r="I615" s="152" t="s">
        <v>3634</v>
      </c>
      <c r="J615" s="152" t="s">
        <v>3635</v>
      </c>
      <c r="K615" s="152">
        <v>72.011195520000001</v>
      </c>
      <c r="L615" s="152">
        <v>17.992802879999999</v>
      </c>
      <c r="M615" s="152">
        <v>9.9960015989999995</v>
      </c>
      <c r="N615" s="152" t="s">
        <v>1449</v>
      </c>
      <c r="O615" s="152">
        <v>1.639909482</v>
      </c>
      <c r="Q615" s="152">
        <v>3.2378223495701941</v>
      </c>
      <c r="R615" s="472">
        <v>1.36</v>
      </c>
      <c r="S615" s="152">
        <v>0.87</v>
      </c>
      <c r="T615" s="152" t="s">
        <v>3106</v>
      </c>
      <c r="U615" s="152">
        <v>1.5800000000000002E-2</v>
      </c>
      <c r="V615" s="152">
        <v>0.20030045099999999</v>
      </c>
      <c r="W615" s="152">
        <v>0.29572514500000002</v>
      </c>
      <c r="X615" s="152">
        <v>88.45296479999999</v>
      </c>
      <c r="Y615" s="152">
        <v>0.89166299999999998</v>
      </c>
      <c r="Z615" s="152">
        <v>12.1711993</v>
      </c>
      <c r="AB615" s="152">
        <v>75.390102499999998</v>
      </c>
      <c r="AD615" s="152">
        <v>8.2200000000000006</v>
      </c>
      <c r="AE615" s="152">
        <v>7.9250759850000003</v>
      </c>
      <c r="AF615" s="152">
        <v>57.783847049999999</v>
      </c>
      <c r="AL615" s="152">
        <v>715.34879999999998</v>
      </c>
      <c r="AM615" s="152">
        <v>1.0918704000000001</v>
      </c>
      <c r="AO615" s="276"/>
      <c r="AP615" s="152"/>
      <c r="AQ615" s="152" t="s">
        <v>3258</v>
      </c>
    </row>
    <row r="616" spans="1:43">
      <c r="A616" s="152" t="s">
        <v>2214</v>
      </c>
      <c r="B616" s="152">
        <v>2</v>
      </c>
      <c r="C616" s="152" t="s">
        <v>1850</v>
      </c>
      <c r="D616" s="152" t="s">
        <v>3631</v>
      </c>
      <c r="E616" s="152">
        <v>3</v>
      </c>
      <c r="F616" s="152" t="s">
        <v>591</v>
      </c>
      <c r="G616" s="152">
        <v>10</v>
      </c>
      <c r="H616" s="152">
        <v>30</v>
      </c>
      <c r="I616" s="152" t="s">
        <v>3636</v>
      </c>
      <c r="J616" s="152" t="s">
        <v>3637</v>
      </c>
      <c r="K616" s="152">
        <v>72.022382089999994</v>
      </c>
      <c r="L616" s="152">
        <v>15.987210230000001</v>
      </c>
      <c r="M616" s="152">
        <v>11.99040767</v>
      </c>
      <c r="N616" s="152" t="s">
        <v>1449</v>
      </c>
      <c r="O616" s="152">
        <v>0.95150685199999996</v>
      </c>
      <c r="Q616" s="152">
        <v>4.2326490713587503</v>
      </c>
      <c r="R616" s="472">
        <v>1.38</v>
      </c>
      <c r="S616" s="152">
        <v>0.82</v>
      </c>
      <c r="T616" s="152" t="s">
        <v>3106</v>
      </c>
      <c r="U616" s="152">
        <v>6.2199999999999998E-2</v>
      </c>
      <c r="V616" s="152">
        <v>0.85298544899999995</v>
      </c>
      <c r="W616" s="152">
        <v>0.25242082100000002</v>
      </c>
      <c r="X616" s="152">
        <v>88.172043000000002</v>
      </c>
      <c r="Y616" s="152">
        <v>0.58651030000000004</v>
      </c>
      <c r="Z616" s="152">
        <v>9.2864125000000008</v>
      </c>
      <c r="AB616" s="152">
        <v>78.299120200000004</v>
      </c>
      <c r="AD616" s="152">
        <v>8.59</v>
      </c>
      <c r="AE616" s="152">
        <v>13.240900310000001</v>
      </c>
      <c r="AF616" s="152">
        <v>27.058135</v>
      </c>
      <c r="AL616" s="152">
        <v>714.54960000000005</v>
      </c>
      <c r="AM616" s="152">
        <v>0.79748560000000002</v>
      </c>
      <c r="AO616" s="276"/>
      <c r="AP616" s="152"/>
      <c r="AQ616" s="152" t="s">
        <v>3259</v>
      </c>
    </row>
    <row r="617" spans="1:43">
      <c r="A617" s="152" t="s">
        <v>2214</v>
      </c>
      <c r="B617" s="152">
        <v>2</v>
      </c>
      <c r="C617" s="152" t="s">
        <v>1850</v>
      </c>
      <c r="D617" s="152" t="s">
        <v>3631</v>
      </c>
      <c r="E617" s="152">
        <v>4</v>
      </c>
      <c r="F617" s="152" t="s">
        <v>588</v>
      </c>
      <c r="G617" s="152">
        <v>30</v>
      </c>
      <c r="H617" s="152">
        <v>50</v>
      </c>
      <c r="I617" s="152" t="s">
        <v>3638</v>
      </c>
      <c r="J617" s="152" t="s">
        <v>3639</v>
      </c>
      <c r="K617" s="152">
        <v>73.314884359999994</v>
      </c>
      <c r="L617" s="152">
        <v>10.87171378</v>
      </c>
      <c r="M617" s="152">
        <v>15.813401860000001</v>
      </c>
      <c r="N617" s="152" t="s">
        <v>1449</v>
      </c>
      <c r="R617" s="472">
        <v>1.83</v>
      </c>
      <c r="S617" s="152">
        <v>0.62</v>
      </c>
      <c r="T617" s="152" t="s">
        <v>3108</v>
      </c>
      <c r="U617" s="152">
        <v>5.0200000000000002E-2</v>
      </c>
      <c r="V617" s="152">
        <v>0.36063884600000001</v>
      </c>
      <c r="W617" s="152">
        <v>0.29762249400000002</v>
      </c>
      <c r="X617" s="152">
        <v>82.628062299999996</v>
      </c>
      <c r="Y617" s="152">
        <v>0.75723830000000003</v>
      </c>
      <c r="Z617" s="152">
        <v>13.9420935</v>
      </c>
      <c r="AB617" s="152">
        <v>67.9287305</v>
      </c>
      <c r="AD617" s="152">
        <v>8.57</v>
      </c>
      <c r="AE617" s="152">
        <v>8.9723104790000008</v>
      </c>
      <c r="AF617" s="152">
        <v>11.42216153</v>
      </c>
      <c r="AL617" s="152">
        <v>714.72239999999999</v>
      </c>
      <c r="AM617" s="152">
        <v>0.70988640000000003</v>
      </c>
      <c r="AO617" s="276"/>
      <c r="AP617" s="152"/>
      <c r="AQ617" s="152" t="s">
        <v>3260</v>
      </c>
    </row>
    <row r="618" spans="1:43">
      <c r="A618" s="152" t="s">
        <v>2214</v>
      </c>
      <c r="B618" s="152">
        <v>2</v>
      </c>
      <c r="C618" s="152" t="s">
        <v>1850</v>
      </c>
      <c r="D618" s="152" t="s">
        <v>3631</v>
      </c>
      <c r="E618" s="152">
        <v>5</v>
      </c>
      <c r="F618" s="152" t="s">
        <v>2188</v>
      </c>
      <c r="G618" s="152">
        <v>50</v>
      </c>
      <c r="H618" s="152">
        <v>80</v>
      </c>
      <c r="I618" s="152" t="s">
        <v>3640</v>
      </c>
      <c r="J618" s="152" t="s">
        <v>3641</v>
      </c>
      <c r="K618" s="152">
        <v>67.190296279999998</v>
      </c>
      <c r="L618" s="152">
        <v>10.936567910000001</v>
      </c>
      <c r="M618" s="152">
        <v>21.873135810000001</v>
      </c>
      <c r="N618" s="152" t="s">
        <v>1460</v>
      </c>
      <c r="R618" s="472">
        <v>2.69</v>
      </c>
      <c r="S618" s="152">
        <v>0.36</v>
      </c>
      <c r="T618" s="152" t="s">
        <v>3108</v>
      </c>
      <c r="U618" s="152">
        <v>3.4700000000000002E-2</v>
      </c>
      <c r="V618" s="152">
        <v>2.3373983740000002</v>
      </c>
      <c r="W618" s="152">
        <v>0.360881907</v>
      </c>
      <c r="X618" s="152">
        <v>88.5796153</v>
      </c>
      <c r="Y618" s="152">
        <v>0.28653300000000004</v>
      </c>
      <c r="Z618" s="152">
        <v>21.858370899999997</v>
      </c>
      <c r="AB618" s="152">
        <v>66.434711399999998</v>
      </c>
      <c r="AD618" s="152">
        <v>8.66</v>
      </c>
      <c r="AE618" s="152">
        <v>16.684574720000001</v>
      </c>
      <c r="AF618" s="152">
        <v>10.1931335</v>
      </c>
      <c r="AL618" s="152">
        <v>714.18240000000003</v>
      </c>
      <c r="AM618" s="152">
        <v>0.48871600000000004</v>
      </c>
      <c r="AO618" s="276"/>
      <c r="AP618" s="152"/>
      <c r="AQ618" s="152" t="s">
        <v>3261</v>
      </c>
    </row>
    <row r="619" spans="1:43">
      <c r="A619" s="152" t="s">
        <v>2214</v>
      </c>
      <c r="B619" s="152">
        <v>2</v>
      </c>
      <c r="C619" s="152" t="s">
        <v>1850</v>
      </c>
      <c r="D619" s="152" t="s">
        <v>3631</v>
      </c>
      <c r="E619" s="152">
        <v>6</v>
      </c>
      <c r="F619" s="152" t="s">
        <v>2189</v>
      </c>
      <c r="G619" s="152">
        <v>80</v>
      </c>
      <c r="H619" s="152">
        <v>100</v>
      </c>
      <c r="I619" s="152" t="s">
        <v>3642</v>
      </c>
      <c r="J619" s="152" t="s">
        <v>3643</v>
      </c>
      <c r="K619" s="152">
        <v>70.047923319999995</v>
      </c>
      <c r="L619" s="152">
        <v>9.9840255590000009</v>
      </c>
      <c r="M619" s="152">
        <v>19.968051119999998</v>
      </c>
      <c r="N619" s="152" t="s">
        <v>1460</v>
      </c>
      <c r="R619" s="472">
        <v>2.83</v>
      </c>
      <c r="S619" s="152">
        <v>0.3</v>
      </c>
      <c r="T619" s="152" t="s">
        <v>3108</v>
      </c>
      <c r="U619" s="152">
        <v>2.23E-2</v>
      </c>
      <c r="V619" s="152">
        <v>1.2207527979999999</v>
      </c>
      <c r="W619" s="152">
        <v>0.56239335099999999</v>
      </c>
      <c r="X619" s="152">
        <v>87.560702300000003</v>
      </c>
      <c r="Y619" s="152">
        <v>0.52297349999999998</v>
      </c>
      <c r="Z619" s="152">
        <v>41.539036199999998</v>
      </c>
      <c r="AB619" s="152">
        <v>45.498692599999998</v>
      </c>
      <c r="AD619" s="152">
        <v>8.7200000000000006</v>
      </c>
      <c r="AE619" s="152">
        <v>28.70371583</v>
      </c>
      <c r="AF619" s="152">
        <v>30.130706199999999</v>
      </c>
      <c r="AL619" s="152">
        <v>714.33360000000005</v>
      </c>
      <c r="AM619" s="152">
        <v>0.40381119999999993</v>
      </c>
      <c r="AO619" s="276"/>
      <c r="AP619" s="152"/>
      <c r="AQ619" s="152" t="s">
        <v>3262</v>
      </c>
    </row>
    <row r="620" spans="1:43">
      <c r="A620" s="152" t="s">
        <v>2215</v>
      </c>
      <c r="B620" s="152">
        <v>3</v>
      </c>
      <c r="C620" s="152" t="s">
        <v>1850</v>
      </c>
      <c r="D620" s="152" t="s">
        <v>3644</v>
      </c>
      <c r="E620" s="152">
        <v>1</v>
      </c>
      <c r="F620" s="152" t="s">
        <v>591</v>
      </c>
      <c r="G620" s="152">
        <v>0</v>
      </c>
      <c r="H620" s="152">
        <v>5</v>
      </c>
      <c r="I620" s="152" t="s">
        <v>3645</v>
      </c>
      <c r="J620" s="152" t="s">
        <v>3646</v>
      </c>
      <c r="K620" s="152">
        <v>71.057884229999999</v>
      </c>
      <c r="L620" s="152">
        <v>19.960079839999999</v>
      </c>
      <c r="M620" s="152">
        <v>8.9820359280000002</v>
      </c>
      <c r="N620" s="152" t="s">
        <v>1449</v>
      </c>
      <c r="O620" s="152">
        <v>1.3365966419999999</v>
      </c>
      <c r="Q620" s="152">
        <v>3.3160039342419623</v>
      </c>
      <c r="R620" s="472">
        <v>1.66</v>
      </c>
      <c r="S620" s="152">
        <v>1.1599999999999999</v>
      </c>
      <c r="T620" s="152" t="s">
        <v>3106</v>
      </c>
      <c r="U620" s="152">
        <v>3.2899999999999999E-2</v>
      </c>
      <c r="V620" s="152">
        <v>1.8984094410000001</v>
      </c>
      <c r="W620" s="152">
        <v>0.239543276</v>
      </c>
      <c r="X620" s="152">
        <v>74.174034400000011</v>
      </c>
      <c r="Y620" s="152">
        <v>0.65146580000000009</v>
      </c>
      <c r="Z620" s="152">
        <v>9.8185202</v>
      </c>
      <c r="AB620" s="152">
        <v>63.704048400000005</v>
      </c>
      <c r="AD620" s="152">
        <v>8.2100000000000009</v>
      </c>
      <c r="AE620" s="152">
        <v>3.1027926620000001</v>
      </c>
      <c r="AF620" s="152">
        <v>40.03121342</v>
      </c>
      <c r="AL620" s="152">
        <v>715.99680000000001</v>
      </c>
      <c r="AM620" s="152">
        <v>1.2233744</v>
      </c>
      <c r="AO620" s="276"/>
      <c r="AP620" s="152"/>
      <c r="AQ620" s="152" t="s">
        <v>3263</v>
      </c>
    </row>
    <row r="621" spans="1:43">
      <c r="A621" s="152" t="s">
        <v>2215</v>
      </c>
      <c r="B621" s="152">
        <v>3</v>
      </c>
      <c r="C621" s="152" t="s">
        <v>1850</v>
      </c>
      <c r="D621" s="152" t="s">
        <v>3644</v>
      </c>
      <c r="E621" s="152">
        <v>2</v>
      </c>
      <c r="F621" s="152" t="s">
        <v>591</v>
      </c>
      <c r="G621" s="152">
        <v>5</v>
      </c>
      <c r="H621" s="152">
        <v>10</v>
      </c>
      <c r="I621" s="152" t="s">
        <v>3647</v>
      </c>
      <c r="J621" s="152" t="s">
        <v>3648</v>
      </c>
      <c r="K621" s="152">
        <v>70.065855119999995</v>
      </c>
      <c r="L621" s="152">
        <v>19.956096590000001</v>
      </c>
      <c r="M621" s="152">
        <v>9.9780482940000006</v>
      </c>
      <c r="N621" s="152" t="s">
        <v>1449</v>
      </c>
      <c r="O621" s="152">
        <v>1.267931199</v>
      </c>
      <c r="Q621" s="152">
        <v>6.0588616248111009</v>
      </c>
      <c r="R621">
        <v>1.6</v>
      </c>
      <c r="S621" s="152">
        <v>0.98</v>
      </c>
      <c r="T621" s="152" t="s">
        <v>3106</v>
      </c>
      <c r="U621" s="152">
        <v>3.7600000000000001E-2</v>
      </c>
      <c r="V621" s="152">
        <v>0.90588827400000005</v>
      </c>
      <c r="W621" s="152">
        <v>0.12630084</v>
      </c>
      <c r="X621" s="152">
        <v>47.154850700000004</v>
      </c>
      <c r="Y621" s="152">
        <v>0.41977610000000004</v>
      </c>
      <c r="Z621" s="152">
        <v>3.5447761</v>
      </c>
      <c r="AB621" s="152">
        <v>43.190298500000004</v>
      </c>
      <c r="AD621" s="152">
        <v>8.18</v>
      </c>
      <c r="AE621" s="152">
        <v>7.7221918939999998</v>
      </c>
      <c r="AF621" s="152">
        <v>32.657042529999998</v>
      </c>
      <c r="AL621" s="152">
        <v>715.60799999999995</v>
      </c>
      <c r="AM621" s="152">
        <v>0.95293039999999984</v>
      </c>
      <c r="AO621" s="276"/>
      <c r="AP621" s="152"/>
      <c r="AQ621" s="152" t="s">
        <v>3264</v>
      </c>
    </row>
    <row r="622" spans="1:43">
      <c r="A622" s="152" t="s">
        <v>2215</v>
      </c>
      <c r="B622" s="152">
        <v>3</v>
      </c>
      <c r="C622" s="152" t="s">
        <v>1850</v>
      </c>
      <c r="D622" s="152" t="s">
        <v>3644</v>
      </c>
      <c r="E622" s="152">
        <v>3</v>
      </c>
      <c r="F622" s="152" t="s">
        <v>591</v>
      </c>
      <c r="G622" s="152">
        <v>10</v>
      </c>
      <c r="H622" s="152">
        <v>30</v>
      </c>
      <c r="I622" s="152" t="s">
        <v>3649</v>
      </c>
      <c r="J622" s="152" t="s">
        <v>3650</v>
      </c>
      <c r="K622" s="152">
        <v>70.023980820000006</v>
      </c>
      <c r="L622" s="152">
        <v>17.985611509999998</v>
      </c>
      <c r="M622" s="152">
        <v>11.99040767</v>
      </c>
      <c r="N622" s="152" t="s">
        <v>1449</v>
      </c>
      <c r="O622" s="152">
        <v>1.434981498</v>
      </c>
      <c r="Q622" s="152">
        <v>3.7772712471507792</v>
      </c>
      <c r="R622" s="472">
        <v>1.3</v>
      </c>
      <c r="S622" s="152">
        <v>0.86</v>
      </c>
      <c r="T622" s="152" t="s">
        <v>3106</v>
      </c>
      <c r="U622" s="152">
        <v>0.13300000000000001</v>
      </c>
      <c r="V622" s="152">
        <v>0.55110220399999998</v>
      </c>
      <c r="W622" s="152">
        <v>0.164431829</v>
      </c>
      <c r="X622" s="152">
        <v>52.9548627</v>
      </c>
      <c r="Y622" s="152">
        <v>0.27919959999999999</v>
      </c>
      <c r="Z622" s="152">
        <v>7.2591903000000002</v>
      </c>
      <c r="AB622" s="152">
        <v>45.416472800000001</v>
      </c>
      <c r="AD622" s="152">
        <v>8.6</v>
      </c>
      <c r="AE622" s="152">
        <v>9.1829982290000007</v>
      </c>
      <c r="AF622" s="152">
        <v>26.033944600000002</v>
      </c>
      <c r="AL622" s="152">
        <v>715.71600000000001</v>
      </c>
      <c r="AM622" s="152">
        <v>0.78808479999999992</v>
      </c>
      <c r="AO622" s="276"/>
      <c r="AP622" s="152"/>
      <c r="AQ622" s="152" t="s">
        <v>3265</v>
      </c>
    </row>
    <row r="623" spans="1:43">
      <c r="A623" s="152" t="s">
        <v>2215</v>
      </c>
      <c r="B623" s="152">
        <v>3</v>
      </c>
      <c r="C623" s="152" t="s">
        <v>1850</v>
      </c>
      <c r="D623" s="152" t="s">
        <v>3644</v>
      </c>
      <c r="E623" s="152">
        <v>4</v>
      </c>
      <c r="F623" s="152" t="s">
        <v>588</v>
      </c>
      <c r="G623" s="152">
        <v>30</v>
      </c>
      <c r="H623" s="152">
        <v>50</v>
      </c>
      <c r="I623" s="152" t="s">
        <v>3651</v>
      </c>
      <c r="J623" s="152" t="s">
        <v>3652</v>
      </c>
      <c r="K623" s="152">
        <v>70.443349749999996</v>
      </c>
      <c r="L623" s="152">
        <v>13.79310345</v>
      </c>
      <c r="M623" s="152">
        <v>15.7635468</v>
      </c>
      <c r="N623" s="152" t="s">
        <v>1449</v>
      </c>
      <c r="R623" s="472">
        <v>1.74</v>
      </c>
      <c r="S623" s="152">
        <v>1.29</v>
      </c>
      <c r="T623" s="152" t="s">
        <v>3108</v>
      </c>
      <c r="U623" s="152">
        <v>8.1900000000000001E-2</v>
      </c>
      <c r="V623" s="152">
        <v>0.654252642</v>
      </c>
      <c r="W623" s="152">
        <v>0.18995304499999999</v>
      </c>
      <c r="X623" s="152">
        <v>49.957118399999999</v>
      </c>
      <c r="Y623" s="152">
        <v>0.60034310000000002</v>
      </c>
      <c r="Z623" s="152">
        <v>8.7478558999999994</v>
      </c>
      <c r="AB623" s="152">
        <v>40.608919399999998</v>
      </c>
      <c r="AD623" s="152">
        <v>8.61</v>
      </c>
      <c r="AE623" s="152">
        <v>8.923862733</v>
      </c>
      <c r="AF623" s="152">
        <v>10.67108857</v>
      </c>
      <c r="AL623" s="152">
        <v>715.37040000000002</v>
      </c>
      <c r="AM623" s="152">
        <v>0.67641039999999997</v>
      </c>
      <c r="AO623" s="276"/>
      <c r="AP623" s="152"/>
      <c r="AQ623" s="152" t="s">
        <v>3266</v>
      </c>
    </row>
    <row r="624" spans="1:43">
      <c r="A624" s="152" t="s">
        <v>2215</v>
      </c>
      <c r="B624" s="152">
        <v>3</v>
      </c>
      <c r="C624" s="152" t="s">
        <v>1850</v>
      </c>
      <c r="D624" s="152" t="s">
        <v>3644</v>
      </c>
      <c r="E624" s="152">
        <v>5</v>
      </c>
      <c r="F624" s="152" t="s">
        <v>2188</v>
      </c>
      <c r="G624" s="152">
        <v>50</v>
      </c>
      <c r="H624" s="152">
        <v>80</v>
      </c>
      <c r="I624" s="152" t="s">
        <v>3653</v>
      </c>
      <c r="J624" s="152" t="s">
        <v>3654</v>
      </c>
      <c r="K624" s="152">
        <v>66.209501090000003</v>
      </c>
      <c r="L624" s="152">
        <v>13.91373484</v>
      </c>
      <c r="M624" s="152">
        <v>19.876764059999999</v>
      </c>
      <c r="N624" s="152" t="s">
        <v>1460</v>
      </c>
      <c r="R624" s="472">
        <v>2.27</v>
      </c>
      <c r="S624" s="152">
        <v>0.57999999999999996</v>
      </c>
      <c r="T624" s="152" t="s">
        <v>3108</v>
      </c>
      <c r="U624" s="152">
        <v>5.5100000000000003E-2</v>
      </c>
      <c r="V624" s="152">
        <v>1.057401813</v>
      </c>
      <c r="W624" s="152">
        <v>0.227813451</v>
      </c>
      <c r="X624" s="152">
        <v>62.937062900000001</v>
      </c>
      <c r="Y624" s="152">
        <v>0.45248870000000002</v>
      </c>
      <c r="Z624" s="152">
        <v>11.3533525</v>
      </c>
      <c r="AB624" s="152">
        <v>51.131221699999998</v>
      </c>
      <c r="AD624" s="152">
        <v>8.6300000000000008</v>
      </c>
      <c r="AE624" s="152">
        <v>14.753113430000001</v>
      </c>
      <c r="AF624" s="152">
        <v>9.2372220049999996</v>
      </c>
      <c r="AL624" s="152">
        <v>714.9384</v>
      </c>
      <c r="AM624" s="152">
        <v>0.58014480000000002</v>
      </c>
      <c r="AO624" s="276"/>
      <c r="AP624" s="152"/>
      <c r="AQ624" s="152" t="s">
        <v>3267</v>
      </c>
    </row>
    <row r="625" spans="1:43">
      <c r="A625" s="152" t="s">
        <v>2215</v>
      </c>
      <c r="B625" s="152">
        <v>3</v>
      </c>
      <c r="C625" s="152" t="s">
        <v>1850</v>
      </c>
      <c r="D625" s="152" t="s">
        <v>3644</v>
      </c>
      <c r="E625" s="152">
        <v>6</v>
      </c>
      <c r="F625" s="152" t="s">
        <v>2189</v>
      </c>
      <c r="G625" s="152">
        <v>80</v>
      </c>
      <c r="H625" s="152">
        <v>100</v>
      </c>
      <c r="I625" s="152" t="s">
        <v>3655</v>
      </c>
      <c r="J625" s="152" t="s">
        <v>3656</v>
      </c>
      <c r="K625" s="152">
        <v>70.053902969999996</v>
      </c>
      <c r="L625" s="152">
        <v>11.97843881</v>
      </c>
      <c r="M625" s="152">
        <v>17.967658220000001</v>
      </c>
      <c r="N625" s="152" t="s">
        <v>1449</v>
      </c>
      <c r="R625" s="472">
        <v>2.63</v>
      </c>
      <c r="S625" s="152">
        <v>0.34</v>
      </c>
      <c r="T625" s="152" t="s">
        <v>3096</v>
      </c>
      <c r="U625" s="152">
        <v>3.9199999999999999E-2</v>
      </c>
      <c r="V625" s="152">
        <v>0.86734693900000004</v>
      </c>
      <c r="W625" s="152">
        <v>0.284533814</v>
      </c>
      <c r="X625" s="152">
        <v>66.706682700000002</v>
      </c>
      <c r="Y625" s="152">
        <v>4.0015999999999996E-2</v>
      </c>
      <c r="Z625" s="152">
        <v>18.647458999999998</v>
      </c>
      <c r="AB625" s="152">
        <v>48.019207700000003</v>
      </c>
      <c r="AD625" s="152">
        <v>8.66</v>
      </c>
      <c r="AE625" s="152">
        <v>9.0099538470000002</v>
      </c>
      <c r="AF625" s="152">
        <v>7.735076083</v>
      </c>
      <c r="AL625" s="152">
        <v>714.70079999999996</v>
      </c>
      <c r="AM625" s="152">
        <v>0.50838559999999999</v>
      </c>
      <c r="AO625" s="276"/>
      <c r="AP625" s="152"/>
      <c r="AQ625" s="152" t="s">
        <v>3268</v>
      </c>
    </row>
    <row r="626" spans="1:43">
      <c r="A626" s="152" t="s">
        <v>2216</v>
      </c>
      <c r="B626" s="152">
        <v>1</v>
      </c>
      <c r="C626" s="152" t="s">
        <v>1853</v>
      </c>
      <c r="D626" s="152" t="s">
        <v>3657</v>
      </c>
      <c r="E626" s="152">
        <v>1</v>
      </c>
      <c r="F626" s="152" t="s">
        <v>588</v>
      </c>
      <c r="G626" s="152">
        <v>0</v>
      </c>
      <c r="H626" s="152">
        <v>5</v>
      </c>
      <c r="I626" s="152" t="s">
        <v>3658</v>
      </c>
      <c r="J626" s="152" t="s">
        <v>3659</v>
      </c>
      <c r="K626" s="152">
        <v>76.442873969999994</v>
      </c>
      <c r="L626" s="152">
        <v>13.74165685</v>
      </c>
      <c r="M626" s="152">
        <v>9.8154691790000008</v>
      </c>
      <c r="N626" s="152" t="s">
        <v>1449</v>
      </c>
      <c r="O626" s="152">
        <v>1.977215116</v>
      </c>
      <c r="Q626" s="152">
        <v>3.5577241934719837</v>
      </c>
      <c r="R626" s="472">
        <v>1.02</v>
      </c>
      <c r="S626" s="152">
        <v>0.97</v>
      </c>
      <c r="T626" s="152" t="s">
        <v>1674</v>
      </c>
      <c r="U626" s="152">
        <v>6.3200000000000006E-2</v>
      </c>
      <c r="V626" s="152">
        <v>2.813299233</v>
      </c>
      <c r="W626" s="152">
        <v>0.28871150299999998</v>
      </c>
      <c r="X626" s="152">
        <v>42.970176500000001</v>
      </c>
      <c r="Y626" s="152">
        <v>1.8867925000000001</v>
      </c>
      <c r="Z626" s="152">
        <v>13.572732800000001</v>
      </c>
      <c r="AB626" s="152">
        <v>27.510651200000002</v>
      </c>
      <c r="AD626" s="152">
        <v>8.7100000000000009</v>
      </c>
      <c r="AE626" s="152">
        <v>17.177797930000001</v>
      </c>
      <c r="AF626" s="152">
        <v>536.69527900000003</v>
      </c>
      <c r="AL626" s="152">
        <v>718.17840000000001</v>
      </c>
      <c r="AM626" s="152">
        <v>0.86378080000000002</v>
      </c>
      <c r="AO626" s="276"/>
      <c r="AP626" s="152"/>
      <c r="AQ626" s="152" t="s">
        <v>3269</v>
      </c>
    </row>
    <row r="627" spans="1:43">
      <c r="A627" s="152" t="s">
        <v>2216</v>
      </c>
      <c r="B627" s="152">
        <v>1</v>
      </c>
      <c r="C627" s="152" t="s">
        <v>1853</v>
      </c>
      <c r="D627" s="152" t="s">
        <v>3657</v>
      </c>
      <c r="E627" s="152">
        <v>2</v>
      </c>
      <c r="F627" s="152" t="s">
        <v>588</v>
      </c>
      <c r="G627" s="152">
        <v>5</v>
      </c>
      <c r="H627" s="152">
        <v>10</v>
      </c>
      <c r="I627" s="152" t="s">
        <v>3660</v>
      </c>
      <c r="J627" s="152" t="s">
        <v>3661</v>
      </c>
      <c r="K627" s="152">
        <v>78.07454654</v>
      </c>
      <c r="L627" s="152">
        <v>11.95933825</v>
      </c>
      <c r="M627" s="152">
        <v>9.9661152079999997</v>
      </c>
      <c r="N627" s="152" t="s">
        <v>1449</v>
      </c>
      <c r="O627" s="152">
        <v>1.8685352989999999</v>
      </c>
      <c r="Q627" s="152">
        <v>4.0305282585923123</v>
      </c>
      <c r="R627" s="472">
        <v>1.01</v>
      </c>
      <c r="S627" s="152">
        <v>0.97</v>
      </c>
      <c r="T627" s="152" t="s">
        <v>1676</v>
      </c>
      <c r="U627" s="152">
        <v>5.9400000000000001E-2</v>
      </c>
      <c r="V627" s="152">
        <v>3.5514967020000001</v>
      </c>
      <c r="W627" s="152">
        <v>0.28307556099999998</v>
      </c>
      <c r="X627" s="152">
        <v>45.218418</v>
      </c>
      <c r="Y627" s="152">
        <v>1.8890201</v>
      </c>
      <c r="Z627" s="152">
        <v>12.632821699999999</v>
      </c>
      <c r="AB627" s="152">
        <v>30.696576199999999</v>
      </c>
      <c r="AD627" s="152">
        <v>8.66</v>
      </c>
      <c r="AE627" s="152">
        <v>17.096131270000001</v>
      </c>
      <c r="AF627" s="152">
        <v>154.67225909999999</v>
      </c>
      <c r="AL627" s="152">
        <v>717.4008</v>
      </c>
      <c r="AM627" s="152">
        <v>0.75965680000000002</v>
      </c>
      <c r="AO627" s="276"/>
      <c r="AP627" s="152"/>
      <c r="AQ627" s="152" t="s">
        <v>3270</v>
      </c>
    </row>
    <row r="628" spans="1:43">
      <c r="A628" s="152" t="s">
        <v>2216</v>
      </c>
      <c r="B628" s="152">
        <v>1</v>
      </c>
      <c r="C628" s="152" t="s">
        <v>1853</v>
      </c>
      <c r="D628" s="152" t="s">
        <v>3657</v>
      </c>
      <c r="E628" s="152">
        <v>3</v>
      </c>
      <c r="F628" s="152" t="s">
        <v>588</v>
      </c>
      <c r="G628" s="152">
        <v>10</v>
      </c>
      <c r="H628" s="152">
        <v>30</v>
      </c>
      <c r="I628" s="152" t="s">
        <v>3662</v>
      </c>
      <c r="J628" s="152" t="s">
        <v>3663</v>
      </c>
      <c r="K628" s="152">
        <v>80.019980020000006</v>
      </c>
      <c r="L628" s="152">
        <v>7.9920079919999996</v>
      </c>
      <c r="M628" s="152">
        <v>11.98801199</v>
      </c>
      <c r="N628" s="152" t="s">
        <v>1449</v>
      </c>
      <c r="O628" s="152">
        <v>1.6564202669999999</v>
      </c>
      <c r="Q628" s="152">
        <v>3.9750014075783895</v>
      </c>
      <c r="R628">
        <v>1.5</v>
      </c>
      <c r="S628" s="152">
        <v>0.57999999999999996</v>
      </c>
      <c r="T628" s="152" t="s">
        <v>1676</v>
      </c>
      <c r="U628" s="152">
        <v>1.83E-2</v>
      </c>
      <c r="V628" s="152">
        <v>2.17611336</v>
      </c>
      <c r="W628" s="152">
        <v>0.22526708100000001</v>
      </c>
      <c r="X628" s="152">
        <v>49.068322999999999</v>
      </c>
      <c r="Y628" s="152">
        <v>1.2422360000000001</v>
      </c>
      <c r="Z628" s="152">
        <v>9.3167702000000006</v>
      </c>
      <c r="AB628" s="152">
        <v>38.509316800000001</v>
      </c>
      <c r="AD628" s="152">
        <v>8.5500000000000007</v>
      </c>
      <c r="AE628" s="152">
        <v>16.63116102</v>
      </c>
      <c r="AF628" s="152">
        <v>54.028482250000003</v>
      </c>
      <c r="AL628" s="152">
        <v>715.7808</v>
      </c>
      <c r="AM628" s="152">
        <v>1.7993751999999998</v>
      </c>
      <c r="AO628" s="276"/>
      <c r="AP628" s="152"/>
      <c r="AQ628" s="152" t="s">
        <v>3271</v>
      </c>
    </row>
    <row r="629" spans="1:43">
      <c r="A629" s="152" t="s">
        <v>2216</v>
      </c>
      <c r="B629" s="152">
        <v>1</v>
      </c>
      <c r="C629" s="152" t="s">
        <v>1853</v>
      </c>
      <c r="D629" s="152" t="s">
        <v>3657</v>
      </c>
      <c r="E629" s="152">
        <v>4</v>
      </c>
      <c r="F629" s="152" t="s">
        <v>588</v>
      </c>
      <c r="G629" s="152">
        <v>30</v>
      </c>
      <c r="H629" s="152">
        <v>50</v>
      </c>
      <c r="I629" s="152" t="s">
        <v>3664</v>
      </c>
      <c r="J629" s="152" t="s">
        <v>3665</v>
      </c>
      <c r="K629" s="152">
        <v>80.067769580000004</v>
      </c>
      <c r="L629" s="152">
        <v>7.9728921670000004</v>
      </c>
      <c r="M629" s="152">
        <v>11.95933825</v>
      </c>
      <c r="N629" s="152" t="s">
        <v>1449</v>
      </c>
      <c r="R629" s="472">
        <v>1.06</v>
      </c>
      <c r="S629" s="152">
        <v>0.9</v>
      </c>
      <c r="T629" s="152" t="s">
        <v>1540</v>
      </c>
      <c r="U629" s="152">
        <v>6.4399999999999999E-2</v>
      </c>
      <c r="V629" s="152">
        <v>1.2600806449999999</v>
      </c>
      <c r="W629" s="152">
        <v>0.14466322100000001</v>
      </c>
      <c r="X629" s="152">
        <v>37.218045099999998</v>
      </c>
      <c r="Y629" s="152">
        <v>0.87719300000000011</v>
      </c>
      <c r="Z629" s="152">
        <v>4.6992481000000002</v>
      </c>
      <c r="AB629" s="152">
        <v>31.641604000000001</v>
      </c>
      <c r="AD629" s="152">
        <v>8.6300000000000008</v>
      </c>
      <c r="AE629" s="152">
        <v>9.9652558510000002</v>
      </c>
      <c r="AF629" s="152">
        <v>40.655727659999997</v>
      </c>
      <c r="AL629" s="152">
        <v>716.3424</v>
      </c>
      <c r="AM629" s="152">
        <v>0.97651599999999994</v>
      </c>
      <c r="AO629" s="276"/>
      <c r="AP629" s="152"/>
      <c r="AQ629" s="152" t="s">
        <v>3272</v>
      </c>
    </row>
    <row r="630" spans="1:43">
      <c r="A630" s="152" t="s">
        <v>2216</v>
      </c>
      <c r="B630" s="152">
        <v>1</v>
      </c>
      <c r="C630" s="152" t="s">
        <v>1853</v>
      </c>
      <c r="D630" s="152" t="s">
        <v>3657</v>
      </c>
      <c r="E630" s="152">
        <v>5</v>
      </c>
      <c r="F630" s="152" t="s">
        <v>2188</v>
      </c>
      <c r="G630" s="152">
        <v>50</v>
      </c>
      <c r="H630" s="152">
        <v>80</v>
      </c>
      <c r="I630" s="152" t="s">
        <v>3666</v>
      </c>
      <c r="J630" s="152" t="s">
        <v>3667</v>
      </c>
      <c r="K630" s="152">
        <v>76.071784649999998</v>
      </c>
      <c r="L630" s="152">
        <v>7.9760717850000002</v>
      </c>
      <c r="M630" s="152">
        <v>15.95214357</v>
      </c>
      <c r="N630" s="152" t="s">
        <v>1449</v>
      </c>
      <c r="R630" s="472">
        <v>0.99399999999999999</v>
      </c>
      <c r="S630" s="152">
        <v>0.59</v>
      </c>
      <c r="T630" s="152" t="s">
        <v>3273</v>
      </c>
      <c r="U630" s="152">
        <v>4.8399999999999999E-2</v>
      </c>
      <c r="V630" s="152">
        <v>0.65326633199999995</v>
      </c>
      <c r="W630" s="152">
        <v>0.16705241700000001</v>
      </c>
      <c r="X630" s="152">
        <v>37.449038999999999</v>
      </c>
      <c r="Y630" s="152">
        <v>1.2813045999999999</v>
      </c>
      <c r="Z630" s="152">
        <v>4.9504950000000001</v>
      </c>
      <c r="AB630" s="152">
        <v>31.2172394</v>
      </c>
      <c r="AD630" s="152">
        <v>8.8699999999999992</v>
      </c>
      <c r="AE630" s="152">
        <v>7.5919166669999996</v>
      </c>
      <c r="AF630" s="152">
        <v>24.395239950000001</v>
      </c>
      <c r="AL630" s="152">
        <v>716.04</v>
      </c>
      <c r="AM630" s="152">
        <v>0.62911199999999989</v>
      </c>
      <c r="AO630" s="276"/>
      <c r="AP630" s="152"/>
      <c r="AQ630" s="152" t="s">
        <v>3274</v>
      </c>
    </row>
    <row r="631" spans="1:43">
      <c r="A631" s="152" t="s">
        <v>2216</v>
      </c>
      <c r="B631" s="152">
        <v>1</v>
      </c>
      <c r="C631" s="152" t="s">
        <v>1853</v>
      </c>
      <c r="D631" s="152" t="s">
        <v>3657</v>
      </c>
      <c r="E631" s="152">
        <v>6</v>
      </c>
      <c r="F631" s="152" t="s">
        <v>2189</v>
      </c>
      <c r="G631" s="152">
        <v>80</v>
      </c>
      <c r="H631" s="152">
        <v>100</v>
      </c>
      <c r="I631" s="152" t="s">
        <v>3668</v>
      </c>
      <c r="J631" s="152" t="s">
        <v>3669</v>
      </c>
      <c r="K631" s="152">
        <v>76.405819899999997</v>
      </c>
      <c r="L631" s="152">
        <v>7.8647267010000004</v>
      </c>
      <c r="M631" s="152">
        <v>15.729453400000001</v>
      </c>
      <c r="N631" s="152" t="s">
        <v>1449</v>
      </c>
      <c r="R631" s="472">
        <v>1.45</v>
      </c>
      <c r="S631" s="152">
        <v>0.39</v>
      </c>
      <c r="T631" s="152" t="s">
        <v>3273</v>
      </c>
      <c r="U631" s="152">
        <v>3.2099999999999997E-2</v>
      </c>
      <c r="V631" s="152">
        <v>0.25050100199999997</v>
      </c>
      <c r="W631" s="152">
        <v>0.113786068</v>
      </c>
      <c r="X631" s="152">
        <v>33.810572700000002</v>
      </c>
      <c r="Y631" s="152">
        <v>0.82599119999999993</v>
      </c>
      <c r="Z631" s="152">
        <v>2.3127753000000002</v>
      </c>
      <c r="AB631" s="152">
        <v>30.671806200000002</v>
      </c>
      <c r="AD631" s="152">
        <v>8.64</v>
      </c>
      <c r="AE631" s="152">
        <v>10.50898819</v>
      </c>
      <c r="AF631" s="152">
        <v>15.2458057</v>
      </c>
      <c r="AL631" s="152">
        <v>714.70079999999996</v>
      </c>
      <c r="AM631" s="152">
        <v>0.54901440000000001</v>
      </c>
      <c r="AO631" s="276"/>
      <c r="AP631" s="152"/>
      <c r="AQ631" s="152" t="s">
        <v>3275</v>
      </c>
    </row>
    <row r="632" spans="1:43">
      <c r="A632" s="152" t="s">
        <v>2217</v>
      </c>
      <c r="B632" s="152">
        <v>2</v>
      </c>
      <c r="C632" s="152" t="s">
        <v>1853</v>
      </c>
      <c r="D632" s="152" t="s">
        <v>3670</v>
      </c>
      <c r="E632" s="152">
        <v>1</v>
      </c>
      <c r="F632" s="152" t="s">
        <v>588</v>
      </c>
      <c r="G632" s="152">
        <v>0</v>
      </c>
      <c r="H632" s="152">
        <v>5</v>
      </c>
      <c r="I632" s="152" t="s">
        <v>3671</v>
      </c>
      <c r="J632" s="152" t="s">
        <v>3672</v>
      </c>
      <c r="K632" s="152">
        <v>74.21146598</v>
      </c>
      <c r="L632" s="152">
        <v>15.86986709</v>
      </c>
      <c r="M632" s="152">
        <v>9.9186669310000006</v>
      </c>
      <c r="N632" s="152" t="s">
        <v>1449</v>
      </c>
      <c r="O632" s="152">
        <v>2.3542437569999999</v>
      </c>
      <c r="Q632" s="152">
        <v>3.6795676706667702</v>
      </c>
      <c r="R632">
        <v>2.0299999999999998</v>
      </c>
      <c r="S632" s="152">
        <v>1.33</v>
      </c>
      <c r="T632" s="152" t="s">
        <v>3273</v>
      </c>
      <c r="U632" s="152">
        <v>1.54E-2</v>
      </c>
      <c r="V632" s="152">
        <v>8.0701754389999998</v>
      </c>
      <c r="W632" s="152">
        <v>1.2485467770000001</v>
      </c>
      <c r="X632" s="152">
        <v>92.292777599999994</v>
      </c>
      <c r="Y632" s="152">
        <v>15.996122199999999</v>
      </c>
      <c r="Z632" s="152">
        <v>34.222006799999996</v>
      </c>
      <c r="AB632" s="152">
        <v>42.074648599999996</v>
      </c>
      <c r="AD632" s="152">
        <v>8.5299999999999994</v>
      </c>
      <c r="AE632" s="152">
        <v>20.795249999999999</v>
      </c>
      <c r="AF632" s="152">
        <v>335.68084279999999</v>
      </c>
      <c r="AL632" s="152">
        <v>717.31439999999998</v>
      </c>
      <c r="AM632" s="152">
        <v>1.2836424</v>
      </c>
      <c r="AO632" s="276"/>
      <c r="AP632" s="152"/>
      <c r="AQ632" s="152" t="s">
        <v>3276</v>
      </c>
    </row>
    <row r="633" spans="1:43">
      <c r="A633" s="152" t="s">
        <v>2217</v>
      </c>
      <c r="B633" s="152">
        <v>2</v>
      </c>
      <c r="C633" s="152" t="s">
        <v>1853</v>
      </c>
      <c r="D633" s="152" t="s">
        <v>3670</v>
      </c>
      <c r="E633" s="152">
        <v>2</v>
      </c>
      <c r="F633" s="152" t="s">
        <v>588</v>
      </c>
      <c r="G633" s="152">
        <v>5</v>
      </c>
      <c r="H633" s="152">
        <v>10</v>
      </c>
      <c r="I633" s="152" t="s">
        <v>3673</v>
      </c>
      <c r="J633" s="152" t="s">
        <v>3674</v>
      </c>
      <c r="K633" s="152">
        <v>74.180734860000001</v>
      </c>
      <c r="L633" s="152">
        <v>13.902681230000001</v>
      </c>
      <c r="M633" s="152">
        <v>11.91658391</v>
      </c>
      <c r="N633" s="152" t="s">
        <v>1449</v>
      </c>
      <c r="O633" s="152">
        <v>2.3988228779999998</v>
      </c>
      <c r="Q633" s="152">
        <v>3.7188632908432022</v>
      </c>
      <c r="R633">
        <v>2.0499999999999998</v>
      </c>
      <c r="S633" s="152">
        <v>1.1499999999999999</v>
      </c>
      <c r="T633" s="152" t="s">
        <v>1540</v>
      </c>
      <c r="U633" s="152">
        <v>1.3500000000000001E-3</v>
      </c>
      <c r="V633" s="152">
        <v>5.4404145079999999</v>
      </c>
      <c r="W633" s="152">
        <v>1.159212372</v>
      </c>
      <c r="X633" s="152">
        <v>87.433024899999992</v>
      </c>
      <c r="Y633" s="152">
        <v>14.223088199999999</v>
      </c>
      <c r="Z633" s="152">
        <v>34.632245499999996</v>
      </c>
      <c r="AB633" s="152">
        <v>38.577691200000004</v>
      </c>
      <c r="AD633" s="152">
        <v>8.59</v>
      </c>
      <c r="AE633" s="152">
        <v>19.157026040000002</v>
      </c>
      <c r="AF633" s="152">
        <v>135.48575890000001</v>
      </c>
      <c r="AL633" s="152">
        <v>717.42240000000004</v>
      </c>
      <c r="AM633" s="152">
        <v>1.2528160000000002</v>
      </c>
      <c r="AO633" s="276"/>
      <c r="AP633" s="152"/>
      <c r="AQ633" s="152" t="s">
        <v>3277</v>
      </c>
    </row>
    <row r="634" spans="1:43">
      <c r="A634" s="152" t="s">
        <v>2217</v>
      </c>
      <c r="B634" s="152">
        <v>2</v>
      </c>
      <c r="C634" s="152" t="s">
        <v>1853</v>
      </c>
      <c r="D634" s="152" t="s">
        <v>3670</v>
      </c>
      <c r="E634" s="152">
        <v>3</v>
      </c>
      <c r="F634" s="152" t="s">
        <v>588</v>
      </c>
      <c r="G634" s="152">
        <v>10</v>
      </c>
      <c r="H634" s="152">
        <v>30</v>
      </c>
      <c r="I634" s="152" t="s">
        <v>3675</v>
      </c>
      <c r="J634" s="152" t="s">
        <v>3676</v>
      </c>
      <c r="K634" s="152">
        <v>76.133651549999996</v>
      </c>
      <c r="L634" s="152">
        <v>12.92760541</v>
      </c>
      <c r="M634" s="152">
        <v>10.93874304</v>
      </c>
      <c r="N634" s="152" t="s">
        <v>1449</v>
      </c>
      <c r="O634" s="152">
        <v>1.4911181689999999</v>
      </c>
      <c r="Q634" s="152">
        <v>3.7006836856300676</v>
      </c>
      <c r="R634">
        <v>1.77</v>
      </c>
      <c r="S634" s="152">
        <v>1.4</v>
      </c>
      <c r="T634" s="152" t="s">
        <v>1540</v>
      </c>
      <c r="U634" s="152">
        <v>2.7099999999999999E-2</v>
      </c>
      <c r="V634" s="152">
        <v>7.3667711599999999</v>
      </c>
      <c r="W634" s="152">
        <v>0.41254691700000001</v>
      </c>
      <c r="X634" s="152">
        <v>83.914209099999994</v>
      </c>
      <c r="Y634" s="152">
        <v>1.9436997</v>
      </c>
      <c r="Z634" s="152">
        <v>19.638069699999999</v>
      </c>
      <c r="AB634" s="152">
        <v>62.332439699999995</v>
      </c>
      <c r="AD634" s="152">
        <v>8.1999999999999993</v>
      </c>
      <c r="AE634" s="152">
        <v>10.04303693</v>
      </c>
      <c r="AF634" s="152">
        <v>82.705813500000005</v>
      </c>
      <c r="AL634" s="152">
        <v>716.12639999999999</v>
      </c>
      <c r="AM634" s="152">
        <v>1.7269280000000002</v>
      </c>
      <c r="AO634" s="276"/>
      <c r="AP634" s="152"/>
      <c r="AQ634" s="152" t="s">
        <v>3278</v>
      </c>
    </row>
    <row r="635" spans="1:43">
      <c r="A635" s="152" t="s">
        <v>2217</v>
      </c>
      <c r="B635" s="152">
        <v>2</v>
      </c>
      <c r="C635" s="152" t="s">
        <v>1853</v>
      </c>
      <c r="D635" s="152" t="s">
        <v>3670</v>
      </c>
      <c r="E635" s="152">
        <v>4</v>
      </c>
      <c r="F635" s="152" t="s">
        <v>588</v>
      </c>
      <c r="G635" s="152">
        <v>30</v>
      </c>
      <c r="H635" s="152">
        <v>50</v>
      </c>
      <c r="I635" s="152" t="s">
        <v>3677</v>
      </c>
      <c r="J635" s="152" t="s">
        <v>3678</v>
      </c>
      <c r="K635" s="152">
        <v>78.282329709999999</v>
      </c>
      <c r="L635" s="152">
        <v>9.8716683120000006</v>
      </c>
      <c r="M635" s="152">
        <v>11.84600197</v>
      </c>
      <c r="N635" s="152" t="s">
        <v>1449</v>
      </c>
      <c r="R635" s="472">
        <v>1.4</v>
      </c>
      <c r="S635" s="152">
        <v>0.87</v>
      </c>
      <c r="T635" s="152" t="s">
        <v>3273</v>
      </c>
      <c r="U635" s="152">
        <v>6.54E-2</v>
      </c>
      <c r="V635" s="152">
        <v>3.4729315629999999</v>
      </c>
      <c r="W635" s="152">
        <v>0.28421984</v>
      </c>
      <c r="X635" s="152">
        <v>88.226744199999999</v>
      </c>
      <c r="Y635" s="152">
        <v>0.72674419999999995</v>
      </c>
      <c r="Z635" s="152">
        <v>11.8459302</v>
      </c>
      <c r="AB635" s="152">
        <v>75.654069800000002</v>
      </c>
      <c r="AD635" s="152">
        <v>8.3800000000000008</v>
      </c>
      <c r="AE635" s="152">
        <v>11.55291667</v>
      </c>
      <c r="AF635" s="152">
        <v>47.2688256</v>
      </c>
      <c r="AL635" s="152">
        <v>715.65120000000002</v>
      </c>
      <c r="AM635" s="152">
        <v>1.1144048</v>
      </c>
      <c r="AO635" s="276"/>
      <c r="AP635" s="152"/>
      <c r="AQ635" s="152" t="s">
        <v>3279</v>
      </c>
    </row>
    <row r="636" spans="1:43">
      <c r="A636" s="152" t="s">
        <v>2217</v>
      </c>
      <c r="B636" s="152">
        <v>2</v>
      </c>
      <c r="C636" s="152" t="s">
        <v>1853</v>
      </c>
      <c r="D636" s="152" t="s">
        <v>3670</v>
      </c>
      <c r="E636" s="152">
        <v>5</v>
      </c>
      <c r="F636" s="152" t="s">
        <v>2188</v>
      </c>
      <c r="G636" s="152">
        <v>50</v>
      </c>
      <c r="H636" s="152">
        <v>80</v>
      </c>
      <c r="I636" s="152" t="s">
        <v>3679</v>
      </c>
      <c r="J636" s="152" t="s">
        <v>3680</v>
      </c>
      <c r="K636" s="152">
        <v>74.409448819999994</v>
      </c>
      <c r="L636" s="152">
        <v>9.8425196849999992</v>
      </c>
      <c r="M636" s="152">
        <v>15.7480315</v>
      </c>
      <c r="N636" s="152" t="s">
        <v>1449</v>
      </c>
      <c r="R636" s="472">
        <v>1.37</v>
      </c>
      <c r="S636" s="152">
        <v>0.72</v>
      </c>
      <c r="T636" s="152" t="s">
        <v>3273</v>
      </c>
      <c r="U636" s="152">
        <v>0.04</v>
      </c>
      <c r="V636" s="152">
        <v>0.70422535200000003</v>
      </c>
      <c r="W636" s="152">
        <v>0.18601343400000001</v>
      </c>
      <c r="X636" s="152">
        <v>85.321100999999999</v>
      </c>
      <c r="Y636" s="152">
        <v>0.1310616</v>
      </c>
      <c r="Z636" s="152">
        <v>5.1769332000000006</v>
      </c>
      <c r="AB636" s="152">
        <v>80.013106199999996</v>
      </c>
      <c r="AD636" s="152">
        <v>8.25</v>
      </c>
      <c r="AE636" s="152">
        <v>16.23134495</v>
      </c>
      <c r="AF636" s="152">
        <v>15.5872025</v>
      </c>
      <c r="AL636" s="152">
        <v>715.39200000000005</v>
      </c>
      <c r="AM636" s="152">
        <v>0.65849760000000002</v>
      </c>
      <c r="AO636" s="276"/>
      <c r="AP636" s="152"/>
      <c r="AQ636" s="152" t="s">
        <v>3280</v>
      </c>
    </row>
    <row r="637" spans="1:43">
      <c r="A637" s="152" t="s">
        <v>2217</v>
      </c>
      <c r="B637" s="152">
        <v>2</v>
      </c>
      <c r="C637" s="152" t="s">
        <v>1853</v>
      </c>
      <c r="D637" s="152" t="s">
        <v>3670</v>
      </c>
      <c r="E637" s="152">
        <v>6</v>
      </c>
      <c r="F637" s="152" t="s">
        <v>2189</v>
      </c>
      <c r="G637" s="152">
        <v>80</v>
      </c>
      <c r="H637" s="152">
        <v>100</v>
      </c>
      <c r="I637" s="152" t="s">
        <v>3681</v>
      </c>
      <c r="J637" s="152" t="s">
        <v>3682</v>
      </c>
      <c r="K637" s="152">
        <v>74.379188020000001</v>
      </c>
      <c r="L637" s="152">
        <v>7.8833267640000004</v>
      </c>
      <c r="M637" s="152">
        <v>17.73748522</v>
      </c>
      <c r="N637" s="152" t="s">
        <v>1449</v>
      </c>
      <c r="R637" s="472">
        <v>1.85</v>
      </c>
      <c r="S637" s="152">
        <v>0.7</v>
      </c>
      <c r="T637" s="152" t="s">
        <v>3273</v>
      </c>
      <c r="U637" s="152">
        <v>3.44E-2</v>
      </c>
      <c r="V637" s="152">
        <v>0.55415617100000003</v>
      </c>
      <c r="W637" s="152">
        <v>0.20323012800000001</v>
      </c>
      <c r="X637" s="152">
        <v>85.603112899999999</v>
      </c>
      <c r="Y637" s="152">
        <v>0.27793219999999996</v>
      </c>
      <c r="Z637" s="152">
        <v>6.1700945000000003</v>
      </c>
      <c r="AB637" s="152">
        <v>79.1550862</v>
      </c>
      <c r="AD637" s="152">
        <v>8.15</v>
      </c>
      <c r="AE637" s="152">
        <v>9.0320557610000005</v>
      </c>
      <c r="AF637" s="152">
        <v>9.8517362469999998</v>
      </c>
      <c r="AL637" s="152">
        <v>715.34879999999998</v>
      </c>
      <c r="AM637" s="152">
        <v>0.57790239999999993</v>
      </c>
      <c r="AO637" s="276"/>
      <c r="AP637" s="152"/>
      <c r="AQ637" s="152" t="s">
        <v>3281</v>
      </c>
    </row>
    <row r="638" spans="1:43">
      <c r="A638" s="152" t="s">
        <v>2218</v>
      </c>
      <c r="B638" s="152">
        <v>3</v>
      </c>
      <c r="C638" s="152" t="s">
        <v>1853</v>
      </c>
      <c r="D638" s="152" t="s">
        <v>3683</v>
      </c>
      <c r="E638" s="152">
        <v>1</v>
      </c>
      <c r="F638" s="152" t="s">
        <v>588</v>
      </c>
      <c r="G638" s="152">
        <v>0</v>
      </c>
      <c r="H638" s="152">
        <v>5</v>
      </c>
      <c r="I638" s="152" t="s">
        <v>3684</v>
      </c>
      <c r="J638" s="152" t="s">
        <v>3685</v>
      </c>
      <c r="K638" s="152">
        <v>76.237623760000005</v>
      </c>
      <c r="L638" s="152">
        <v>15.84158416</v>
      </c>
      <c r="M638" s="152">
        <v>7.9207920789999999</v>
      </c>
      <c r="N638" s="152" t="s">
        <v>1449</v>
      </c>
      <c r="O638" s="152">
        <v>2.3041286680000002</v>
      </c>
      <c r="Q638" s="152">
        <v>4.0485338725985685</v>
      </c>
      <c r="R638">
        <v>2.7</v>
      </c>
      <c r="S638" s="152">
        <v>2.79</v>
      </c>
      <c r="T638" s="152" t="s">
        <v>1540</v>
      </c>
      <c r="U638" s="152">
        <v>0.105</v>
      </c>
      <c r="V638" s="152">
        <v>8.0497028630000003</v>
      </c>
      <c r="W638" s="152">
        <v>1.041929398</v>
      </c>
      <c r="X638" s="152">
        <v>92.481927799999994</v>
      </c>
      <c r="Y638" s="152">
        <v>9.3493976000000014</v>
      </c>
      <c r="Z638" s="152">
        <v>46.0722892</v>
      </c>
      <c r="AB638" s="152">
        <v>37.060240999999998</v>
      </c>
      <c r="AD638" s="152">
        <v>8.4700000000000006</v>
      </c>
      <c r="AE638" s="152">
        <v>27.341102559999999</v>
      </c>
      <c r="AF638" s="152">
        <v>300.03901680000001</v>
      </c>
      <c r="AL638" s="152">
        <v>716.73119999999994</v>
      </c>
      <c r="AM638" s="152">
        <v>7.3189336000000003</v>
      </c>
      <c r="AO638" s="276"/>
      <c r="AP638" s="152"/>
      <c r="AQ638" s="152" t="s">
        <v>3282</v>
      </c>
    </row>
    <row r="639" spans="1:43">
      <c r="A639" s="152" t="s">
        <v>2218</v>
      </c>
      <c r="B639" s="152">
        <v>3</v>
      </c>
      <c r="C639" s="152" t="s">
        <v>1853</v>
      </c>
      <c r="D639" s="152" t="s">
        <v>3683</v>
      </c>
      <c r="E639" s="152">
        <v>2</v>
      </c>
      <c r="F639" s="152" t="s">
        <v>588</v>
      </c>
      <c r="G639" s="152">
        <v>5</v>
      </c>
      <c r="H639" s="152">
        <v>10</v>
      </c>
      <c r="I639" s="152" t="s">
        <v>3686</v>
      </c>
      <c r="J639" s="152" t="s">
        <v>3687</v>
      </c>
      <c r="K639" s="152">
        <v>80.115331080000004</v>
      </c>
      <c r="L639" s="152">
        <v>11.930801349999999</v>
      </c>
      <c r="M639" s="152">
        <v>7.9538675679999997</v>
      </c>
      <c r="N639" s="152" t="s">
        <v>1449</v>
      </c>
      <c r="O639" s="152">
        <v>1.800549712</v>
      </c>
      <c r="Q639" s="152">
        <v>4.3740650951668698</v>
      </c>
      <c r="R639">
        <v>2.6</v>
      </c>
      <c r="S639" s="152">
        <v>2.04</v>
      </c>
      <c r="T639" s="152" t="s">
        <v>1540</v>
      </c>
      <c r="U639" s="152">
        <v>7.3499999999999996E-2</v>
      </c>
      <c r="V639" s="152">
        <v>2.5393600809999999</v>
      </c>
      <c r="W639" s="152">
        <v>0.86848802599999997</v>
      </c>
      <c r="X639" s="152">
        <v>89.941458300000008</v>
      </c>
      <c r="Y639" s="152">
        <v>7.3443321000000008</v>
      </c>
      <c r="Z639" s="152">
        <v>38.637573200000006</v>
      </c>
      <c r="AB639" s="152">
        <v>43.959553</v>
      </c>
      <c r="AD639" s="152">
        <v>8.6300000000000008</v>
      </c>
      <c r="AE639" s="152">
        <v>4.6211666669999998</v>
      </c>
      <c r="AF639" s="152">
        <v>95.474053839999996</v>
      </c>
      <c r="AL639" s="152">
        <v>716.55840000000001</v>
      </c>
      <c r="AM639" s="152">
        <v>4.1638375999999999</v>
      </c>
      <c r="AO639" s="276"/>
      <c r="AP639" s="152"/>
      <c r="AQ639" s="152" t="s">
        <v>3283</v>
      </c>
    </row>
    <row r="640" spans="1:43">
      <c r="A640" s="152" t="s">
        <v>2218</v>
      </c>
      <c r="B640" s="152">
        <v>3</v>
      </c>
      <c r="C640" s="152" t="s">
        <v>1853</v>
      </c>
      <c r="D640" s="152" t="s">
        <v>3683</v>
      </c>
      <c r="E640" s="152">
        <v>3</v>
      </c>
      <c r="F640" s="152" t="s">
        <v>588</v>
      </c>
      <c r="G640" s="152">
        <v>10</v>
      </c>
      <c r="H640" s="152">
        <v>30</v>
      </c>
      <c r="I640" s="152" t="s">
        <v>3688</v>
      </c>
      <c r="J640" s="152" t="s">
        <v>3689</v>
      </c>
      <c r="K640" s="152">
        <v>79.091995220000001</v>
      </c>
      <c r="L640" s="152">
        <v>8.9605734770000005</v>
      </c>
      <c r="M640" s="152">
        <v>11.9474313</v>
      </c>
      <c r="N640" s="152" t="s">
        <v>1449</v>
      </c>
      <c r="O640" s="152">
        <v>2.581218496</v>
      </c>
      <c r="Q640" s="152">
        <v>4.3889628377162921</v>
      </c>
      <c r="R640" s="472">
        <v>1.46</v>
      </c>
      <c r="S640" s="152">
        <v>0.91</v>
      </c>
      <c r="T640" s="152" t="s">
        <v>3273</v>
      </c>
      <c r="U640" s="152">
        <v>6.2E-2</v>
      </c>
      <c r="V640" s="152">
        <v>3.5605289930000001</v>
      </c>
      <c r="W640" s="152">
        <v>0.65700026199999995</v>
      </c>
      <c r="X640" s="152">
        <v>88.719832099999991</v>
      </c>
      <c r="Y640" s="152">
        <v>7.6075551000000008</v>
      </c>
      <c r="Z640" s="152">
        <v>15.792234999999998</v>
      </c>
      <c r="AB640" s="152">
        <v>65.320042000000001</v>
      </c>
      <c r="AD640" s="152">
        <v>8.27</v>
      </c>
      <c r="AE640" s="152">
        <v>15.02078949</v>
      </c>
      <c r="AF640" s="152">
        <v>45.425282869999997</v>
      </c>
      <c r="AL640" s="152">
        <v>714.24720000000002</v>
      </c>
      <c r="AM640" s="152">
        <v>0.82381519999999997</v>
      </c>
      <c r="AO640" s="276"/>
      <c r="AP640" s="152"/>
      <c r="AQ640" s="152" t="s">
        <v>3284</v>
      </c>
    </row>
    <row r="641" spans="1:43">
      <c r="A641" s="152" t="s">
        <v>2218</v>
      </c>
      <c r="B641" s="152">
        <v>3</v>
      </c>
      <c r="C641" s="152" t="s">
        <v>1853</v>
      </c>
      <c r="D641" s="152" t="s">
        <v>3683</v>
      </c>
      <c r="E641" s="152">
        <v>4</v>
      </c>
      <c r="F641" s="152" t="s">
        <v>588</v>
      </c>
      <c r="G641" s="152">
        <v>30</v>
      </c>
      <c r="H641" s="152">
        <v>50</v>
      </c>
      <c r="I641" s="152" t="s">
        <v>3690</v>
      </c>
      <c r="J641" s="152" t="s">
        <v>3691</v>
      </c>
      <c r="K641" s="152">
        <v>75.044919149999998</v>
      </c>
      <c r="L641" s="152">
        <v>10.98023558</v>
      </c>
      <c r="M641" s="152">
        <v>13.97484528</v>
      </c>
      <c r="N641" s="152" t="s">
        <v>1449</v>
      </c>
      <c r="R641" s="472">
        <v>1.73</v>
      </c>
      <c r="S641" s="152">
        <v>0.43</v>
      </c>
      <c r="T641" s="152" t="s">
        <v>3273</v>
      </c>
      <c r="U641" s="152">
        <v>3.6499999999999998E-2</v>
      </c>
      <c r="V641" s="152">
        <v>0.95477386900000005</v>
      </c>
      <c r="W641" s="152">
        <v>0.29125765399999998</v>
      </c>
      <c r="X641" s="152">
        <v>88.738972499999988</v>
      </c>
      <c r="Y641" s="152">
        <v>1.5568241</v>
      </c>
      <c r="Z641" s="152">
        <v>8.3549559000000002</v>
      </c>
      <c r="AB641" s="152">
        <v>78.827192499999995</v>
      </c>
      <c r="AD641" s="152">
        <v>8.09</v>
      </c>
      <c r="AE641" s="152">
        <v>8.4503942690000002</v>
      </c>
      <c r="AF641" s="152">
        <v>16.474834179999998</v>
      </c>
      <c r="AL641" s="152">
        <v>715.24080000000004</v>
      </c>
      <c r="AM641" s="152">
        <v>0.531972</v>
      </c>
      <c r="AO641" s="276"/>
      <c r="AP641" s="152"/>
      <c r="AQ641" s="152" t="s">
        <v>3285</v>
      </c>
    </row>
    <row r="642" spans="1:43">
      <c r="A642" s="152" t="s">
        <v>2218</v>
      </c>
      <c r="B642" s="152">
        <v>3</v>
      </c>
      <c r="C642" s="152" t="s">
        <v>1853</v>
      </c>
      <c r="D642" s="152" t="s">
        <v>3683</v>
      </c>
      <c r="E642" s="152">
        <v>5</v>
      </c>
      <c r="F642" s="152" t="s">
        <v>2188</v>
      </c>
      <c r="G642" s="152">
        <v>50</v>
      </c>
      <c r="H642" s="152">
        <v>80</v>
      </c>
      <c r="I642" s="152" t="s">
        <v>3692</v>
      </c>
      <c r="J642" s="152" t="s">
        <v>3693</v>
      </c>
      <c r="K642" s="152">
        <v>73.075388910000001</v>
      </c>
      <c r="L642" s="152">
        <v>8.9748703630000009</v>
      </c>
      <c r="M642" s="152">
        <v>17.949740729999998</v>
      </c>
      <c r="N642" s="152" t="s">
        <v>1449</v>
      </c>
      <c r="R642" s="472">
        <v>2.17</v>
      </c>
      <c r="S642" s="152">
        <v>0.9</v>
      </c>
      <c r="T642" s="152" t="s">
        <v>3273</v>
      </c>
      <c r="U642" s="152">
        <v>2.6800000000000001E-2</v>
      </c>
      <c r="V642" s="152">
        <v>1.4653865589999999</v>
      </c>
      <c r="W642" s="152">
        <v>0.27657779700000001</v>
      </c>
      <c r="X642" s="152">
        <v>79.064685299999994</v>
      </c>
      <c r="Y642" s="152">
        <v>1.0926572999999999</v>
      </c>
      <c r="Z642" s="152">
        <v>10.664335699999999</v>
      </c>
      <c r="AB642" s="152">
        <v>67.307692299999999</v>
      </c>
      <c r="AD642" s="152">
        <v>8.08</v>
      </c>
      <c r="AE642" s="152">
        <v>12.102208409999999</v>
      </c>
      <c r="AF642" s="152">
        <v>15.60150376</v>
      </c>
      <c r="AL642" s="152">
        <v>715.80240000000003</v>
      </c>
      <c r="AM642" s="152">
        <v>0.50040479999999998</v>
      </c>
      <c r="AO642" s="276"/>
      <c r="AP642" s="152"/>
      <c r="AQ642" s="152" t="s">
        <v>3286</v>
      </c>
    </row>
    <row r="643" spans="1:43">
      <c r="A643" s="152" t="s">
        <v>2218</v>
      </c>
      <c r="B643" s="152">
        <v>3</v>
      </c>
      <c r="C643" s="152" t="s">
        <v>1853</v>
      </c>
      <c r="D643" s="152" t="s">
        <v>3683</v>
      </c>
      <c r="E643" s="152">
        <v>6</v>
      </c>
      <c r="F643" s="152" t="s">
        <v>2189</v>
      </c>
      <c r="G643" s="152">
        <v>80</v>
      </c>
      <c r="H643" s="152">
        <v>100</v>
      </c>
      <c r="I643" s="152" t="s">
        <v>3694</v>
      </c>
      <c r="J643" s="152" t="s">
        <v>3695</v>
      </c>
      <c r="K643" s="152">
        <v>70.083765459999995</v>
      </c>
      <c r="L643" s="152">
        <v>12.96370164</v>
      </c>
      <c r="M643" s="152">
        <v>16.952532909999999</v>
      </c>
      <c r="N643" s="152" t="s">
        <v>1449</v>
      </c>
      <c r="R643" s="472">
        <v>2.12</v>
      </c>
      <c r="S643" s="152">
        <v>0.73</v>
      </c>
      <c r="T643" s="152" t="s">
        <v>1675</v>
      </c>
      <c r="U643" s="152">
        <v>2.1399999999999999E-2</v>
      </c>
      <c r="V643" s="152">
        <v>1.3285641290000001</v>
      </c>
      <c r="W643" s="152">
        <v>0.29269762799999999</v>
      </c>
      <c r="X643" s="152">
        <v>82.229185400000006</v>
      </c>
      <c r="Y643" s="152">
        <v>0.44762760000000001</v>
      </c>
      <c r="Z643" s="152">
        <v>15.040286500000001</v>
      </c>
      <c r="AB643" s="152">
        <v>66.741271300000008</v>
      </c>
      <c r="AD643" s="152">
        <v>8.1300000000000008</v>
      </c>
      <c r="AE643" s="152">
        <v>8.4370570839999992</v>
      </c>
      <c r="AF643" s="152">
        <v>37.914553259999998</v>
      </c>
      <c r="AL643" s="152">
        <v>715.75919999999996</v>
      </c>
      <c r="AM643" s="152">
        <v>0.47105520000000001</v>
      </c>
      <c r="AO643" s="276"/>
      <c r="AP643" s="152"/>
      <c r="AQ643" s="152" t="s">
        <v>3287</v>
      </c>
    </row>
    <row r="644" spans="1:43">
      <c r="A644" s="152" t="s">
        <v>2219</v>
      </c>
      <c r="B644" s="152">
        <v>1</v>
      </c>
      <c r="C644" s="152" t="s">
        <v>1860</v>
      </c>
      <c r="D644" s="152" t="s">
        <v>3696</v>
      </c>
      <c r="E644" s="152">
        <v>1</v>
      </c>
      <c r="F644" s="152" t="s">
        <v>588</v>
      </c>
      <c r="G644" s="152">
        <v>0</v>
      </c>
      <c r="H644" s="152">
        <v>5</v>
      </c>
      <c r="I644" s="152" t="s">
        <v>3697</v>
      </c>
      <c r="J644" s="152" t="s">
        <v>3698</v>
      </c>
      <c r="K644" s="152">
        <v>91.048338970000003</v>
      </c>
      <c r="L644" s="152">
        <v>5.9677740200000002</v>
      </c>
      <c r="M644" s="152">
        <v>2.9838870100000001</v>
      </c>
      <c r="N644" s="152" t="s">
        <v>1432</v>
      </c>
      <c r="O644" s="152">
        <v>0.88798888899999995</v>
      </c>
      <c r="Q644" s="152">
        <v>4.3919272194917909</v>
      </c>
      <c r="R644" s="472">
        <v>3.14</v>
      </c>
      <c r="S644" s="152">
        <v>3.17</v>
      </c>
      <c r="T644" s="152" t="s">
        <v>1676</v>
      </c>
      <c r="U644" s="152">
        <v>0.19700000000000001</v>
      </c>
      <c r="V644" s="152">
        <v>0.26652451999999999</v>
      </c>
      <c r="W644" s="152">
        <v>2.6017984279999999</v>
      </c>
      <c r="X644" s="152">
        <v>91.683569900000009</v>
      </c>
      <c r="Y644" s="152">
        <v>46.653144000000005</v>
      </c>
      <c r="Z644" s="152">
        <v>20.638945199999998</v>
      </c>
      <c r="AB644" s="152">
        <v>24.391480700000002</v>
      </c>
      <c r="AD644" s="152">
        <v>8.25</v>
      </c>
      <c r="AE644" s="152">
        <v>23.153327340000001</v>
      </c>
      <c r="AF644" s="152">
        <v>686.97815060000005</v>
      </c>
      <c r="AL644" s="152">
        <v>719.19359999999995</v>
      </c>
      <c r="AM644" s="152">
        <v>6.9327928000000005</v>
      </c>
      <c r="AO644" s="276"/>
      <c r="AP644" s="152"/>
      <c r="AQ644" s="152" t="s">
        <v>3288</v>
      </c>
    </row>
    <row r="645" spans="1:43">
      <c r="A645" s="152" t="s">
        <v>2219</v>
      </c>
      <c r="B645" s="152">
        <v>1</v>
      </c>
      <c r="C645" s="152" t="s">
        <v>1860</v>
      </c>
      <c r="D645" s="152" t="s">
        <v>3696</v>
      </c>
      <c r="E645" s="152">
        <v>2</v>
      </c>
      <c r="F645" s="152" t="s">
        <v>588</v>
      </c>
      <c r="G645" s="152">
        <v>5</v>
      </c>
      <c r="H645" s="152">
        <v>10</v>
      </c>
      <c r="I645" s="152" t="s">
        <v>3699</v>
      </c>
      <c r="J645" s="152" t="s">
        <v>3700</v>
      </c>
      <c r="K645" s="152">
        <v>89.026336790000002</v>
      </c>
      <c r="L645" s="152">
        <v>6.9832402230000001</v>
      </c>
      <c r="M645" s="152">
        <v>3.9904229849999999</v>
      </c>
      <c r="N645" s="152" t="s">
        <v>1432</v>
      </c>
      <c r="O645" s="152">
        <v>1.305614638</v>
      </c>
      <c r="Q645" s="152">
        <v>3.3225458468177038</v>
      </c>
      <c r="R645" s="472">
        <v>1.84</v>
      </c>
      <c r="S645" s="152">
        <v>2.16</v>
      </c>
      <c r="T645" s="152" t="s">
        <v>1676</v>
      </c>
      <c r="U645" s="152">
        <v>6.2799999999999995E-2</v>
      </c>
      <c r="V645" s="152">
        <v>0.34149117800000001</v>
      </c>
      <c r="W645" s="152">
        <v>3.1598618759999999</v>
      </c>
      <c r="X645" s="152">
        <v>95.048399100000012</v>
      </c>
      <c r="Y645" s="152">
        <v>56.999255400000003</v>
      </c>
      <c r="Z645" s="152">
        <v>25.912137000000001</v>
      </c>
      <c r="AB645" s="152">
        <v>12.137006700000001</v>
      </c>
      <c r="AD645" s="152">
        <v>7.89</v>
      </c>
      <c r="AE645" s="152">
        <v>31.53452059</v>
      </c>
      <c r="AF645" s="152">
        <v>250.399922</v>
      </c>
      <c r="AL645" s="152">
        <v>717.9624</v>
      </c>
      <c r="AM645" s="152">
        <v>2.4523112</v>
      </c>
      <c r="AO645" s="276"/>
      <c r="AP645" s="152"/>
      <c r="AQ645" s="152" t="s">
        <v>3289</v>
      </c>
    </row>
    <row r="646" spans="1:43">
      <c r="A646" s="152" t="s">
        <v>2219</v>
      </c>
      <c r="B646" s="152">
        <v>1</v>
      </c>
      <c r="C646" s="152" t="s">
        <v>1860</v>
      </c>
      <c r="D646" s="152" t="s">
        <v>3696</v>
      </c>
      <c r="E646" s="152">
        <v>3</v>
      </c>
      <c r="F646" s="152" t="s">
        <v>588</v>
      </c>
      <c r="G646" s="152">
        <v>10</v>
      </c>
      <c r="H646" s="152">
        <v>30</v>
      </c>
      <c r="I646" s="152" t="s">
        <v>3701</v>
      </c>
      <c r="J646" s="152" t="s">
        <v>3702</v>
      </c>
      <c r="K646" s="152">
        <v>83.006797280000001</v>
      </c>
      <c r="L646" s="152">
        <v>10.99560176</v>
      </c>
      <c r="M646" s="152">
        <v>5.9976009599999998</v>
      </c>
      <c r="N646" s="152" t="s">
        <v>1440</v>
      </c>
      <c r="O646" s="152">
        <v>1.3216398119999999</v>
      </c>
      <c r="Q646" s="152">
        <v>3.6738160968358642</v>
      </c>
      <c r="R646">
        <v>2.46</v>
      </c>
      <c r="S646" s="152">
        <v>3.47</v>
      </c>
      <c r="T646" s="152" t="s">
        <v>1540</v>
      </c>
      <c r="U646" s="152">
        <v>0.122</v>
      </c>
      <c r="V646" s="152">
        <v>0.54406964099999999</v>
      </c>
      <c r="W646" s="152">
        <v>0.44016856100000001</v>
      </c>
      <c r="X646" s="152">
        <v>77.777777799999996</v>
      </c>
      <c r="Y646" s="152">
        <v>4.9242423999999998</v>
      </c>
      <c r="Z646" s="152">
        <v>8.5858585999999999</v>
      </c>
      <c r="AB646" s="152">
        <v>64.26767679999999</v>
      </c>
      <c r="AD646" s="152">
        <v>7.73</v>
      </c>
      <c r="AE646" s="152">
        <v>14.19498652</v>
      </c>
      <c r="AF646" s="152">
        <v>80.316035900000003</v>
      </c>
      <c r="AL646" s="152">
        <v>717.89760000000001</v>
      </c>
      <c r="AM646" s="152">
        <v>3.8671448000000002</v>
      </c>
      <c r="AO646" s="276"/>
      <c r="AP646" s="152"/>
      <c r="AQ646" s="152" t="s">
        <v>3290</v>
      </c>
    </row>
    <row r="647" spans="1:43">
      <c r="A647" s="152" t="s">
        <v>2219</v>
      </c>
      <c r="B647" s="152">
        <v>1</v>
      </c>
      <c r="C647" s="152" t="s">
        <v>1860</v>
      </c>
      <c r="D647" s="152" t="s">
        <v>3696</v>
      </c>
      <c r="E647" s="152">
        <v>4</v>
      </c>
      <c r="F647" s="152" t="s">
        <v>588</v>
      </c>
      <c r="G647" s="152">
        <v>30</v>
      </c>
      <c r="H647" s="152">
        <v>50</v>
      </c>
      <c r="I647" s="152" t="s">
        <v>3703</v>
      </c>
      <c r="J647" s="152" t="s">
        <v>3704</v>
      </c>
      <c r="K647" s="152">
        <v>80.123235940000001</v>
      </c>
      <c r="L647" s="152">
        <v>11.92605844</v>
      </c>
      <c r="M647" s="152">
        <v>7.9507056250000003</v>
      </c>
      <c r="N647" s="152" t="s">
        <v>1440</v>
      </c>
      <c r="R647">
        <v>2.19</v>
      </c>
      <c r="S647" s="152">
        <v>2.38</v>
      </c>
      <c r="T647" s="152" t="s">
        <v>1540</v>
      </c>
      <c r="U647" s="152">
        <v>7.17E-2</v>
      </c>
      <c r="V647" s="152">
        <v>0.20650490399999999</v>
      </c>
      <c r="W647" s="152">
        <v>0.29065366399999998</v>
      </c>
      <c r="X647" s="152">
        <v>79.240162799999993</v>
      </c>
      <c r="Y647" s="152">
        <v>2.3744912</v>
      </c>
      <c r="Z647" s="152">
        <v>5.6987787999999995</v>
      </c>
      <c r="AB647" s="152">
        <v>71.166892799999999</v>
      </c>
      <c r="AD647" s="152">
        <v>8.06</v>
      </c>
      <c r="AE647" s="152">
        <v>14.908209579999999</v>
      </c>
      <c r="AF647" s="152">
        <v>49.317260400000002</v>
      </c>
      <c r="AL647" s="152">
        <v>717.6816</v>
      </c>
      <c r="AM647" s="152">
        <v>3.1275351999999996</v>
      </c>
      <c r="AO647" s="276"/>
      <c r="AP647" s="152"/>
      <c r="AQ647" s="152" t="s">
        <v>3291</v>
      </c>
    </row>
    <row r="648" spans="1:43">
      <c r="A648" s="152" t="s">
        <v>2219</v>
      </c>
      <c r="B648" s="152">
        <v>1</v>
      </c>
      <c r="C648" s="152" t="s">
        <v>1860</v>
      </c>
      <c r="D648" s="152" t="s">
        <v>3696</v>
      </c>
      <c r="E648" s="152">
        <v>5</v>
      </c>
      <c r="F648" s="152" t="s">
        <v>2188</v>
      </c>
      <c r="G648" s="152">
        <v>50</v>
      </c>
      <c r="H648" s="152">
        <v>80</v>
      </c>
      <c r="I648" s="152" t="s">
        <v>3705</v>
      </c>
      <c r="J648" s="152" t="s">
        <v>3706</v>
      </c>
      <c r="K648" s="152">
        <v>84.120682810000005</v>
      </c>
      <c r="L648" s="152">
        <v>9.9245732429999993</v>
      </c>
      <c r="M648" s="152">
        <v>5.9547439459999998</v>
      </c>
      <c r="N648" s="152" t="s">
        <v>1440</v>
      </c>
      <c r="R648" s="472">
        <v>1.57</v>
      </c>
      <c r="S648" s="152">
        <v>1.1599999999999999</v>
      </c>
      <c r="T648" s="152" t="s">
        <v>3273</v>
      </c>
      <c r="U648" s="152">
        <v>7.5899999999999995E-2</v>
      </c>
      <c r="V648" s="152">
        <v>0.25497195299999997</v>
      </c>
      <c r="W648" s="152">
        <v>0.200397145</v>
      </c>
      <c r="X648" s="152">
        <v>77.818448100000012</v>
      </c>
      <c r="Y648" s="152">
        <v>0.87847729999999991</v>
      </c>
      <c r="Z648" s="152">
        <v>4.0995607999999999</v>
      </c>
      <c r="AB648" s="152">
        <v>72.840410000000006</v>
      </c>
      <c r="AD648" s="152">
        <v>8.35</v>
      </c>
      <c r="AE648" s="152">
        <v>10.66644013</v>
      </c>
      <c r="AF648" s="152">
        <v>27.46781116</v>
      </c>
      <c r="AL648" s="152">
        <v>716.36400000000003</v>
      </c>
      <c r="AM648" s="152">
        <v>1.0554128</v>
      </c>
      <c r="AO648" s="276"/>
      <c r="AP648" s="152"/>
      <c r="AQ648" s="152" t="s">
        <v>3292</v>
      </c>
    </row>
    <row r="649" spans="1:43">
      <c r="A649" s="152" t="s">
        <v>2219</v>
      </c>
      <c r="B649" s="152">
        <v>1</v>
      </c>
      <c r="C649" s="152" t="s">
        <v>1860</v>
      </c>
      <c r="D649" s="152" t="s">
        <v>3696</v>
      </c>
      <c r="E649" s="152">
        <v>6</v>
      </c>
      <c r="F649" s="152" t="s">
        <v>2189</v>
      </c>
      <c r="G649" s="152">
        <v>80</v>
      </c>
      <c r="H649" s="152">
        <v>100</v>
      </c>
      <c r="I649" s="152" t="s">
        <v>3707</v>
      </c>
      <c r="J649" s="152" t="s">
        <v>3708</v>
      </c>
      <c r="K649" s="152">
        <v>85.041882729999998</v>
      </c>
      <c r="L649" s="152">
        <v>4.9860390910000003</v>
      </c>
      <c r="M649" s="152">
        <v>9.9720781810000005</v>
      </c>
      <c r="N649" s="152" t="s">
        <v>1440</v>
      </c>
      <c r="R649" s="472">
        <v>1.46</v>
      </c>
      <c r="S649" s="152">
        <v>1.1100000000000001</v>
      </c>
      <c r="T649" s="152" t="s">
        <v>1540</v>
      </c>
      <c r="U649" s="152">
        <v>5.6300000000000003E-2</v>
      </c>
      <c r="V649" s="152">
        <v>0.151821862</v>
      </c>
      <c r="W649" s="152">
        <v>0.231541891</v>
      </c>
      <c r="X649" s="152">
        <v>76.479630999999998</v>
      </c>
      <c r="Y649" s="152">
        <v>1.6141429999999999</v>
      </c>
      <c r="Z649" s="152">
        <v>3.8431975</v>
      </c>
      <c r="AB649" s="152">
        <v>71.022290499999997</v>
      </c>
      <c r="AD649" s="152">
        <v>8.52</v>
      </c>
      <c r="AE649" s="152">
        <v>12.3744833</v>
      </c>
      <c r="AF649" s="152">
        <v>23.57588763</v>
      </c>
      <c r="AL649" s="152">
        <v>715.88879999999995</v>
      </c>
      <c r="AM649" s="152">
        <v>0.68671120000000008</v>
      </c>
      <c r="AO649" s="276"/>
      <c r="AP649" s="152"/>
      <c r="AQ649" s="152" t="s">
        <v>3293</v>
      </c>
    </row>
    <row r="650" spans="1:43">
      <c r="A650" s="152" t="s">
        <v>2220</v>
      </c>
      <c r="B650" s="152">
        <v>2</v>
      </c>
      <c r="C650" s="152" t="s">
        <v>1860</v>
      </c>
      <c r="D650" s="152" t="s">
        <v>3709</v>
      </c>
      <c r="E650" s="152">
        <v>1</v>
      </c>
      <c r="F650" s="152" t="s">
        <v>588</v>
      </c>
      <c r="G650" s="152">
        <v>0</v>
      </c>
      <c r="H650" s="152">
        <v>5</v>
      </c>
      <c r="I650" s="152" t="s">
        <v>3710</v>
      </c>
      <c r="J650" s="152" t="s">
        <v>3711</v>
      </c>
      <c r="K650" s="152">
        <v>90.075426759999999</v>
      </c>
      <c r="L650" s="152">
        <v>6.9472012699999999</v>
      </c>
      <c r="M650" s="152">
        <v>2.9773719729999999</v>
      </c>
      <c r="N650" s="152" t="s">
        <v>1432</v>
      </c>
      <c r="O650" s="152">
        <v>1.8428950209999999</v>
      </c>
      <c r="Q650" s="152">
        <v>3.2282741738065965</v>
      </c>
      <c r="R650" s="472">
        <v>3</v>
      </c>
      <c r="S650" s="152">
        <v>3.45</v>
      </c>
      <c r="T650" s="152" t="s">
        <v>1675</v>
      </c>
      <c r="U650" s="152">
        <v>0.249</v>
      </c>
      <c r="V650" s="152">
        <v>1.002638522</v>
      </c>
      <c r="W650" s="152">
        <v>2.015355982</v>
      </c>
      <c r="X650" s="152">
        <v>95.331388000000004</v>
      </c>
      <c r="Y650" s="152">
        <v>30.887869899999998</v>
      </c>
      <c r="Z650" s="152">
        <v>38.3493122</v>
      </c>
      <c r="AB650" s="152">
        <v>26.094205899999999</v>
      </c>
      <c r="AD650" s="152">
        <v>7.99</v>
      </c>
      <c r="AE650" s="152">
        <v>24.563235670000001</v>
      </c>
      <c r="AF650" s="152">
        <v>235.03706589999999</v>
      </c>
      <c r="AL650" s="152">
        <v>717.35760000000005</v>
      </c>
      <c r="AM650" s="152">
        <v>5.0330792000000004</v>
      </c>
      <c r="AO650" s="276"/>
      <c r="AP650" s="152"/>
      <c r="AQ650" s="152" t="s">
        <v>3294</v>
      </c>
    </row>
    <row r="651" spans="1:43">
      <c r="A651" s="152" t="s">
        <v>2220</v>
      </c>
      <c r="B651" s="152">
        <v>2</v>
      </c>
      <c r="C651" s="152" t="s">
        <v>1860</v>
      </c>
      <c r="D651" s="152" t="s">
        <v>3709</v>
      </c>
      <c r="E651" s="152">
        <v>2</v>
      </c>
      <c r="F651" s="152" t="s">
        <v>588</v>
      </c>
      <c r="G651" s="152">
        <v>5</v>
      </c>
      <c r="H651" s="152">
        <v>10</v>
      </c>
      <c r="I651" s="152" t="s">
        <v>3712</v>
      </c>
      <c r="J651" s="152" t="s">
        <v>3713</v>
      </c>
      <c r="K651" s="152">
        <v>89.141164860000004</v>
      </c>
      <c r="L651" s="152">
        <v>6.9101678179999997</v>
      </c>
      <c r="M651" s="152">
        <v>3.9486673250000002</v>
      </c>
      <c r="N651" s="152" t="s">
        <v>1432</v>
      </c>
      <c r="O651" s="152">
        <v>1.3420354880000001</v>
      </c>
      <c r="Q651" s="152">
        <v>3.4651390247310303</v>
      </c>
      <c r="R651" s="472">
        <v>1.96</v>
      </c>
      <c r="S651" s="152">
        <v>1.91</v>
      </c>
      <c r="T651" s="152" t="s">
        <v>1675</v>
      </c>
      <c r="U651" s="152">
        <v>6.3899999999999998E-2</v>
      </c>
      <c r="V651" s="152">
        <v>3.5371399700000001</v>
      </c>
      <c r="W651" s="152">
        <v>2.8846156399999998</v>
      </c>
      <c r="X651" s="152">
        <v>101.26811600000001</v>
      </c>
      <c r="Y651" s="152">
        <v>49.577294700000003</v>
      </c>
      <c r="Z651" s="152">
        <v>33.635265699999998</v>
      </c>
      <c r="AB651" s="152">
        <v>18.055555600000002</v>
      </c>
      <c r="AD651" s="152">
        <v>7.66</v>
      </c>
      <c r="AE651" s="152">
        <v>18.995544949999999</v>
      </c>
      <c r="AF651" s="152">
        <v>90.89933671</v>
      </c>
      <c r="AL651" s="152">
        <v>716.904</v>
      </c>
      <c r="AM651" s="152">
        <v>3.2334168000000001</v>
      </c>
      <c r="AO651" s="276"/>
      <c r="AP651" s="152"/>
      <c r="AQ651" s="152" t="s">
        <v>3295</v>
      </c>
    </row>
    <row r="652" spans="1:43">
      <c r="A652" s="152" t="s">
        <v>2220</v>
      </c>
      <c r="B652" s="152">
        <v>2</v>
      </c>
      <c r="C652" s="152" t="s">
        <v>1860</v>
      </c>
      <c r="D652" s="152" t="s">
        <v>3709</v>
      </c>
      <c r="E652" s="152">
        <v>3</v>
      </c>
      <c r="F652" s="152" t="s">
        <v>588</v>
      </c>
      <c r="G652" s="152">
        <v>10</v>
      </c>
      <c r="H652" s="152">
        <v>30</v>
      </c>
      <c r="I652" s="152" t="s">
        <v>3714</v>
      </c>
      <c r="J652" s="152" t="s">
        <v>3715</v>
      </c>
      <c r="K652" s="152">
        <v>92.088607589999995</v>
      </c>
      <c r="L652" s="152">
        <v>3.955696203</v>
      </c>
      <c r="M652" s="152">
        <v>3.955696203</v>
      </c>
      <c r="N652" s="152" t="s">
        <v>1432</v>
      </c>
      <c r="O652" s="152">
        <v>1.677204433</v>
      </c>
      <c r="Q652" s="152">
        <v>3.6543182325373924</v>
      </c>
      <c r="R652">
        <v>1.43</v>
      </c>
      <c r="S652" s="152">
        <v>1.4</v>
      </c>
      <c r="T652" s="152" t="s">
        <v>1674</v>
      </c>
      <c r="U652" s="152">
        <v>2.4400000000000002E-2</v>
      </c>
      <c r="V652" s="152">
        <v>1.360887097</v>
      </c>
      <c r="W652" s="152">
        <v>0.25157906499999999</v>
      </c>
      <c r="X652" s="152">
        <v>91.870824099999993</v>
      </c>
      <c r="Y652" s="152">
        <v>1.8374165000000002</v>
      </c>
      <c r="Z652" s="152">
        <v>2.3942094000000003</v>
      </c>
      <c r="AB652" s="152">
        <v>87.639198199999996</v>
      </c>
      <c r="AD652" s="152">
        <v>7.5</v>
      </c>
      <c r="AE652" s="152">
        <v>20.015255700000001</v>
      </c>
      <c r="AF652" s="152">
        <v>102.98478350000001</v>
      </c>
      <c r="AL652" s="152">
        <v>716.40719999999999</v>
      </c>
      <c r="AM652" s="152">
        <v>2.2140223999999997</v>
      </c>
      <c r="AO652" s="276"/>
      <c r="AP652" s="152"/>
      <c r="AQ652" s="152" t="s">
        <v>3296</v>
      </c>
    </row>
    <row r="653" spans="1:43">
      <c r="A653" s="152" t="s">
        <v>2220</v>
      </c>
      <c r="B653" s="152">
        <v>2</v>
      </c>
      <c r="C653" s="152" t="s">
        <v>1860</v>
      </c>
      <c r="D653" s="152" t="s">
        <v>3709</v>
      </c>
      <c r="E653" s="152">
        <v>4</v>
      </c>
      <c r="F653" s="152" t="s">
        <v>588</v>
      </c>
      <c r="G653" s="152">
        <v>30</v>
      </c>
      <c r="H653" s="152">
        <v>50</v>
      </c>
      <c r="I653" s="152" t="s">
        <v>3716</v>
      </c>
      <c r="J653" s="152" t="s">
        <v>3717</v>
      </c>
      <c r="K653" s="152">
        <v>84.239558709999997</v>
      </c>
      <c r="L653" s="152">
        <v>7.8802206459999997</v>
      </c>
      <c r="M653" s="152">
        <v>7.8802206459999997</v>
      </c>
      <c r="N653" s="152" t="s">
        <v>1440</v>
      </c>
      <c r="R653">
        <v>1.39</v>
      </c>
      <c r="S653" s="152">
        <v>1.03</v>
      </c>
      <c r="T653" s="152" t="s">
        <v>1675</v>
      </c>
      <c r="U653" s="152">
        <v>4.28E-3</v>
      </c>
      <c r="V653" s="152">
        <v>0.30120481900000001</v>
      </c>
      <c r="W653" s="152">
        <v>0.17664954599999999</v>
      </c>
      <c r="X653" s="152">
        <v>91.486946599999996</v>
      </c>
      <c r="Y653" s="152">
        <v>0.39727579999999996</v>
      </c>
      <c r="Z653" s="152">
        <v>1.9296253999999999</v>
      </c>
      <c r="AB653" s="152">
        <v>89.160045400000001</v>
      </c>
      <c r="AD653" s="152">
        <v>8.0299999999999994</v>
      </c>
      <c r="AE653" s="152">
        <v>5.2565578249999998</v>
      </c>
      <c r="AF653" s="152">
        <v>50.18796992</v>
      </c>
      <c r="AL653" s="152">
        <v>717.37919999999997</v>
      </c>
      <c r="AM653" s="152">
        <v>0.88761840000000003</v>
      </c>
      <c r="AO653" s="276"/>
      <c r="AP653" s="152"/>
      <c r="AQ653" s="152" t="s">
        <v>3297</v>
      </c>
    </row>
    <row r="654" spans="1:43">
      <c r="A654" s="152" t="s">
        <v>2220</v>
      </c>
      <c r="B654" s="152">
        <v>2</v>
      </c>
      <c r="C654" s="152" t="s">
        <v>1860</v>
      </c>
      <c r="D654" s="152" t="s">
        <v>3709</v>
      </c>
      <c r="E654" s="152">
        <v>5</v>
      </c>
      <c r="F654" s="152" t="s">
        <v>2188</v>
      </c>
      <c r="G654" s="152">
        <v>50</v>
      </c>
      <c r="H654" s="152">
        <v>80</v>
      </c>
      <c r="I654" s="152" t="s">
        <v>3718</v>
      </c>
      <c r="J654" s="152" t="s">
        <v>3719</v>
      </c>
      <c r="K654" s="152">
        <v>84.076433120000004</v>
      </c>
      <c r="L654" s="152">
        <v>7.9617834390000004</v>
      </c>
      <c r="M654" s="152">
        <v>7.9617834390000004</v>
      </c>
      <c r="N654" s="152" t="s">
        <v>1440</v>
      </c>
      <c r="R654" s="472">
        <v>1.34</v>
      </c>
      <c r="S654" s="152">
        <v>0.43</v>
      </c>
      <c r="T654" s="152" t="s">
        <v>1540</v>
      </c>
      <c r="U654" s="152">
        <v>5.8799999999999998E-2</v>
      </c>
      <c r="V654" s="152">
        <v>0.200702459</v>
      </c>
      <c r="W654" s="152">
        <v>0.159448276</v>
      </c>
      <c r="X654" s="152">
        <v>83.869082399999996</v>
      </c>
      <c r="Y654" s="152">
        <v>0.2337814</v>
      </c>
      <c r="Z654" s="152">
        <v>2.1624781</v>
      </c>
      <c r="AB654" s="152">
        <v>81.472822899999997</v>
      </c>
      <c r="AD654" s="152">
        <v>8.19</v>
      </c>
      <c r="AE654" s="152">
        <v>11.13581338</v>
      </c>
      <c r="AF654" s="152">
        <v>24.395239950000001</v>
      </c>
      <c r="AL654" s="152">
        <v>715.67280000000005</v>
      </c>
      <c r="AM654" s="152">
        <v>0.72268880000000002</v>
      </c>
      <c r="AO654" s="276"/>
      <c r="AP654" s="152"/>
      <c r="AQ654" s="152" t="s">
        <v>3298</v>
      </c>
    </row>
    <row r="655" spans="1:43">
      <c r="A655" s="152" t="s">
        <v>2220</v>
      </c>
      <c r="B655" s="152">
        <v>2</v>
      </c>
      <c r="C655" s="152" t="s">
        <v>1860</v>
      </c>
      <c r="D655" s="152" t="s">
        <v>3709</v>
      </c>
      <c r="E655" s="152">
        <v>6</v>
      </c>
      <c r="F655" s="152" t="s">
        <v>2189</v>
      </c>
      <c r="G655" s="152">
        <v>80</v>
      </c>
      <c r="H655" s="152">
        <v>100</v>
      </c>
      <c r="I655" s="152" t="s">
        <v>3720</v>
      </c>
      <c r="J655" s="152" t="s">
        <v>3721</v>
      </c>
      <c r="K655" s="152">
        <v>82.103797970000002</v>
      </c>
      <c r="L655" s="152">
        <v>4.9711672299999998</v>
      </c>
      <c r="M655" s="152">
        <v>12.925034800000001</v>
      </c>
      <c r="N655" s="152" t="s">
        <v>1449</v>
      </c>
      <c r="R655" s="472">
        <v>1.98</v>
      </c>
      <c r="S655" s="152">
        <v>0.62</v>
      </c>
      <c r="T655" s="152" t="s">
        <v>3273</v>
      </c>
      <c r="U655" s="152">
        <v>3.5799999999999998E-2</v>
      </c>
      <c r="V655" s="152">
        <v>0.15060240999999999</v>
      </c>
      <c r="W655" s="152">
        <v>0.14678453899999999</v>
      </c>
      <c r="X655" s="152">
        <v>74.924209599999998</v>
      </c>
      <c r="Y655" s="152">
        <v>0.17323520000000001</v>
      </c>
      <c r="Z655" s="152">
        <v>2.5552187000000002</v>
      </c>
      <c r="AB655" s="152">
        <v>72.195755699999992</v>
      </c>
      <c r="AD655" s="152">
        <v>8.09</v>
      </c>
      <c r="AE655" s="152">
        <v>6.0280310730000002</v>
      </c>
      <c r="AF655" s="152">
        <v>14.426453370000001</v>
      </c>
      <c r="AL655" s="152">
        <v>715.80240000000003</v>
      </c>
      <c r="AM655" s="152">
        <v>0.60897439999999992</v>
      </c>
      <c r="AO655" s="276"/>
      <c r="AP655" s="152"/>
      <c r="AQ655" s="152" t="s">
        <v>3299</v>
      </c>
    </row>
    <row r="656" spans="1:43">
      <c r="A656" s="152" t="s">
        <v>2221</v>
      </c>
      <c r="B656" s="152">
        <v>3</v>
      </c>
      <c r="C656" s="152" t="s">
        <v>1860</v>
      </c>
      <c r="D656" s="152" t="s">
        <v>3722</v>
      </c>
      <c r="E656" s="152">
        <v>1</v>
      </c>
      <c r="F656" s="152" t="s">
        <v>588</v>
      </c>
      <c r="G656" s="152">
        <v>0</v>
      </c>
      <c r="H656" s="152">
        <v>5</v>
      </c>
      <c r="I656" s="152" t="s">
        <v>3723</v>
      </c>
      <c r="J656" s="152" t="s">
        <v>3724</v>
      </c>
      <c r="K656" s="152">
        <v>75.173783520000001</v>
      </c>
      <c r="L656" s="152">
        <v>14.89572989</v>
      </c>
      <c r="M656" s="152">
        <v>9.9304865939999996</v>
      </c>
      <c r="N656" s="152" t="s">
        <v>1449</v>
      </c>
      <c r="O656" s="152">
        <v>1.156531958</v>
      </c>
      <c r="Q656" s="152">
        <v>5.8134936328403057</v>
      </c>
      <c r="R656" s="472">
        <v>4.96</v>
      </c>
      <c r="S656" s="152">
        <v>8.83</v>
      </c>
      <c r="T656" s="152" t="s">
        <v>1674</v>
      </c>
      <c r="U656" s="152">
        <v>0.36699999999999999</v>
      </c>
      <c r="V656" s="152">
        <v>8.1128747800000003</v>
      </c>
      <c r="W656" s="152">
        <v>2.6566688360000001</v>
      </c>
      <c r="X656" s="152">
        <v>93.527963400000019</v>
      </c>
      <c r="Y656" s="152">
        <v>45.585649000000004</v>
      </c>
      <c r="Z656" s="152">
        <v>31.304959500000002</v>
      </c>
      <c r="AB656" s="152">
        <v>16.637354900000002</v>
      </c>
      <c r="AD656" s="152">
        <v>7.38</v>
      </c>
      <c r="AE656" s="152">
        <v>22.650527960000002</v>
      </c>
      <c r="AF656" s="152">
        <v>598.82949670000005</v>
      </c>
      <c r="AL656" s="152">
        <v>718.2432</v>
      </c>
      <c r="AM656" s="152">
        <v>10.8503048</v>
      </c>
      <c r="AO656" s="276"/>
      <c r="AP656" s="152"/>
      <c r="AQ656" s="152" t="s">
        <v>3300</v>
      </c>
    </row>
    <row r="657" spans="1:43">
      <c r="A657" s="152" t="s">
        <v>2221</v>
      </c>
      <c r="B657" s="152">
        <v>3</v>
      </c>
      <c r="C657" s="152" t="s">
        <v>1860</v>
      </c>
      <c r="D657" s="152" t="s">
        <v>3722</v>
      </c>
      <c r="E657" s="152">
        <v>2</v>
      </c>
      <c r="F657" s="152" t="s">
        <v>588</v>
      </c>
      <c r="G657" s="152">
        <v>5</v>
      </c>
      <c r="H657" s="152">
        <v>10</v>
      </c>
      <c r="I657" s="152" t="s">
        <v>3725</v>
      </c>
      <c r="J657" s="152" t="s">
        <v>3726</v>
      </c>
      <c r="K657" s="152">
        <v>70.053902969999996</v>
      </c>
      <c r="L657" s="152">
        <v>9.9820323420000001</v>
      </c>
      <c r="M657" s="152">
        <v>19.96406468</v>
      </c>
      <c r="N657" s="152" t="s">
        <v>1449</v>
      </c>
      <c r="O657" s="152">
        <v>1.545021027</v>
      </c>
      <c r="Q657" s="152">
        <v>4.197530864197546</v>
      </c>
      <c r="R657" s="472">
        <v>2.2000000000000002</v>
      </c>
      <c r="S657" s="152">
        <v>2.93</v>
      </c>
      <c r="T657" s="152" t="s">
        <v>1674</v>
      </c>
      <c r="U657" s="152">
        <v>9.1300000000000006E-2</v>
      </c>
      <c r="V657" s="152">
        <v>0.21505376300000001</v>
      </c>
      <c r="W657" s="152">
        <v>0.54672360900000005</v>
      </c>
      <c r="X657" s="152">
        <v>84.815392599999996</v>
      </c>
      <c r="Y657" s="152">
        <v>4.9401976000000003</v>
      </c>
      <c r="Z657" s="152">
        <v>18.356734299999999</v>
      </c>
      <c r="AB657" s="152">
        <v>61.518460699999999</v>
      </c>
      <c r="AD657" s="152">
        <v>7.94</v>
      </c>
      <c r="AE657" s="152">
        <v>11.53863466</v>
      </c>
      <c r="AF657" s="152">
        <v>105.5793991</v>
      </c>
      <c r="AL657" s="152">
        <v>714.96</v>
      </c>
      <c r="AM657" s="152">
        <v>3.1873664000000002</v>
      </c>
      <c r="AO657" s="276"/>
      <c r="AP657" s="152"/>
      <c r="AQ657" s="152" t="s">
        <v>3301</v>
      </c>
    </row>
    <row r="658" spans="1:43">
      <c r="A658" s="152" t="s">
        <v>2221</v>
      </c>
      <c r="B658" s="152">
        <v>3</v>
      </c>
      <c r="C658" s="152" t="s">
        <v>1860</v>
      </c>
      <c r="D658" s="152" t="s">
        <v>3722</v>
      </c>
      <c r="E658" s="152">
        <v>3</v>
      </c>
      <c r="F658" s="152" t="s">
        <v>588</v>
      </c>
      <c r="G658" s="152">
        <v>10</v>
      </c>
      <c r="H658" s="152">
        <v>30</v>
      </c>
      <c r="I658" s="152" t="s">
        <v>3727</v>
      </c>
      <c r="J658" s="152" t="s">
        <v>3728</v>
      </c>
      <c r="K658" s="152">
        <v>74.529780560000006</v>
      </c>
      <c r="L658" s="152">
        <v>11.755485889999999</v>
      </c>
      <c r="M658" s="152">
        <v>13.714733539999999</v>
      </c>
      <c r="N658" s="152" t="s">
        <v>1449</v>
      </c>
      <c r="O658" s="152">
        <v>1.3024096030000001</v>
      </c>
      <c r="Q658" s="152">
        <v>4.077253218884124</v>
      </c>
      <c r="R658">
        <v>1.91</v>
      </c>
      <c r="S658" s="152">
        <v>2.58</v>
      </c>
      <c r="T658" s="152" t="s">
        <v>1674</v>
      </c>
      <c r="U658" s="152">
        <v>5.6000000000000001E-2</v>
      </c>
      <c r="V658" s="152">
        <v>6.4013840829999999</v>
      </c>
      <c r="W658" s="152">
        <v>0.52976352000000004</v>
      </c>
      <c r="X658" s="152">
        <v>103.87755100000001</v>
      </c>
      <c r="Y658" s="152">
        <v>3.2653060999999997</v>
      </c>
      <c r="Z658" s="152">
        <v>21.989795900000001</v>
      </c>
      <c r="AB658" s="152">
        <v>78.622449000000003</v>
      </c>
      <c r="AD658" s="152">
        <v>8.1</v>
      </c>
      <c r="AE658" s="152">
        <v>6.8509482300000002</v>
      </c>
      <c r="AF658" s="152">
        <v>62.836519699999997</v>
      </c>
      <c r="AL658" s="152">
        <v>716.68799999999999</v>
      </c>
      <c r="AM658" s="152">
        <v>2.0406952</v>
      </c>
      <c r="AO658" s="276"/>
      <c r="AP658" s="152"/>
      <c r="AQ658" s="152" t="s">
        <v>3302</v>
      </c>
    </row>
    <row r="659" spans="1:43">
      <c r="A659" s="152" t="s">
        <v>2221</v>
      </c>
      <c r="B659" s="152">
        <v>3</v>
      </c>
      <c r="C659" s="152" t="s">
        <v>1860</v>
      </c>
      <c r="D659" s="152" t="s">
        <v>3722</v>
      </c>
      <c r="E659" s="152">
        <v>4</v>
      </c>
      <c r="F659" s="152" t="s">
        <v>588</v>
      </c>
      <c r="G659" s="152">
        <v>30</v>
      </c>
      <c r="H659" s="152">
        <v>50</v>
      </c>
      <c r="I659" s="152" t="s">
        <v>3729</v>
      </c>
      <c r="J659" s="152" t="s">
        <v>3730</v>
      </c>
      <c r="K659" s="152">
        <v>72.050309440000007</v>
      </c>
      <c r="L659" s="152">
        <v>9.9820323420000001</v>
      </c>
      <c r="M659" s="152">
        <v>17.967658220000001</v>
      </c>
      <c r="N659" s="152" t="s">
        <v>1449</v>
      </c>
      <c r="R659" s="472">
        <v>1.4</v>
      </c>
      <c r="S659" s="152">
        <v>1.45</v>
      </c>
      <c r="T659" s="152" t="s">
        <v>1674</v>
      </c>
      <c r="U659" s="152">
        <v>8.4000000000000005E-2</v>
      </c>
      <c r="V659" s="152">
        <v>1.6725798279999999</v>
      </c>
      <c r="W659" s="152">
        <v>0.213219404</v>
      </c>
      <c r="X659" s="152">
        <v>79.350244799999999</v>
      </c>
      <c r="Y659" s="152">
        <v>0.75656430000000008</v>
      </c>
      <c r="Z659" s="152">
        <v>5.7854918</v>
      </c>
      <c r="AB659" s="152">
        <v>72.808188700000002</v>
      </c>
      <c r="AD659" s="152">
        <v>8.1</v>
      </c>
      <c r="AE659" s="152">
        <v>12.633445480000001</v>
      </c>
      <c r="AF659" s="152">
        <v>26.716738200000002</v>
      </c>
      <c r="AL659" s="152">
        <v>719.56079999999997</v>
      </c>
      <c r="AM659" s="152">
        <v>1.0307367999999999</v>
      </c>
      <c r="AO659" s="276"/>
      <c r="AP659" s="152"/>
      <c r="AQ659" s="152" t="s">
        <v>3303</v>
      </c>
    </row>
    <row r="660" spans="1:43">
      <c r="A660" s="152" t="s">
        <v>2221</v>
      </c>
      <c r="B660" s="152">
        <v>3</v>
      </c>
      <c r="C660" s="152" t="s">
        <v>1860</v>
      </c>
      <c r="D660" s="152" t="s">
        <v>3722</v>
      </c>
      <c r="E660" s="152">
        <v>5</v>
      </c>
      <c r="F660" s="152" t="s">
        <v>2188</v>
      </c>
      <c r="G660" s="152">
        <v>50</v>
      </c>
      <c r="H660" s="152">
        <v>80</v>
      </c>
      <c r="I660" s="152" t="s">
        <v>3731</v>
      </c>
      <c r="J660" s="152" t="s">
        <v>3732</v>
      </c>
      <c r="K660" s="152">
        <v>72.044728430000006</v>
      </c>
      <c r="L660" s="152">
        <v>9.9840255590000009</v>
      </c>
      <c r="M660" s="152">
        <v>17.971246010000002</v>
      </c>
      <c r="N660" s="152" t="s">
        <v>1449</v>
      </c>
      <c r="R660" s="472">
        <v>0.89300000000000002</v>
      </c>
      <c r="S660" s="152">
        <v>0.56999999999999995</v>
      </c>
      <c r="T660" s="152" t="s">
        <v>1674</v>
      </c>
      <c r="U660" s="152">
        <v>3.5999999999999997E-2</v>
      </c>
      <c r="V660" s="152">
        <v>1.502504174</v>
      </c>
      <c r="W660" s="152">
        <v>0.209943767</v>
      </c>
      <c r="X660" s="152">
        <v>78.726790499999993</v>
      </c>
      <c r="Y660" s="152">
        <v>1.1671088000000001</v>
      </c>
      <c r="Z660" s="152">
        <v>3.5013263000000001</v>
      </c>
      <c r="AB660" s="152">
        <v>74.058355399999996</v>
      </c>
      <c r="AD660" s="152">
        <v>8.1300000000000008</v>
      </c>
      <c r="AE660" s="152">
        <v>11.55998752</v>
      </c>
      <c r="AF660" s="152">
        <v>13.675380410000001</v>
      </c>
      <c r="AL660" s="152">
        <v>714.54960000000005</v>
      </c>
      <c r="AM660" s="152">
        <v>0.50874239999999993</v>
      </c>
      <c r="AO660" s="276"/>
      <c r="AP660" s="152"/>
      <c r="AQ660" s="152" t="s">
        <v>3304</v>
      </c>
    </row>
    <row r="661" spans="1:43">
      <c r="A661" s="152" t="s">
        <v>2221</v>
      </c>
      <c r="B661" s="152">
        <v>3</v>
      </c>
      <c r="C661" s="152" t="s">
        <v>1860</v>
      </c>
      <c r="D661" s="152" t="s">
        <v>3722</v>
      </c>
      <c r="E661" s="152">
        <v>6</v>
      </c>
      <c r="F661" s="152" t="s">
        <v>2189</v>
      </c>
      <c r="G661" s="152">
        <v>80</v>
      </c>
      <c r="H661" s="152">
        <v>100</v>
      </c>
      <c r="I661" s="152" t="s">
        <v>3733</v>
      </c>
      <c r="J661" s="152" t="s">
        <v>3734</v>
      </c>
      <c r="K661" s="152">
        <v>72.16699801</v>
      </c>
      <c r="L661" s="152">
        <v>7.9522862820000002</v>
      </c>
      <c r="M661" s="152">
        <v>19.88071571</v>
      </c>
      <c r="N661" s="152" t="s">
        <v>1449</v>
      </c>
      <c r="R661" s="472">
        <v>0.85099999999999998</v>
      </c>
      <c r="S661" s="152">
        <v>0.22</v>
      </c>
      <c r="T661" s="152" t="s">
        <v>1540</v>
      </c>
      <c r="U661" s="152">
        <v>2.2499999999999999E-2</v>
      </c>
      <c r="V661" s="152">
        <v>0.75987841899999997</v>
      </c>
      <c r="W661" s="152">
        <v>0.19404997500000001</v>
      </c>
      <c r="X661" s="152">
        <v>82.098458399999998</v>
      </c>
      <c r="Y661" s="152">
        <v>0.198906</v>
      </c>
      <c r="Z661" s="152">
        <v>6.1660865000000005</v>
      </c>
      <c r="AB661" s="152">
        <v>75.733465899999999</v>
      </c>
      <c r="AD661" s="152">
        <v>8.06</v>
      </c>
      <c r="AE661" s="152">
        <v>7.7825819669999996</v>
      </c>
      <c r="AF661" s="152">
        <v>9.0323839249999995</v>
      </c>
      <c r="AL661" s="152">
        <v>714.3768</v>
      </c>
      <c r="AM661" s="152">
        <v>0.39786559999999993</v>
      </c>
      <c r="AO661" s="276"/>
      <c r="AP661" s="152"/>
      <c r="AQ661" s="152" t="s">
        <v>3305</v>
      </c>
    </row>
    <row r="662" spans="1:43">
      <c r="A662" s="152" t="s">
        <v>1986</v>
      </c>
      <c r="B662" s="152" t="s">
        <v>747</v>
      </c>
      <c r="C662" s="152" t="s">
        <v>1884</v>
      </c>
      <c r="D662" s="152" t="s">
        <v>1985</v>
      </c>
      <c r="E662" s="152">
        <v>1</v>
      </c>
      <c r="F662" s="152" t="s">
        <v>564</v>
      </c>
      <c r="G662" s="152">
        <v>0</v>
      </c>
      <c r="H662" s="152">
        <v>5</v>
      </c>
      <c r="I662" s="152" t="s">
        <v>3735</v>
      </c>
      <c r="J662" s="152" t="s">
        <v>2222</v>
      </c>
      <c r="O662" s="152">
        <v>1.05</v>
      </c>
      <c r="P662" s="152">
        <v>0.9</v>
      </c>
      <c r="Q662" s="152">
        <v>14.691126345218494</v>
      </c>
      <c r="S662" s="152">
        <v>7.0315543435917407</v>
      </c>
      <c r="U662" s="152">
        <v>0.50642773665757701</v>
      </c>
      <c r="V662" s="152">
        <v>76.144975288303357</v>
      </c>
      <c r="W662" s="152">
        <v>2.1279165466935437</v>
      </c>
      <c r="X662" s="152">
        <v>91.688261829350353</v>
      </c>
      <c r="Y662" s="152">
        <v>31.860063345810595</v>
      </c>
      <c r="Z662" s="152">
        <v>47.192628851137371</v>
      </c>
      <c r="AB662" s="152">
        <v>12.635569632402394</v>
      </c>
      <c r="AE662" s="152">
        <v>2.675623388951835</v>
      </c>
      <c r="AF662" s="152">
        <v>210.6834652</v>
      </c>
      <c r="AG662" s="152">
        <v>33.716338639999996</v>
      </c>
      <c r="AH662" s="152">
        <v>174.36547818819551</v>
      </c>
      <c r="AI662" s="152">
        <v>313.45558640000002</v>
      </c>
      <c r="AK662" s="152">
        <v>220.6132889964758</v>
      </c>
      <c r="AL662" s="152">
        <v>844.15542089999997</v>
      </c>
      <c r="AM662" s="152">
        <v>18.51261551</v>
      </c>
      <c r="AP662" s="152" t="s">
        <v>3736</v>
      </c>
      <c r="AQ662" s="276" t="s">
        <v>3737</v>
      </c>
    </row>
    <row r="663" spans="1:43">
      <c r="A663" s="152" t="s">
        <v>1986</v>
      </c>
      <c r="B663" s="152" t="s">
        <v>747</v>
      </c>
      <c r="C663" s="152" t="s">
        <v>1884</v>
      </c>
      <c r="D663" s="152" t="s">
        <v>1985</v>
      </c>
      <c r="E663" s="152">
        <v>2</v>
      </c>
      <c r="F663" s="152" t="s">
        <v>564</v>
      </c>
      <c r="G663" s="152">
        <v>5</v>
      </c>
      <c r="H663" s="152">
        <v>10</v>
      </c>
      <c r="I663" s="152" t="s">
        <v>3738</v>
      </c>
      <c r="J663" s="152" t="s">
        <v>2223</v>
      </c>
      <c r="O663" s="152">
        <v>1.2</v>
      </c>
      <c r="P663" s="152">
        <v>1.1299999999999999</v>
      </c>
      <c r="Q663" s="152">
        <v>14.936738983857545</v>
      </c>
      <c r="S663" s="152">
        <v>3.9643115505184472</v>
      </c>
      <c r="U663" s="152">
        <v>0.2845430431637328</v>
      </c>
      <c r="V663" s="152">
        <v>76.915455746367485</v>
      </c>
      <c r="W663" s="152">
        <v>1.7641515861188042</v>
      </c>
      <c r="X663" s="152">
        <v>90.25335320417291</v>
      </c>
      <c r="Y663" s="152">
        <v>25.769640195869808</v>
      </c>
      <c r="Z663" s="152">
        <v>40.519480519480503</v>
      </c>
      <c r="AB663" s="152">
        <v>23.964232488822606</v>
      </c>
      <c r="AE663" s="152">
        <v>1.8325894581668702</v>
      </c>
      <c r="AF663" s="152">
        <v>64.908294260000005</v>
      </c>
      <c r="AG663" s="152">
        <v>9.5898963479999999</v>
      </c>
      <c r="AH663" s="152">
        <v>105.39409711879439</v>
      </c>
      <c r="AI663" s="152">
        <v>490.37581519999998</v>
      </c>
      <c r="AK663" s="152">
        <v>152.73321899002593</v>
      </c>
      <c r="AL663" s="152">
        <v>570.54577559999996</v>
      </c>
      <c r="AM663" s="152">
        <v>12.46670593</v>
      </c>
      <c r="AP663" s="152" t="s">
        <v>3739</v>
      </c>
      <c r="AQ663" s="276" t="s">
        <v>3740</v>
      </c>
    </row>
    <row r="664" spans="1:43">
      <c r="A664" s="152" t="s">
        <v>1986</v>
      </c>
      <c r="B664" s="152" t="s">
        <v>747</v>
      </c>
      <c r="C664" s="152" t="s">
        <v>1884</v>
      </c>
      <c r="D664" s="152" t="s">
        <v>1985</v>
      </c>
      <c r="E664" s="152">
        <v>3</v>
      </c>
      <c r="F664" s="152" t="s">
        <v>2225</v>
      </c>
      <c r="G664" s="152">
        <v>13</v>
      </c>
      <c r="H664" s="152">
        <v>20</v>
      </c>
      <c r="I664" s="152" t="s">
        <v>3741</v>
      </c>
      <c r="J664" s="152" t="s">
        <v>2224</v>
      </c>
      <c r="O664" s="152">
        <v>1.2</v>
      </c>
      <c r="P664" s="152">
        <v>1.1100000000000001</v>
      </c>
      <c r="Q664" s="152">
        <v>23.225703959648911</v>
      </c>
      <c r="S664" s="152">
        <v>4.0567730708575773</v>
      </c>
      <c r="U664" s="152">
        <v>0.29909184838762304</v>
      </c>
      <c r="V664" s="152">
        <v>79.780512138343894</v>
      </c>
      <c r="W664" s="152">
        <v>2.4553450694094852</v>
      </c>
      <c r="X664" s="152">
        <v>93.7459541106237</v>
      </c>
      <c r="Y664" s="152">
        <v>39.261310508523437</v>
      </c>
      <c r="Z664" s="152">
        <v>43.504998921096174</v>
      </c>
      <c r="AB664" s="152">
        <v>10.979644681004086</v>
      </c>
      <c r="AE664" s="152">
        <v>0.90097930163300122</v>
      </c>
      <c r="AF664" s="152">
        <v>22.425244450000001</v>
      </c>
      <c r="AG664" s="152">
        <v>4.5934775649999997</v>
      </c>
      <c r="AH664" s="152">
        <v>39.351637711244543</v>
      </c>
      <c r="AI664" s="152">
        <v>147.4227563</v>
      </c>
      <c r="AK664" s="152">
        <v>80.187489241086567</v>
      </c>
      <c r="AL664" s="152">
        <v>369.45916879999999</v>
      </c>
      <c r="AM664" s="152">
        <v>11.04324733</v>
      </c>
      <c r="AP664" s="152" t="s">
        <v>3742</v>
      </c>
      <c r="AQ664" s="276" t="s">
        <v>3743</v>
      </c>
    </row>
    <row r="665" spans="1:43">
      <c r="A665" s="152" t="s">
        <v>1986</v>
      </c>
      <c r="B665" s="152" t="s">
        <v>747</v>
      </c>
      <c r="C665" s="152" t="s">
        <v>1884</v>
      </c>
      <c r="D665" s="152" t="s">
        <v>1985</v>
      </c>
      <c r="E665" s="152">
        <v>4</v>
      </c>
      <c r="F665" s="152" t="s">
        <v>2227</v>
      </c>
      <c r="G665" s="152">
        <v>20</v>
      </c>
      <c r="H665" s="152">
        <v>52</v>
      </c>
      <c r="I665" s="152" t="s">
        <v>3744</v>
      </c>
      <c r="J665" s="152" t="s">
        <v>2226</v>
      </c>
      <c r="O665" s="152">
        <v>1.52</v>
      </c>
      <c r="P665" s="152">
        <v>1.45</v>
      </c>
      <c r="Q665" s="152">
        <v>24.511474890007534</v>
      </c>
      <c r="S665" s="152">
        <v>0.91268100043878886</v>
      </c>
      <c r="U665" s="152">
        <v>7.313149041977475E-2</v>
      </c>
      <c r="V665" s="152">
        <v>73.084610259826874</v>
      </c>
      <c r="W665" s="152">
        <v>1.3460517616862424</v>
      </c>
      <c r="X665" s="152">
        <v>88.873765264058633</v>
      </c>
      <c r="Y665" s="152">
        <v>12.45236058178425</v>
      </c>
      <c r="Z665" s="152">
        <v>64.400715563506353</v>
      </c>
      <c r="AB665" s="152">
        <v>12.020689118768033</v>
      </c>
      <c r="AE665" s="152">
        <v>0.13856818960844983</v>
      </c>
      <c r="AF665" s="152">
        <v>24.174546500000002</v>
      </c>
      <c r="AG665" s="152">
        <v>0.85702996799999998</v>
      </c>
      <c r="AI665" s="152">
        <v>14.23357889</v>
      </c>
      <c r="AK665" s="152">
        <v>14.46992287057201</v>
      </c>
      <c r="AL665" s="152">
        <v>138.70404629999999</v>
      </c>
      <c r="AM665" s="152">
        <v>1.426479386</v>
      </c>
      <c r="AP665" s="152" t="s">
        <v>3745</v>
      </c>
      <c r="AQ665" s="276" t="s">
        <v>3746</v>
      </c>
    </row>
    <row r="666" spans="1:43">
      <c r="A666" s="152" t="s">
        <v>1986</v>
      </c>
      <c r="B666" s="152" t="s">
        <v>747</v>
      </c>
      <c r="C666" s="152" t="s">
        <v>1884</v>
      </c>
      <c r="D666" s="152" t="s">
        <v>1985</v>
      </c>
      <c r="E666" s="152">
        <v>5</v>
      </c>
      <c r="F666" s="152" t="s">
        <v>2229</v>
      </c>
      <c r="G666" s="152">
        <v>52</v>
      </c>
      <c r="H666" s="152">
        <v>73</v>
      </c>
      <c r="I666" s="152" t="s">
        <v>3747</v>
      </c>
      <c r="J666" s="152" t="s">
        <v>2228</v>
      </c>
      <c r="O666" s="152">
        <v>1.53</v>
      </c>
      <c r="P666" s="152">
        <v>1.46</v>
      </c>
      <c r="Q666" s="152">
        <v>23.512484130342784</v>
      </c>
      <c r="S666" s="152">
        <v>0.69603074359732342</v>
      </c>
      <c r="U666" s="152">
        <v>4.8372792991319767E-2</v>
      </c>
      <c r="V666" s="152">
        <v>65.580312603924455</v>
      </c>
      <c r="W666" s="152">
        <v>1.6864282704866294</v>
      </c>
      <c r="X666" s="152">
        <v>89.344849378554997</v>
      </c>
      <c r="Y666" s="152">
        <v>21.16283968822426</v>
      </c>
      <c r="Z666" s="152">
        <v>55.69833579102594</v>
      </c>
      <c r="AB666" s="152">
        <v>12.483673899304806</v>
      </c>
      <c r="AE666" s="152">
        <v>0.21497922228827501</v>
      </c>
      <c r="AF666" s="152">
        <v>3.5994223789999999</v>
      </c>
      <c r="AG666" s="152">
        <v>0.412214778</v>
      </c>
      <c r="AI666" s="152">
        <v>12.781925729999999</v>
      </c>
      <c r="AK666" s="152">
        <v>0</v>
      </c>
      <c r="AL666" s="152">
        <v>168.37256210000001</v>
      </c>
      <c r="AM666" s="152">
        <v>1.1553006960000001</v>
      </c>
      <c r="AP666" s="152" t="s">
        <v>3748</v>
      </c>
      <c r="AQ666" s="276" t="s">
        <v>3749</v>
      </c>
    </row>
    <row r="667" spans="1:43">
      <c r="A667" s="152" t="s">
        <v>1986</v>
      </c>
      <c r="B667" s="152" t="s">
        <v>747</v>
      </c>
      <c r="C667" s="152" t="s">
        <v>1884</v>
      </c>
      <c r="D667" s="152" t="s">
        <v>1985</v>
      </c>
      <c r="E667" s="152">
        <v>6</v>
      </c>
      <c r="F667" s="152" t="s">
        <v>2232</v>
      </c>
      <c r="G667" s="152">
        <v>73</v>
      </c>
      <c r="H667" s="152">
        <v>93</v>
      </c>
      <c r="I667" s="152" t="s">
        <v>3750</v>
      </c>
      <c r="J667" s="152" t="s">
        <v>2231</v>
      </c>
      <c r="O667" s="152">
        <v>1.71</v>
      </c>
      <c r="P667" s="152">
        <v>1.66</v>
      </c>
      <c r="Q667" s="152">
        <v>14.088905216752398</v>
      </c>
      <c r="S667" s="152">
        <v>0.25060066654610275</v>
      </c>
      <c r="U667" s="152">
        <v>1.2917560131242409E-2</v>
      </c>
      <c r="V667" s="152">
        <v>54.903909874088683</v>
      </c>
      <c r="W667" s="152">
        <v>1.8803389147564493</v>
      </c>
      <c r="X667" s="152">
        <v>89.613180515759353</v>
      </c>
      <c r="Y667" s="152">
        <v>28.250358166189145</v>
      </c>
      <c r="Z667" s="152">
        <v>40.114613180515825</v>
      </c>
      <c r="AB667" s="152">
        <v>21.248209169054373</v>
      </c>
      <c r="AE667" s="152">
        <v>7.3659374131035821E-2</v>
      </c>
      <c r="AF667" s="152">
        <v>1.100419448</v>
      </c>
      <c r="AG667" s="152">
        <v>0.14532566299999999</v>
      </c>
      <c r="AI667" s="152">
        <v>0</v>
      </c>
      <c r="AK667" s="152">
        <v>0</v>
      </c>
      <c r="AL667" s="152">
        <v>69.47750954</v>
      </c>
      <c r="AM667" s="152">
        <v>0.28554864099999999</v>
      </c>
      <c r="AP667" s="152" t="s">
        <v>3751</v>
      </c>
      <c r="AQ667" s="276" t="s">
        <v>3752</v>
      </c>
    </row>
    <row r="668" spans="1:43">
      <c r="A668" s="152" t="s">
        <v>1986</v>
      </c>
      <c r="B668" s="152" t="s">
        <v>747</v>
      </c>
      <c r="C668" s="152" t="s">
        <v>1884</v>
      </c>
      <c r="D668" s="152" t="s">
        <v>1985</v>
      </c>
      <c r="E668" s="152">
        <v>7</v>
      </c>
      <c r="F668" s="152" t="s">
        <v>2234</v>
      </c>
      <c r="G668" s="152">
        <v>93</v>
      </c>
      <c r="H668" s="152">
        <v>110</v>
      </c>
      <c r="I668" s="152" t="s">
        <v>3753</v>
      </c>
      <c r="J668" s="152" t="s">
        <v>2233</v>
      </c>
      <c r="O668" s="152">
        <v>1.8</v>
      </c>
      <c r="P668" s="152">
        <v>1.73</v>
      </c>
      <c r="Q668" s="152">
        <v>9.8030488483364877</v>
      </c>
      <c r="S668" s="152">
        <v>0</v>
      </c>
      <c r="U668" s="152">
        <v>0</v>
      </c>
      <c r="V668" s="152">
        <v>20.952698201199365</v>
      </c>
      <c r="W668" s="152">
        <v>1.01986934596576</v>
      </c>
      <c r="X668" s="152">
        <v>69.86552567237149</v>
      </c>
      <c r="Y668" s="152">
        <v>13.141809290953328</v>
      </c>
      <c r="Z668" s="152">
        <v>29.935819070904707</v>
      </c>
      <c r="AB668" s="152">
        <v>26.787897310513465</v>
      </c>
      <c r="AE668" s="152">
        <v>0.42284548080726436</v>
      </c>
      <c r="AF668" s="152">
        <v>1.933420425</v>
      </c>
      <c r="AG668" s="152">
        <v>0</v>
      </c>
      <c r="AI668" s="152">
        <v>28.65938216</v>
      </c>
      <c r="AK668" s="152">
        <v>0</v>
      </c>
      <c r="AL668" s="152">
        <v>85.960018289999994</v>
      </c>
      <c r="AM668" s="152">
        <v>0.198227556</v>
      </c>
      <c r="AP668" s="152" t="s">
        <v>3754</v>
      </c>
      <c r="AQ668" s="276" t="s">
        <v>3755</v>
      </c>
    </row>
    <row r="669" spans="1:43">
      <c r="A669" s="152" t="s">
        <v>1991</v>
      </c>
      <c r="B669" s="152" t="s">
        <v>747</v>
      </c>
      <c r="C669" s="152" t="s">
        <v>1870</v>
      </c>
      <c r="D669" s="152" t="s">
        <v>1990</v>
      </c>
      <c r="E669" s="152">
        <v>1</v>
      </c>
      <c r="F669" s="152" t="s">
        <v>564</v>
      </c>
      <c r="G669" s="152">
        <v>0</v>
      </c>
      <c r="H669" s="152">
        <v>5</v>
      </c>
      <c r="I669" s="152" t="s">
        <v>3756</v>
      </c>
      <c r="J669" s="152" t="s">
        <v>2237</v>
      </c>
      <c r="K669" s="152">
        <v>58.7</v>
      </c>
      <c r="L669" s="152">
        <v>33.5</v>
      </c>
      <c r="M669" s="152">
        <v>7.8</v>
      </c>
      <c r="N669" s="152" t="s">
        <v>1451</v>
      </c>
      <c r="O669" s="152" t="s">
        <v>2238</v>
      </c>
      <c r="P669" s="152" t="s">
        <v>2238</v>
      </c>
      <c r="Q669" s="152">
        <v>13.983429927262844</v>
      </c>
      <c r="S669" s="152">
        <v>3.2379924446842958</v>
      </c>
      <c r="U669" s="152">
        <v>0.24824608742579601</v>
      </c>
      <c r="V669" s="152">
        <v>73.238031914893241</v>
      </c>
      <c r="W669" s="152">
        <v>2.2084060153316658</v>
      </c>
      <c r="X669" s="152">
        <v>92.53754693366713</v>
      </c>
      <c r="Y669" s="152">
        <v>34.711357947434315</v>
      </c>
      <c r="Z669" s="152">
        <v>41.082603254067571</v>
      </c>
      <c r="AB669" s="152">
        <v>16.74358573216524</v>
      </c>
      <c r="AC669" s="152" t="s">
        <v>2238</v>
      </c>
      <c r="AD669" s="152">
        <v>5.7</v>
      </c>
      <c r="AE669" s="152">
        <v>2.1225765150045293</v>
      </c>
      <c r="AF669" s="152">
        <v>97.395332350000004</v>
      </c>
      <c r="AG669" s="152">
        <v>26.603374030000001</v>
      </c>
      <c r="AH669" s="152">
        <v>31.320723477136191</v>
      </c>
      <c r="AI669" s="152">
        <v>137.6240975</v>
      </c>
      <c r="AK669" s="152">
        <v>118.37200792731825</v>
      </c>
      <c r="AL669" s="152">
        <v>530.98775460000002</v>
      </c>
      <c r="AM669" s="152">
        <v>8.7079830620000003</v>
      </c>
      <c r="AP669" s="152" t="s">
        <v>3757</v>
      </c>
      <c r="AQ669" s="276" t="s">
        <v>3758</v>
      </c>
    </row>
    <row r="670" spans="1:43">
      <c r="A670" s="152" t="s">
        <v>1991</v>
      </c>
      <c r="B670" s="152" t="s">
        <v>747</v>
      </c>
      <c r="C670" s="152" t="s">
        <v>1870</v>
      </c>
      <c r="D670" s="152" t="s">
        <v>1990</v>
      </c>
      <c r="E670" s="152">
        <v>2</v>
      </c>
      <c r="F670" s="152" t="s">
        <v>564</v>
      </c>
      <c r="G670" s="152">
        <v>5</v>
      </c>
      <c r="H670" s="152">
        <v>10</v>
      </c>
      <c r="I670" s="152" t="s">
        <v>3759</v>
      </c>
      <c r="J670" s="152" t="s">
        <v>2240</v>
      </c>
      <c r="K670" s="152">
        <v>58.2</v>
      </c>
      <c r="L670" s="152">
        <v>34.4</v>
      </c>
      <c r="M670" s="152">
        <v>7.4</v>
      </c>
      <c r="N670" s="152" t="s">
        <v>1451</v>
      </c>
      <c r="O670" s="152">
        <v>1.41</v>
      </c>
      <c r="P670" s="152">
        <v>1.36</v>
      </c>
      <c r="Q670" s="152">
        <v>15.401284109149277</v>
      </c>
      <c r="S670" s="152">
        <v>2.3378531828201186</v>
      </c>
      <c r="U670" s="152">
        <v>0.17366909358092311</v>
      </c>
      <c r="V670" s="152">
        <v>73.785123966942123</v>
      </c>
      <c r="W670" s="152">
        <v>2.565415414498275</v>
      </c>
      <c r="X670" s="152">
        <v>91.669720735908427</v>
      </c>
      <c r="Y670" s="152">
        <v>42.289085978157246</v>
      </c>
      <c r="Z670" s="152">
        <v>39.921571501869089</v>
      </c>
      <c r="AB670" s="152">
        <v>9.4590632558820964</v>
      </c>
      <c r="AC670" s="152" t="s">
        <v>2238</v>
      </c>
      <c r="AD670" s="152">
        <v>5.8</v>
      </c>
      <c r="AE670" s="152">
        <v>0.89766643421922876</v>
      </c>
      <c r="AF670" s="152">
        <v>44.83297073</v>
      </c>
      <c r="AG670" s="152">
        <v>5.3706957370000001</v>
      </c>
      <c r="AH670" s="152">
        <v>31.320723477136191</v>
      </c>
      <c r="AI670" s="152">
        <v>39.456052530000001</v>
      </c>
      <c r="AK670" s="152">
        <v>50.443758896021869</v>
      </c>
      <c r="AL670" s="152">
        <v>366.16266710000002</v>
      </c>
      <c r="AM670" s="152">
        <v>6.3559247890000004</v>
      </c>
      <c r="AP670" s="152" t="s">
        <v>3760</v>
      </c>
      <c r="AQ670" s="276" t="s">
        <v>3761</v>
      </c>
    </row>
    <row r="671" spans="1:43">
      <c r="A671" s="152" t="s">
        <v>1991</v>
      </c>
      <c r="B671" s="152" t="s">
        <v>747</v>
      </c>
      <c r="C671" s="152" t="s">
        <v>1870</v>
      </c>
      <c r="D671" s="152" t="s">
        <v>1990</v>
      </c>
      <c r="E671" s="152">
        <v>3</v>
      </c>
      <c r="F671" s="152" t="s">
        <v>571</v>
      </c>
      <c r="G671" s="152">
        <v>11</v>
      </c>
      <c r="H671" s="152">
        <v>23</v>
      </c>
      <c r="I671" s="152" t="s">
        <v>3762</v>
      </c>
      <c r="J671" s="152" t="s">
        <v>2241</v>
      </c>
      <c r="K671" s="152">
        <v>56.9</v>
      </c>
      <c r="L671" s="152">
        <v>35.4</v>
      </c>
      <c r="M671" s="152">
        <v>7.7</v>
      </c>
      <c r="N671" s="152" t="s">
        <v>1451</v>
      </c>
      <c r="O671" s="152">
        <v>1.44</v>
      </c>
      <c r="P671" s="152">
        <v>1.4</v>
      </c>
      <c r="Q671" s="152">
        <v>16.111618004866177</v>
      </c>
      <c r="S671" s="152">
        <v>2.3436488411239154</v>
      </c>
      <c r="U671" s="152">
        <v>0.16832836980448013</v>
      </c>
      <c r="V671" s="152">
        <v>63.367651942876158</v>
      </c>
      <c r="W671" s="152">
        <v>2.2605995521637783</v>
      </c>
      <c r="X671" s="152">
        <v>93.926792487319005</v>
      </c>
      <c r="Y671" s="152">
        <v>33.496321345336519</v>
      </c>
      <c r="Z671" s="152">
        <v>52.332861125074295</v>
      </c>
      <c r="AB671" s="152">
        <v>8.0976100169081988</v>
      </c>
      <c r="AC671" s="152" t="s">
        <v>2238</v>
      </c>
      <c r="AD671" s="152">
        <v>6.2</v>
      </c>
      <c r="AE671" s="152">
        <v>0.5406540946676488</v>
      </c>
      <c r="AF671" s="152">
        <v>14.17853478</v>
      </c>
      <c r="AG671" s="152">
        <v>3.1700689569999998</v>
      </c>
      <c r="AH671" s="152">
        <v>29.620059286383835</v>
      </c>
      <c r="AI671" s="152">
        <v>21.038203070000002</v>
      </c>
      <c r="AK671" s="152">
        <v>24.920422721540689</v>
      </c>
      <c r="AL671" s="152">
        <v>320.01164260000002</v>
      </c>
      <c r="AM671" s="152">
        <v>4.8152357349999999</v>
      </c>
      <c r="AP671" s="152" t="s">
        <v>3763</v>
      </c>
      <c r="AQ671" s="276" t="s">
        <v>3764</v>
      </c>
    </row>
    <row r="672" spans="1:43">
      <c r="A672" s="152" t="s">
        <v>1991</v>
      </c>
      <c r="B672" s="152" t="s">
        <v>747</v>
      </c>
      <c r="C672" s="152" t="s">
        <v>1870</v>
      </c>
      <c r="D672" s="152" t="s">
        <v>1990</v>
      </c>
      <c r="E672" s="152">
        <v>4</v>
      </c>
      <c r="F672" s="152" t="s">
        <v>2227</v>
      </c>
      <c r="G672" s="152">
        <v>23</v>
      </c>
      <c r="H672" s="152">
        <v>39</v>
      </c>
      <c r="I672" s="152" t="s">
        <v>3765</v>
      </c>
      <c r="J672" s="152" t="s">
        <v>2242</v>
      </c>
      <c r="K672" s="152">
        <v>55.2</v>
      </c>
      <c r="L672" s="152">
        <v>39.200000000000003</v>
      </c>
      <c r="M672" s="152">
        <v>5.6</v>
      </c>
      <c r="N672" s="152" t="s">
        <v>1451</v>
      </c>
      <c r="O672" s="152">
        <v>1.44</v>
      </c>
      <c r="P672" s="152">
        <v>1.41</v>
      </c>
      <c r="Q672" s="152">
        <v>16.658280621046565</v>
      </c>
      <c r="S672" s="152">
        <v>0.70616603513606624</v>
      </c>
      <c r="U672" s="152">
        <v>4.0188310942702948E-2</v>
      </c>
      <c r="V672" s="152">
        <v>61.702127659574757</v>
      </c>
      <c r="W672" s="152">
        <v>1.6524277242401733</v>
      </c>
      <c r="X672" s="152">
        <v>91.8937775258361</v>
      </c>
      <c r="Y672" s="152">
        <v>20.381110190555006</v>
      </c>
      <c r="Z672" s="152">
        <v>55.792962107007341</v>
      </c>
      <c r="AB672" s="152">
        <v>15.719705228273749</v>
      </c>
      <c r="AC672" s="152" t="s">
        <v>2238</v>
      </c>
      <c r="AD672" s="152">
        <v>6.6</v>
      </c>
      <c r="AE672" s="152">
        <v>0.23348757844779527</v>
      </c>
      <c r="AF672" s="152">
        <v>2.4332210110000001</v>
      </c>
      <c r="AG672" s="152">
        <v>0.76806693000000004</v>
      </c>
      <c r="AI672" s="152">
        <v>3.2554518649999999</v>
      </c>
      <c r="AK672" s="152">
        <v>0</v>
      </c>
      <c r="AL672" s="152">
        <v>115.628534</v>
      </c>
      <c r="AM672" s="152">
        <v>0.81592449600000005</v>
      </c>
      <c r="AP672" s="152" t="s">
        <v>3766</v>
      </c>
      <c r="AQ672" s="276" t="s">
        <v>3767</v>
      </c>
    </row>
    <row r="673" spans="1:43">
      <c r="A673" s="152" t="s">
        <v>1991</v>
      </c>
      <c r="B673" s="152" t="s">
        <v>747</v>
      </c>
      <c r="C673" s="152" t="s">
        <v>1870</v>
      </c>
      <c r="D673" s="152" t="s">
        <v>1990</v>
      </c>
      <c r="E673" s="152">
        <v>5</v>
      </c>
      <c r="F673" s="152" t="s">
        <v>2229</v>
      </c>
      <c r="G673" s="152">
        <v>39</v>
      </c>
      <c r="H673" s="152">
        <v>51</v>
      </c>
      <c r="I673" s="152" t="s">
        <v>3768</v>
      </c>
      <c r="J673" s="152" t="s">
        <v>2243</v>
      </c>
      <c r="K673" s="152">
        <v>61.6</v>
      </c>
      <c r="L673" s="152">
        <v>32.299999999999997</v>
      </c>
      <c r="M673" s="152">
        <v>6.1</v>
      </c>
      <c r="N673" s="152" t="s">
        <v>1451</v>
      </c>
      <c r="O673" s="152">
        <v>1.5</v>
      </c>
      <c r="P673" s="152">
        <v>1.47</v>
      </c>
      <c r="Q673" s="152">
        <v>16.93391930949835</v>
      </c>
      <c r="S673" s="152">
        <v>0.60863807680554138</v>
      </c>
      <c r="U673" s="152">
        <v>3.5652439645512887E-2</v>
      </c>
      <c r="V673" s="152">
        <v>66.267066267066099</v>
      </c>
      <c r="W673" s="152">
        <v>1.9775450304026954</v>
      </c>
      <c r="X673" s="152">
        <v>93.059007992657456</v>
      </c>
      <c r="Y673" s="152">
        <v>27.125320279934289</v>
      </c>
      <c r="Z673" s="152">
        <v>55.267887873341223</v>
      </c>
      <c r="AB673" s="152">
        <v>10.665799839381954</v>
      </c>
      <c r="AC673" s="152" t="s">
        <v>2238</v>
      </c>
      <c r="AD673" s="152">
        <v>6.4</v>
      </c>
      <c r="AE673" s="152">
        <v>0.18382755534967307</v>
      </c>
      <c r="AF673" s="152">
        <v>37.585862229999996</v>
      </c>
      <c r="AG673" s="152">
        <v>0</v>
      </c>
      <c r="AI673" s="152">
        <v>20.856746430000001</v>
      </c>
      <c r="AK673" s="152">
        <v>2.411653811762001</v>
      </c>
      <c r="AL673" s="152">
        <v>158.48305680000001</v>
      </c>
      <c r="AM673" s="152">
        <v>0.69843581600000004</v>
      </c>
      <c r="AP673" s="152" t="s">
        <v>3769</v>
      </c>
      <c r="AQ673" s="276" t="s">
        <v>3770</v>
      </c>
    </row>
    <row r="674" spans="1:43">
      <c r="A674" s="152" t="s">
        <v>1991</v>
      </c>
      <c r="B674" s="152" t="s">
        <v>747</v>
      </c>
      <c r="C674" s="152" t="s">
        <v>1870</v>
      </c>
      <c r="D674" s="152" t="s">
        <v>1990</v>
      </c>
      <c r="E674" s="152">
        <v>6</v>
      </c>
      <c r="F674" s="152" t="s">
        <v>694</v>
      </c>
      <c r="G674" s="152">
        <v>51</v>
      </c>
      <c r="H674" s="152">
        <v>73</v>
      </c>
      <c r="I674" s="152" t="s">
        <v>3771</v>
      </c>
      <c r="J674" s="152" t="s">
        <v>2244</v>
      </c>
      <c r="K674" s="152">
        <v>51.9</v>
      </c>
      <c r="L674" s="152">
        <v>42.6</v>
      </c>
      <c r="M674" s="152">
        <v>5.5</v>
      </c>
      <c r="N674" s="152" t="s">
        <v>1451</v>
      </c>
      <c r="O674" s="152">
        <v>1.46</v>
      </c>
      <c r="P674" s="152">
        <v>1.43</v>
      </c>
      <c r="Q674" s="152">
        <v>15.110470025330702</v>
      </c>
      <c r="S674" s="152">
        <v>0.42314936656603969</v>
      </c>
      <c r="U674" s="152">
        <v>2.5801790644270718E-2</v>
      </c>
      <c r="V674" s="152">
        <v>69.036544850498444</v>
      </c>
      <c r="W674" s="152">
        <v>1.7268308963763506</v>
      </c>
      <c r="X674" s="152">
        <v>90.820089001907178</v>
      </c>
      <c r="Y674" s="152">
        <v>21.182453909726622</v>
      </c>
      <c r="Z674" s="152">
        <v>59.554990464081413</v>
      </c>
      <c r="AB674" s="152">
        <v>10.082644628099146</v>
      </c>
      <c r="AC674" s="152" t="s">
        <v>2238</v>
      </c>
      <c r="AD674" s="152">
        <v>6.2</v>
      </c>
      <c r="AE674" s="152">
        <v>0.4367109439438624</v>
      </c>
      <c r="AF674" s="152">
        <v>0.51731876499999996</v>
      </c>
      <c r="AG674" s="152">
        <v>0</v>
      </c>
      <c r="AI674" s="152">
        <v>48.89179807</v>
      </c>
      <c r="AK674" s="152">
        <v>9.0437017941075055</v>
      </c>
      <c r="AL674" s="152">
        <v>95.849523540000007</v>
      </c>
      <c r="AM674" s="152">
        <v>0.57747535999999999</v>
      </c>
      <c r="AP674" s="152" t="s">
        <v>3772</v>
      </c>
      <c r="AQ674" s="276" t="s">
        <v>3773</v>
      </c>
    </row>
    <row r="675" spans="1:43">
      <c r="A675" s="152" t="s">
        <v>1991</v>
      </c>
      <c r="B675" s="152" t="s">
        <v>747</v>
      </c>
      <c r="C675" s="152" t="s">
        <v>1870</v>
      </c>
      <c r="D675" s="152" t="s">
        <v>1990</v>
      </c>
      <c r="E675" s="152">
        <v>7</v>
      </c>
      <c r="F675" s="152" t="s">
        <v>2234</v>
      </c>
      <c r="G675" s="152">
        <v>73</v>
      </c>
      <c r="H675" s="152">
        <v>115</v>
      </c>
      <c r="I675" s="152" t="s">
        <v>3774</v>
      </c>
      <c r="J675" s="152" t="s">
        <v>2245</v>
      </c>
      <c r="K675" s="152">
        <v>66.900000000000006</v>
      </c>
      <c r="L675" s="152">
        <v>27.3</v>
      </c>
      <c r="M675" s="152">
        <v>5.8</v>
      </c>
      <c r="N675" s="152" t="s">
        <v>1451</v>
      </c>
      <c r="O675" s="152">
        <v>1.85</v>
      </c>
      <c r="P675" s="152">
        <v>1.82</v>
      </c>
      <c r="Q675" s="152">
        <v>9.3837875368859471</v>
      </c>
      <c r="S675" s="152">
        <v>0.21302574494063853</v>
      </c>
      <c r="U675" s="152">
        <v>0</v>
      </c>
      <c r="V675" s="152">
        <v>25.291181364392379</v>
      </c>
      <c r="W675" s="152">
        <v>1.9147222222222222</v>
      </c>
      <c r="X675" s="152">
        <v>82.69107257546581</v>
      </c>
      <c r="Y675" s="152">
        <v>29.646756583172738</v>
      </c>
      <c r="Z675" s="152">
        <v>37.546563904945515</v>
      </c>
      <c r="AB675" s="152">
        <v>15.497752087347569</v>
      </c>
      <c r="AC675" s="152" t="s">
        <v>2238</v>
      </c>
      <c r="AD675" s="152">
        <v>6.1</v>
      </c>
      <c r="AE675" s="152">
        <v>0.17818788881542214</v>
      </c>
      <c r="AF675" s="152">
        <v>0</v>
      </c>
      <c r="AG675" s="152">
        <v>0</v>
      </c>
      <c r="AI675" s="152">
        <v>8.7898795360000008</v>
      </c>
      <c r="AK675" s="152">
        <v>9.6466152470480075</v>
      </c>
      <c r="AL675" s="152">
        <v>66.181007789999995</v>
      </c>
      <c r="AM675" s="152">
        <v>0.287536707</v>
      </c>
      <c r="AP675" s="152" t="s">
        <v>3775</v>
      </c>
      <c r="AQ675" s="276" t="s">
        <v>3776</v>
      </c>
    </row>
    <row r="676" spans="1:43">
      <c r="A676" s="152" t="s">
        <v>1994</v>
      </c>
      <c r="B676" s="152" t="s">
        <v>750</v>
      </c>
      <c r="C676" s="152" t="s">
        <v>1870</v>
      </c>
      <c r="D676" s="152" t="s">
        <v>1993</v>
      </c>
      <c r="E676" s="152">
        <v>1</v>
      </c>
      <c r="F676" s="152" t="s">
        <v>564</v>
      </c>
      <c r="G676" s="152">
        <v>0</v>
      </c>
      <c r="H676" s="152">
        <v>5</v>
      </c>
      <c r="I676" s="152" t="s">
        <v>3777</v>
      </c>
      <c r="J676" s="152" t="s">
        <v>2246</v>
      </c>
      <c r="O676" s="152">
        <v>1.1499999999999999</v>
      </c>
      <c r="P676" s="152">
        <v>1.0900000000000001</v>
      </c>
      <c r="Q676" s="152">
        <v>18.248788885774918</v>
      </c>
      <c r="S676" s="152">
        <v>3.3357750605736181</v>
      </c>
      <c r="U676" s="152">
        <v>0.2648334929847298</v>
      </c>
      <c r="V676" s="152">
        <v>78.267507467640584</v>
      </c>
      <c r="W676" s="152">
        <v>2.7658411040656508</v>
      </c>
      <c r="X676" s="152">
        <v>94.599030212607417</v>
      </c>
      <c r="Y676" s="152">
        <v>46.113390525923201</v>
      </c>
      <c r="Z676" s="152">
        <v>40.980977247295911</v>
      </c>
      <c r="AB676" s="152">
        <v>7.504662439388297</v>
      </c>
      <c r="AE676" s="152">
        <v>2.0983503068290261</v>
      </c>
      <c r="AF676" s="152">
        <v>115.3048534</v>
      </c>
      <c r="AG676" s="152">
        <v>25.252811130000001</v>
      </c>
      <c r="AH676" s="152">
        <v>74.687660341321276</v>
      </c>
      <c r="AI676" s="152">
        <v>94.891057570000001</v>
      </c>
      <c r="AK676" s="152">
        <v>130.128820259658</v>
      </c>
      <c r="AL676" s="152">
        <v>626.58630540000001</v>
      </c>
      <c r="AM676" s="152">
        <v>11.862560070000001</v>
      </c>
      <c r="AP676" s="152" t="s">
        <v>3778</v>
      </c>
      <c r="AQ676" s="276" t="s">
        <v>3779</v>
      </c>
    </row>
    <row r="677" spans="1:43">
      <c r="A677" s="152" t="s">
        <v>1994</v>
      </c>
      <c r="B677" s="152" t="s">
        <v>750</v>
      </c>
      <c r="C677" s="152" t="s">
        <v>1870</v>
      </c>
      <c r="D677" s="152" t="s">
        <v>1993</v>
      </c>
      <c r="E677" s="152">
        <v>2</v>
      </c>
      <c r="F677" s="152" t="s">
        <v>564</v>
      </c>
      <c r="G677" s="152">
        <v>5</v>
      </c>
      <c r="H677" s="152">
        <v>10</v>
      </c>
      <c r="I677" s="152" t="s">
        <v>3780</v>
      </c>
      <c r="J677" s="152" t="s">
        <v>2247</v>
      </c>
      <c r="O677" s="152">
        <v>1.38</v>
      </c>
      <c r="P677" s="152">
        <v>1.34</v>
      </c>
      <c r="Q677" s="152">
        <v>18.313855804054814</v>
      </c>
      <c r="S677" s="152">
        <v>2.4963289280469896</v>
      </c>
      <c r="U677" s="152">
        <v>0.2019089574155653</v>
      </c>
      <c r="V677" s="152">
        <v>71.956087824351187</v>
      </c>
      <c r="W677" s="152">
        <v>2.8740809741482041</v>
      </c>
      <c r="X677" s="152">
        <v>100.2957784350634</v>
      </c>
      <c r="Y677" s="152">
        <v>47.708677447854782</v>
      </c>
      <c r="Z677" s="152">
        <v>43.37571543809787</v>
      </c>
      <c r="AB677" s="152">
        <v>9.2113855491107444</v>
      </c>
      <c r="AE677" s="152">
        <v>1.2938867327570378</v>
      </c>
      <c r="AF677" s="152">
        <v>35.33675959</v>
      </c>
      <c r="AG677" s="152">
        <v>6.8070193489999999</v>
      </c>
      <c r="AH677" s="152">
        <v>45.870850442461908</v>
      </c>
      <c r="AI677" s="152">
        <v>55.696422259999999</v>
      </c>
      <c r="AK677" s="152">
        <v>96.968580347930498</v>
      </c>
      <c r="AL677" s="152">
        <v>441.98220730000003</v>
      </c>
      <c r="AM677" s="152">
        <v>6.277670852</v>
      </c>
      <c r="AP677" s="152" t="s">
        <v>3781</v>
      </c>
      <c r="AQ677" s="276" t="s">
        <v>3782</v>
      </c>
    </row>
    <row r="678" spans="1:43">
      <c r="A678" s="152" t="s">
        <v>1994</v>
      </c>
      <c r="B678" s="152" t="s">
        <v>750</v>
      </c>
      <c r="C678" s="152" t="s">
        <v>1870</v>
      </c>
      <c r="D678" s="152" t="s">
        <v>1993</v>
      </c>
      <c r="E678" s="152">
        <v>3</v>
      </c>
      <c r="F678" s="152" t="s">
        <v>571</v>
      </c>
      <c r="G678" s="152">
        <v>15</v>
      </c>
      <c r="H678" s="152">
        <v>24</v>
      </c>
      <c r="I678" s="152" t="s">
        <v>3783</v>
      </c>
      <c r="J678" s="152" t="s">
        <v>2248</v>
      </c>
      <c r="O678" s="152">
        <v>1.51</v>
      </c>
      <c r="P678" s="152">
        <v>1.46</v>
      </c>
      <c r="Q678" s="152">
        <v>19.31763928164823</v>
      </c>
      <c r="S678" s="152">
        <v>2.1935739785799284</v>
      </c>
      <c r="U678" s="152">
        <v>0.15866719555731854</v>
      </c>
      <c r="V678" s="152">
        <v>71.980033277870575</v>
      </c>
      <c r="W678" s="152">
        <v>3.2680037591186508</v>
      </c>
      <c r="X678" s="152">
        <v>97.982730385588695</v>
      </c>
      <c r="Y678" s="152">
        <v>57.164656840851514</v>
      </c>
      <c r="Z678" s="152">
        <v>36.794700014887589</v>
      </c>
      <c r="AB678" s="152">
        <v>4.0233735298495947</v>
      </c>
      <c r="AE678" s="152">
        <v>0.57777644495743641</v>
      </c>
      <c r="AF678" s="152">
        <v>13.17893361</v>
      </c>
      <c r="AG678" s="152">
        <v>3.525921109</v>
      </c>
      <c r="AH678" s="152">
        <v>29.053171222799712</v>
      </c>
      <c r="AI678" s="152">
        <v>65.132167789999997</v>
      </c>
      <c r="AK678" s="152">
        <v>28.83936016565394</v>
      </c>
      <c r="AL678" s="152">
        <v>392.5346811</v>
      </c>
      <c r="AM678" s="152">
        <v>5.1421334679999999</v>
      </c>
      <c r="AP678" s="152" t="s">
        <v>3784</v>
      </c>
      <c r="AQ678" s="276" t="s">
        <v>3785</v>
      </c>
    </row>
    <row r="679" spans="1:43">
      <c r="A679" s="152" t="s">
        <v>1994</v>
      </c>
      <c r="B679" s="152" t="s">
        <v>750</v>
      </c>
      <c r="C679" s="152" t="s">
        <v>1870</v>
      </c>
      <c r="D679" s="152" t="s">
        <v>1993</v>
      </c>
      <c r="E679" s="152">
        <v>4</v>
      </c>
      <c r="F679" s="152" t="s">
        <v>2227</v>
      </c>
      <c r="G679" s="152">
        <v>24</v>
      </c>
      <c r="H679" s="152">
        <v>45</v>
      </c>
      <c r="I679" s="152" t="s">
        <v>3786</v>
      </c>
      <c r="J679" s="152" t="s">
        <v>2249</v>
      </c>
      <c r="O679" s="152">
        <v>1.54</v>
      </c>
      <c r="P679" s="152">
        <v>1.52</v>
      </c>
      <c r="Q679" s="152">
        <v>19.692795410801203</v>
      </c>
      <c r="S679" s="152">
        <v>0.61804697156983934</v>
      </c>
      <c r="U679" s="152">
        <v>4.3778327152863616E-2</v>
      </c>
      <c r="V679" s="152">
        <v>63.597217621729108</v>
      </c>
      <c r="W679" s="152">
        <v>2.8282141715290514</v>
      </c>
      <c r="X679" s="152">
        <v>97.729997602110103</v>
      </c>
      <c r="Y679" s="152">
        <v>47.074574374550345</v>
      </c>
      <c r="Z679" s="152">
        <v>42.170889617136858</v>
      </c>
      <c r="AB679" s="152">
        <v>8.484533610422897</v>
      </c>
      <c r="AE679" s="152">
        <v>0.84869121436397477</v>
      </c>
      <c r="AF679" s="152">
        <v>2.9330215970000002</v>
      </c>
      <c r="AG679" s="152">
        <v>0.412214778</v>
      </c>
      <c r="AI679" s="152">
        <v>0</v>
      </c>
      <c r="AK679" s="152">
        <v>0</v>
      </c>
      <c r="AL679" s="152">
        <v>165.07606029999999</v>
      </c>
      <c r="AM679" s="152">
        <v>0.87284263699999998</v>
      </c>
      <c r="AP679" s="152" t="s">
        <v>3787</v>
      </c>
      <c r="AQ679" s="276" t="s">
        <v>3788</v>
      </c>
    </row>
    <row r="680" spans="1:43">
      <c r="A680" s="152" t="s">
        <v>1994</v>
      </c>
      <c r="B680" s="152" t="s">
        <v>750</v>
      </c>
      <c r="C680" s="152" t="s">
        <v>1870</v>
      </c>
      <c r="D680" s="152" t="s">
        <v>1993</v>
      </c>
      <c r="E680" s="152">
        <v>5</v>
      </c>
      <c r="F680" s="152" t="s">
        <v>2229</v>
      </c>
      <c r="G680" s="152">
        <v>45</v>
      </c>
      <c r="H680" s="152">
        <v>68</v>
      </c>
      <c r="I680" s="152" t="s">
        <v>3789</v>
      </c>
      <c r="J680" s="152" t="s">
        <v>2250</v>
      </c>
      <c r="O680" s="152">
        <v>1.77</v>
      </c>
      <c r="P680" s="152">
        <v>1.75</v>
      </c>
      <c r="Q680" s="152">
        <v>10.197662365514541</v>
      </c>
      <c r="S680" s="152">
        <v>0.25247674195230385</v>
      </c>
      <c r="U680" s="152">
        <v>0</v>
      </c>
      <c r="V680" s="152">
        <v>15.328223925358481</v>
      </c>
      <c r="W680" s="152">
        <v>1.8658768695471495</v>
      </c>
      <c r="X680" s="152">
        <v>92.906107187369969</v>
      </c>
      <c r="Y680" s="152">
        <v>25.041545492314022</v>
      </c>
      <c r="Z680" s="152">
        <v>54.253219775654195</v>
      </c>
      <c r="AB680" s="152">
        <v>13.611341919401754</v>
      </c>
      <c r="AE680" s="152">
        <v>0.23284823677625149</v>
      </c>
      <c r="AF680" s="152">
        <v>3.1829218899999998</v>
      </c>
      <c r="AG680" s="152">
        <v>0</v>
      </c>
      <c r="AI680" s="152">
        <v>32.469971700000002</v>
      </c>
      <c r="AK680" s="152">
        <v>0</v>
      </c>
      <c r="AL680" s="152">
        <v>13.43697978</v>
      </c>
      <c r="AM680" s="152">
        <v>0.19426553599999999</v>
      </c>
      <c r="AP680" s="152" t="s">
        <v>3790</v>
      </c>
      <c r="AQ680" s="276" t="s">
        <v>3791</v>
      </c>
    </row>
    <row r="681" spans="1:43">
      <c r="A681" s="152" t="s">
        <v>1994</v>
      </c>
      <c r="B681" s="152" t="s">
        <v>750</v>
      </c>
      <c r="C681" s="152" t="s">
        <v>1870</v>
      </c>
      <c r="D681" s="152" t="s">
        <v>1993</v>
      </c>
      <c r="E681" s="152">
        <v>6</v>
      </c>
      <c r="F681" s="152" t="s">
        <v>2252</v>
      </c>
      <c r="G681" s="152">
        <v>68</v>
      </c>
      <c r="H681" s="152">
        <v>92</v>
      </c>
      <c r="I681" s="152" t="s">
        <v>3792</v>
      </c>
      <c r="J681" s="152" t="s">
        <v>2251</v>
      </c>
      <c r="O681" s="152">
        <v>1.85</v>
      </c>
      <c r="P681" s="152">
        <v>1.82</v>
      </c>
      <c r="Q681" s="152">
        <v>9.6598125708008595</v>
      </c>
      <c r="S681" s="152">
        <v>0.16679463080140849</v>
      </c>
      <c r="U681" s="152">
        <v>0</v>
      </c>
      <c r="V681" s="152">
        <v>14.432989690721564</v>
      </c>
      <c r="W681" s="152">
        <v>1.2700139601569453</v>
      </c>
      <c r="X681" s="152">
        <v>74.501961968004807</v>
      </c>
      <c r="Y681" s="152">
        <v>16.774826441291609</v>
      </c>
      <c r="Z681" s="152">
        <v>36.832176275279338</v>
      </c>
      <c r="AB681" s="152">
        <v>20.89495925143386</v>
      </c>
      <c r="AE681" s="152">
        <v>6.1333869483123749E-2</v>
      </c>
      <c r="AF681" s="152">
        <v>0.85051915499999997</v>
      </c>
      <c r="AG681" s="152">
        <v>0.14532566299999999</v>
      </c>
      <c r="AI681" s="152">
        <v>53.246757549999998</v>
      </c>
      <c r="AK681" s="152">
        <v>0</v>
      </c>
      <c r="AL681" s="152">
        <v>36.512492029999997</v>
      </c>
      <c r="AM681" s="152">
        <v>0.20417174399999999</v>
      </c>
      <c r="AP681" s="152" t="s">
        <v>3793</v>
      </c>
      <c r="AQ681" s="276" t="s">
        <v>3794</v>
      </c>
    </row>
    <row r="682" spans="1:43">
      <c r="A682" s="152" t="s">
        <v>1994</v>
      </c>
      <c r="B682" s="152" t="s">
        <v>750</v>
      </c>
      <c r="C682" s="152" t="s">
        <v>1870</v>
      </c>
      <c r="D682" s="152" t="s">
        <v>1993</v>
      </c>
      <c r="E682" s="152">
        <v>7</v>
      </c>
      <c r="F682" s="152" t="s">
        <v>2254</v>
      </c>
      <c r="G682" s="152">
        <v>92</v>
      </c>
      <c r="H682" s="152">
        <v>110</v>
      </c>
      <c r="I682" s="152" t="s">
        <v>3795</v>
      </c>
      <c r="J682" s="152" t="s">
        <v>2253</v>
      </c>
      <c r="O682" s="152">
        <v>1.94</v>
      </c>
      <c r="P682" s="152">
        <v>1.91</v>
      </c>
      <c r="Q682" s="152">
        <v>10.199470852284552</v>
      </c>
      <c r="S682" s="152">
        <v>0.13767209011264081</v>
      </c>
      <c r="U682" s="152">
        <v>0</v>
      </c>
      <c r="V682" s="152">
        <v>12.864721485411316</v>
      </c>
      <c r="W682" s="152">
        <v>0.94705745522213891</v>
      </c>
      <c r="X682" s="152">
        <v>65.643172830890862</v>
      </c>
      <c r="Y682" s="152">
        <v>12.142358688066853</v>
      </c>
      <c r="Z682" s="152">
        <v>28.006513142591398</v>
      </c>
      <c r="AB682" s="152">
        <v>25.494301000232607</v>
      </c>
      <c r="AE682" s="152">
        <v>4.2997990280105661E-2</v>
      </c>
      <c r="AF682" s="152">
        <v>0.51731876499999996</v>
      </c>
      <c r="AG682" s="152">
        <v>0</v>
      </c>
      <c r="AI682" s="152">
        <v>0.80578715899999998</v>
      </c>
      <c r="AK682" s="152">
        <v>0</v>
      </c>
      <c r="AL682" s="152">
        <v>39.808993780000002</v>
      </c>
      <c r="AM682" s="152">
        <v>0.31737641700000002</v>
      </c>
      <c r="AP682" s="152" t="s">
        <v>3796</v>
      </c>
      <c r="AQ682" s="276" t="s">
        <v>3797</v>
      </c>
    </row>
    <row r="683" spans="1:43">
      <c r="A683" s="152" t="s">
        <v>1996</v>
      </c>
      <c r="B683" s="152" t="s">
        <v>750</v>
      </c>
      <c r="C683" s="152" t="s">
        <v>1884</v>
      </c>
      <c r="D683" s="152" t="s">
        <v>1995</v>
      </c>
      <c r="E683" s="152">
        <v>1</v>
      </c>
      <c r="F683" s="152" t="s">
        <v>564</v>
      </c>
      <c r="G683" s="152">
        <v>0</v>
      </c>
      <c r="H683" s="152">
        <v>5</v>
      </c>
      <c r="I683" s="152" t="s">
        <v>3798</v>
      </c>
      <c r="J683" s="152" t="s">
        <v>2255</v>
      </c>
      <c r="K683" s="152">
        <v>59</v>
      </c>
      <c r="L683" s="152">
        <v>33.299999999999997</v>
      </c>
      <c r="M683" s="152">
        <v>7.7</v>
      </c>
      <c r="N683" s="152" t="s">
        <v>1451</v>
      </c>
      <c r="O683" s="152">
        <v>1.27</v>
      </c>
      <c r="P683" s="152">
        <v>1.1499999999999999</v>
      </c>
      <c r="Q683" s="152">
        <v>33.272688808969754</v>
      </c>
      <c r="S683" s="152">
        <v>3.9094159713945169</v>
      </c>
      <c r="U683" s="152">
        <v>0.30989272943980928</v>
      </c>
      <c r="V683" s="152">
        <v>83.604921849018808</v>
      </c>
      <c r="W683" s="152">
        <v>3.6576403449441992</v>
      </c>
      <c r="X683" s="152">
        <v>97.247210010145437</v>
      </c>
      <c r="Y683" s="152">
        <v>66.827866080486956</v>
      </c>
      <c r="Z683" s="152">
        <v>28.535678052079806</v>
      </c>
      <c r="AB683" s="152">
        <v>1.8836658775786848</v>
      </c>
      <c r="AC683" s="152">
        <v>2.64</v>
      </c>
      <c r="AD683" s="152">
        <v>5.9</v>
      </c>
      <c r="AE683" s="152">
        <v>1.953824826956241</v>
      </c>
      <c r="AF683" s="152">
        <v>87.565920829999996</v>
      </c>
      <c r="AG683" s="152">
        <v>19.760522000000002</v>
      </c>
      <c r="AH683" s="152">
        <v>50.783880326857599</v>
      </c>
      <c r="AI683" s="152">
        <v>128.64199350000001</v>
      </c>
      <c r="AK683" s="152">
        <v>163.69100247334586</v>
      </c>
      <c r="AL683" s="152">
        <v>610.10379660000001</v>
      </c>
      <c r="AM683" s="152">
        <v>11.017764140000001</v>
      </c>
      <c r="AP683" s="152" t="s">
        <v>3799</v>
      </c>
      <c r="AQ683" s="276" t="s">
        <v>3800</v>
      </c>
    </row>
    <row r="684" spans="1:43">
      <c r="A684" s="152" t="s">
        <v>1996</v>
      </c>
      <c r="B684" s="152" t="s">
        <v>750</v>
      </c>
      <c r="C684" s="152" t="s">
        <v>1884</v>
      </c>
      <c r="D684" s="152" t="s">
        <v>1995</v>
      </c>
      <c r="E684" s="152">
        <v>2</v>
      </c>
      <c r="F684" s="152" t="s">
        <v>564</v>
      </c>
      <c r="G684" s="152">
        <v>5</v>
      </c>
      <c r="H684" s="152">
        <v>10</v>
      </c>
      <c r="I684" s="152" t="s">
        <v>3801</v>
      </c>
      <c r="J684" s="152" t="s">
        <v>2256</v>
      </c>
      <c r="K684" s="152">
        <v>58.3</v>
      </c>
      <c r="L684" s="152">
        <v>33</v>
      </c>
      <c r="M684" s="152">
        <v>8.6999999999999993</v>
      </c>
      <c r="N684" s="152" t="s">
        <v>1451</v>
      </c>
      <c r="O684" s="152">
        <v>1.46</v>
      </c>
      <c r="P684" s="152">
        <v>1.39</v>
      </c>
      <c r="Q684" s="152">
        <v>25.317453730600057</v>
      </c>
      <c r="S684" s="152">
        <v>3.2075043497995308</v>
      </c>
      <c r="U684" s="152">
        <v>0.22694606248581586</v>
      </c>
      <c r="V684" s="152">
        <v>76.275679257786365</v>
      </c>
      <c r="W684" s="152">
        <v>3.8569277831093975</v>
      </c>
      <c r="X684" s="152">
        <v>101.2990128873045</v>
      </c>
      <c r="Y684" s="152">
        <v>70.83219084178765</v>
      </c>
      <c r="Z684" s="152">
        <v>28.434329585960995</v>
      </c>
      <c r="AB684" s="152">
        <v>2.0324924595558569</v>
      </c>
      <c r="AC684" s="152">
        <v>1.1100000000000001</v>
      </c>
      <c r="AD684" s="152">
        <v>6.1</v>
      </c>
      <c r="AE684" s="152">
        <v>0.85330619726460222</v>
      </c>
      <c r="AF684" s="152">
        <v>21.84214377</v>
      </c>
      <c r="AG684" s="152">
        <v>3.1264400929999998</v>
      </c>
      <c r="AH684" s="152">
        <v>19.605036829731066</v>
      </c>
      <c r="AI684" s="152">
        <v>73.297716820000005</v>
      </c>
      <c r="AK684" s="152">
        <v>78.78069118422539</v>
      </c>
      <c r="AL684" s="152">
        <v>474.94722489999998</v>
      </c>
      <c r="AM684" s="152">
        <v>6.3977903420000004</v>
      </c>
      <c r="AP684" s="152" t="s">
        <v>3802</v>
      </c>
      <c r="AQ684" s="276" t="s">
        <v>3803</v>
      </c>
    </row>
    <row r="685" spans="1:43">
      <c r="A685" s="152" t="s">
        <v>1996</v>
      </c>
      <c r="B685" s="152" t="s">
        <v>750</v>
      </c>
      <c r="C685" s="152" t="s">
        <v>1884</v>
      </c>
      <c r="D685" s="152" t="s">
        <v>1995</v>
      </c>
      <c r="E685" s="152">
        <v>3</v>
      </c>
      <c r="F685" s="152" t="s">
        <v>571</v>
      </c>
      <c r="G685" s="152">
        <v>13</v>
      </c>
      <c r="H685" s="152">
        <v>19</v>
      </c>
      <c r="I685" s="152" t="s">
        <v>3804</v>
      </c>
      <c r="J685" s="152" t="s">
        <v>2257</v>
      </c>
      <c r="K685" s="152">
        <v>56.4</v>
      </c>
      <c r="L685" s="152">
        <v>34</v>
      </c>
      <c r="M685" s="152">
        <v>9.6</v>
      </c>
      <c r="N685" s="152" t="s">
        <v>1451</v>
      </c>
      <c r="O685" s="152">
        <v>1.42</v>
      </c>
      <c r="P685" s="152">
        <v>1.36</v>
      </c>
      <c r="Q685" s="152">
        <v>26.615397475549614</v>
      </c>
      <c r="S685" s="152">
        <v>2.8869141594117913</v>
      </c>
      <c r="U685" s="152">
        <v>0.21651856195588434</v>
      </c>
      <c r="V685" s="152">
        <v>70.898243288034337</v>
      </c>
      <c r="W685" s="152">
        <v>2.974204749910041</v>
      </c>
      <c r="X685" s="152">
        <v>99.316300827635843</v>
      </c>
      <c r="Y685" s="152">
        <v>49.424253328535457</v>
      </c>
      <c r="Z685" s="152">
        <v>45.192515293271015</v>
      </c>
      <c r="AB685" s="152">
        <v>4.6995322058293709</v>
      </c>
      <c r="AC685" s="152">
        <v>0.68</v>
      </c>
      <c r="AD685" s="152">
        <v>6</v>
      </c>
      <c r="AE685" s="152">
        <v>0.86519559780345001</v>
      </c>
      <c r="AF685" s="152">
        <v>22.341944349999999</v>
      </c>
      <c r="AG685" s="152">
        <v>2.0135494619999998</v>
      </c>
      <c r="AH685" s="152">
        <v>112.10227253787312</v>
      </c>
      <c r="AI685" s="152">
        <v>56.512977159999998</v>
      </c>
      <c r="AK685" s="152">
        <v>61.999600077381459</v>
      </c>
      <c r="AL685" s="152">
        <v>402.42418629999997</v>
      </c>
      <c r="AM685" s="152">
        <v>6.7094078159999997</v>
      </c>
      <c r="AP685" s="152" t="s">
        <v>3805</v>
      </c>
      <c r="AQ685" s="276" t="s">
        <v>3806</v>
      </c>
    </row>
    <row r="686" spans="1:43">
      <c r="A686" s="152" t="s">
        <v>1996</v>
      </c>
      <c r="B686" s="152" t="s">
        <v>750</v>
      </c>
      <c r="C686" s="152" t="s">
        <v>1884</v>
      </c>
      <c r="D686" s="152" t="s">
        <v>1995</v>
      </c>
      <c r="E686" s="152">
        <v>4</v>
      </c>
      <c r="F686" s="152" t="s">
        <v>2227</v>
      </c>
      <c r="G686" s="152">
        <v>19</v>
      </c>
      <c r="H686" s="152">
        <v>37</v>
      </c>
      <c r="I686" s="152" t="s">
        <v>3807</v>
      </c>
      <c r="J686" s="152" t="s">
        <v>2258</v>
      </c>
      <c r="K686" s="152">
        <v>61.8</v>
      </c>
      <c r="L686" s="152">
        <v>31.4</v>
      </c>
      <c r="M686" s="152">
        <v>6.8</v>
      </c>
      <c r="N686" s="152" t="s">
        <v>1451</v>
      </c>
      <c r="O686" s="152">
        <v>1.46</v>
      </c>
      <c r="P686" s="152">
        <v>1.41</v>
      </c>
      <c r="Q686" s="152">
        <v>22.65987780040733</v>
      </c>
      <c r="S686" s="152">
        <v>0.78547836465069787</v>
      </c>
      <c r="U686" s="152">
        <v>5.2735296566654634E-2</v>
      </c>
      <c r="V686" s="152">
        <v>58.397073495177921</v>
      </c>
      <c r="W686" s="152">
        <v>2.6666907177114703</v>
      </c>
      <c r="X686" s="152">
        <v>97.890581893807635</v>
      </c>
      <c r="Y686" s="152">
        <v>41.538983914095269</v>
      </c>
      <c r="Z686" s="152">
        <v>53.261746105852971</v>
      </c>
      <c r="AB686" s="152">
        <v>3.089851873859383</v>
      </c>
      <c r="AC686" s="152" t="s">
        <v>2238</v>
      </c>
      <c r="AD686" s="152">
        <v>6.1</v>
      </c>
      <c r="AE686" s="152">
        <v>0.12306021685925554</v>
      </c>
      <c r="AF686" s="152">
        <v>3.932622769</v>
      </c>
      <c r="AG686" s="152">
        <v>0.32325174000000001</v>
      </c>
      <c r="AI686" s="152">
        <v>16.68324359</v>
      </c>
      <c r="AK686" s="152">
        <v>3.7179662931330864</v>
      </c>
      <c r="AL686" s="152">
        <v>135.4075445</v>
      </c>
      <c r="AM686" s="152">
        <v>1.0157135580000001</v>
      </c>
      <c r="AP686" s="152" t="s">
        <v>3808</v>
      </c>
      <c r="AQ686" s="276" t="s">
        <v>3809</v>
      </c>
    </row>
    <row r="687" spans="1:43">
      <c r="A687" s="152" t="s">
        <v>1996</v>
      </c>
      <c r="B687" s="152" t="s">
        <v>750</v>
      </c>
      <c r="C687" s="152" t="s">
        <v>1884</v>
      </c>
      <c r="D687" s="152" t="s">
        <v>1995</v>
      </c>
      <c r="E687" s="152">
        <v>5</v>
      </c>
      <c r="F687" s="152" t="s">
        <v>2229</v>
      </c>
      <c r="G687" s="152">
        <v>37</v>
      </c>
      <c r="H687" s="152">
        <v>60</v>
      </c>
      <c r="I687" s="152" t="s">
        <v>3810</v>
      </c>
      <c r="J687" s="152" t="s">
        <v>2259</v>
      </c>
      <c r="K687" s="152">
        <v>59.7</v>
      </c>
      <c r="L687" s="152">
        <v>31.2</v>
      </c>
      <c r="M687" s="152">
        <v>9.1</v>
      </c>
      <c r="N687" s="152" t="s">
        <v>1451</v>
      </c>
      <c r="O687" s="152">
        <v>1.76</v>
      </c>
      <c r="P687" s="152">
        <v>1.74</v>
      </c>
      <c r="Q687" s="152">
        <v>16.710652132338879</v>
      </c>
      <c r="S687" s="152">
        <v>0.45914184203334241</v>
      </c>
      <c r="U687" s="152">
        <v>2.7329871549603715E-2</v>
      </c>
      <c r="V687" s="152">
        <v>34.187749667110552</v>
      </c>
      <c r="W687" s="152">
        <v>0.87755864335873035</v>
      </c>
      <c r="X687" s="152">
        <v>73.606753324368924</v>
      </c>
      <c r="Y687" s="152">
        <v>12.378604512176826</v>
      </c>
      <c r="Z687" s="152">
        <v>18.676228895861431</v>
      </c>
      <c r="AB687" s="152">
        <v>42.551919916330675</v>
      </c>
      <c r="AC687" s="152" t="s">
        <v>2238</v>
      </c>
      <c r="AD687" s="152">
        <v>6.1</v>
      </c>
      <c r="AE687" s="152">
        <v>9.8197806635511323E-2</v>
      </c>
      <c r="AF687" s="152">
        <v>1.850120328</v>
      </c>
      <c r="AG687" s="152">
        <v>0.23428870099999999</v>
      </c>
      <c r="AI687" s="152">
        <v>13.235567339999999</v>
      </c>
      <c r="AK687" s="152">
        <v>15.072836323512504</v>
      </c>
      <c r="AL687" s="152">
        <v>59.588004290000001</v>
      </c>
      <c r="AM687" s="152">
        <v>0.20219019399999999</v>
      </c>
      <c r="AP687" s="152" t="s">
        <v>3811</v>
      </c>
      <c r="AQ687" s="276" t="s">
        <v>3812</v>
      </c>
    </row>
    <row r="688" spans="1:43">
      <c r="A688" s="152" t="s">
        <v>1996</v>
      </c>
      <c r="B688" s="152" t="s">
        <v>750</v>
      </c>
      <c r="C688" s="152" t="s">
        <v>1884</v>
      </c>
      <c r="D688" s="152" t="s">
        <v>1995</v>
      </c>
      <c r="E688" s="152">
        <v>6</v>
      </c>
      <c r="F688" s="152" t="s">
        <v>694</v>
      </c>
      <c r="G688" s="152">
        <v>60</v>
      </c>
      <c r="H688" s="152">
        <v>107</v>
      </c>
      <c r="I688" s="152" t="s">
        <v>3813</v>
      </c>
      <c r="J688" s="152" t="s">
        <v>2260</v>
      </c>
      <c r="K688" s="152">
        <v>69</v>
      </c>
      <c r="L688" s="152">
        <v>23.9</v>
      </c>
      <c r="M688" s="152">
        <v>7.1</v>
      </c>
      <c r="N688" s="152" t="s">
        <v>1451</v>
      </c>
      <c r="O688" s="152">
        <v>1.99</v>
      </c>
      <c r="P688" s="152">
        <v>1.91</v>
      </c>
      <c r="Q688" s="152">
        <v>11.688612580607783</v>
      </c>
      <c r="S688" s="152">
        <v>0.27006369426751592</v>
      </c>
      <c r="U688" s="152">
        <v>0</v>
      </c>
      <c r="V688" s="152">
        <v>6.5448504983389615</v>
      </c>
      <c r="W688" s="152">
        <v>2.1806116881983222</v>
      </c>
      <c r="X688" s="152">
        <v>93.798009776536333</v>
      </c>
      <c r="Y688" s="152">
        <v>31.005586592178737</v>
      </c>
      <c r="Z688" s="152">
        <v>56.599162011173185</v>
      </c>
      <c r="AB688" s="152">
        <v>6.1932611731844123</v>
      </c>
      <c r="AC688" s="152">
        <v>1.17</v>
      </c>
      <c r="AD688" s="152">
        <v>6</v>
      </c>
      <c r="AE688" s="152">
        <v>6.764591959676336E-2</v>
      </c>
      <c r="AF688" s="152">
        <v>0.60061886200000003</v>
      </c>
      <c r="AG688" s="152">
        <v>5.6362625E-2</v>
      </c>
      <c r="AI688" s="152">
        <v>12.6911974</v>
      </c>
      <c r="AK688" s="152">
        <v>5.6271922274446702</v>
      </c>
      <c r="AL688" s="152">
        <v>59.588004290000001</v>
      </c>
      <c r="AM688" s="152">
        <v>0.80577426900000004</v>
      </c>
      <c r="AP688" s="152" t="s">
        <v>3814</v>
      </c>
      <c r="AQ688" s="276" t="s">
        <v>3815</v>
      </c>
    </row>
    <row r="689" spans="1:43">
      <c r="A689" s="152" t="s">
        <v>1998</v>
      </c>
      <c r="B689" s="152">
        <v>3</v>
      </c>
      <c r="C689" s="152" t="s">
        <v>1884</v>
      </c>
      <c r="D689" s="152" t="s">
        <v>1997</v>
      </c>
      <c r="E689" s="152">
        <v>1</v>
      </c>
      <c r="F689" s="152" t="s">
        <v>564</v>
      </c>
      <c r="G689" s="152">
        <v>0</v>
      </c>
      <c r="H689" s="152">
        <v>5</v>
      </c>
      <c r="I689" s="152" t="s">
        <v>3816</v>
      </c>
      <c r="J689" s="152" t="s">
        <v>2261</v>
      </c>
      <c r="O689" s="152">
        <v>1.19</v>
      </c>
      <c r="P689" s="152">
        <v>1.1000000000000001</v>
      </c>
      <c r="Q689" s="152">
        <v>34.781362007168447</v>
      </c>
      <c r="S689" s="152">
        <v>4.7329681615884978</v>
      </c>
      <c r="U689" s="152">
        <v>0.36802464909277643</v>
      </c>
      <c r="V689" s="152">
        <v>85.908939847125552</v>
      </c>
      <c r="W689" s="152">
        <v>3.774618494030646</v>
      </c>
      <c r="X689" s="152">
        <v>97.132829881239644</v>
      </c>
      <c r="Y689" s="152">
        <v>69.639331933694734</v>
      </c>
      <c r="Z689" s="152">
        <v>26.49077178579266</v>
      </c>
      <c r="AB689" s="152">
        <v>1.0027261617522432</v>
      </c>
      <c r="AC689" s="152">
        <v>3.3</v>
      </c>
      <c r="AD689" s="152">
        <v>5.7</v>
      </c>
      <c r="AE689" s="152">
        <v>2.5237146174178502</v>
      </c>
      <c r="AF689" s="152">
        <v>126.6336666</v>
      </c>
      <c r="AG689" s="152">
        <v>28.854312199999999</v>
      </c>
      <c r="AH689" s="152">
        <v>112.10227253787312</v>
      </c>
      <c r="AI689" s="152">
        <v>155.76976189999999</v>
      </c>
      <c r="AK689" s="152">
        <v>147.31185366846225</v>
      </c>
      <c r="AL689" s="152">
        <v>610.10379660000001</v>
      </c>
      <c r="AM689" s="152">
        <v>15.356710100000001</v>
      </c>
      <c r="AP689" s="152" t="s">
        <v>3817</v>
      </c>
      <c r="AQ689" s="276" t="s">
        <v>3818</v>
      </c>
    </row>
    <row r="690" spans="1:43">
      <c r="A690" s="152" t="s">
        <v>1998</v>
      </c>
      <c r="B690" s="152">
        <v>3</v>
      </c>
      <c r="C690" s="152" t="s">
        <v>1884</v>
      </c>
      <c r="D690" s="152" t="s">
        <v>1997</v>
      </c>
      <c r="E690" s="152">
        <v>2</v>
      </c>
      <c r="F690" s="152" t="s">
        <v>564</v>
      </c>
      <c r="G690" s="152">
        <v>5</v>
      </c>
      <c r="H690" s="152">
        <v>10</v>
      </c>
      <c r="I690" s="152" t="s">
        <v>3819</v>
      </c>
      <c r="J690" s="152" t="s">
        <v>2262</v>
      </c>
      <c r="O690" s="152">
        <v>1.42</v>
      </c>
      <c r="P690" s="152">
        <v>1.33</v>
      </c>
      <c r="Q690" s="152">
        <v>28.602432517972609</v>
      </c>
      <c r="S690" s="152">
        <v>3.208573463705239</v>
      </c>
      <c r="U690" s="152">
        <v>0.24282846597163762</v>
      </c>
      <c r="V690" s="152">
        <v>73.796081036200874</v>
      </c>
      <c r="W690" s="152">
        <v>3.9717619253686651</v>
      </c>
      <c r="X690" s="152">
        <v>99.394161312872541</v>
      </c>
      <c r="Y690" s="152">
        <v>74.248527013082153</v>
      </c>
      <c r="Z690" s="152">
        <v>23.374721214340468</v>
      </c>
      <c r="AB690" s="152">
        <v>1.7709130854499207</v>
      </c>
      <c r="AC690" s="152">
        <v>1.19</v>
      </c>
      <c r="AD690" s="152">
        <v>5.8</v>
      </c>
      <c r="AE690" s="152">
        <v>0.96179145463193172</v>
      </c>
      <c r="AF690" s="152">
        <v>40.334765449999999</v>
      </c>
      <c r="AG690" s="152">
        <v>6.6274788979999997</v>
      </c>
      <c r="AH690" s="152">
        <v>37.178566800838759</v>
      </c>
      <c r="AI690" s="152">
        <v>206.3054376</v>
      </c>
      <c r="AK690" s="152">
        <v>119.07540695574882</v>
      </c>
      <c r="AL690" s="152">
        <v>415.61019329999999</v>
      </c>
      <c r="AM690" s="152">
        <v>7.7666793509999996</v>
      </c>
      <c r="AP690" s="152" t="s">
        <v>3820</v>
      </c>
      <c r="AQ690" s="276" t="s">
        <v>3821</v>
      </c>
    </row>
    <row r="691" spans="1:43">
      <c r="A691" s="152" t="s">
        <v>1998</v>
      </c>
      <c r="B691" s="152">
        <v>3</v>
      </c>
      <c r="C691" s="152" t="s">
        <v>1884</v>
      </c>
      <c r="D691" s="152" t="s">
        <v>1997</v>
      </c>
      <c r="E691" s="152">
        <v>3</v>
      </c>
      <c r="F691" s="152" t="s">
        <v>571</v>
      </c>
      <c r="G691" s="152">
        <v>15</v>
      </c>
      <c r="H691" s="152">
        <v>23</v>
      </c>
      <c r="I691" s="152" t="s">
        <v>3822</v>
      </c>
      <c r="J691" s="152" t="s">
        <v>2263</v>
      </c>
      <c r="O691" s="152">
        <v>1.29</v>
      </c>
      <c r="P691" s="152">
        <v>1.22</v>
      </c>
      <c r="Q691" s="152">
        <v>28.421289018639118</v>
      </c>
      <c r="S691" s="152">
        <v>3.1903765690376571</v>
      </c>
      <c r="U691" s="152">
        <v>0.24282725642558278</v>
      </c>
      <c r="V691" s="152">
        <v>72.633676519428676</v>
      </c>
      <c r="W691" s="152">
        <v>3.2687556451052582</v>
      </c>
      <c r="X691" s="152">
        <v>95.598554853053571</v>
      </c>
      <c r="Y691" s="152">
        <v>57.573125825053829</v>
      </c>
      <c r="Z691" s="152">
        <v>35.135135135135087</v>
      </c>
      <c r="AB691" s="152">
        <v>2.8902938928646664</v>
      </c>
      <c r="AD691" s="152">
        <v>6.2</v>
      </c>
      <c r="AE691" s="152">
        <v>0.72576501700217599</v>
      </c>
      <c r="AF691" s="152">
        <v>22.758444839999999</v>
      </c>
      <c r="AG691" s="152">
        <v>3.8817732610000002</v>
      </c>
      <c r="AH691" s="152">
        <v>25.08495477771088</v>
      </c>
      <c r="AI691" s="152">
        <v>65.585809409999996</v>
      </c>
      <c r="AK691" s="152">
        <v>49.036960839160699</v>
      </c>
      <c r="AL691" s="152">
        <v>362.86616529999998</v>
      </c>
      <c r="AM691" s="152">
        <v>6.4187573120000003</v>
      </c>
      <c r="AP691" s="152" t="s">
        <v>3823</v>
      </c>
      <c r="AQ691" s="276" t="s">
        <v>3824</v>
      </c>
    </row>
    <row r="692" spans="1:43">
      <c r="A692" s="152" t="s">
        <v>1998</v>
      </c>
      <c r="B692" s="152">
        <v>3</v>
      </c>
      <c r="C692" s="152" t="s">
        <v>1884</v>
      </c>
      <c r="D692" s="152" t="s">
        <v>1997</v>
      </c>
      <c r="E692" s="152">
        <v>4</v>
      </c>
      <c r="F692" s="152" t="s">
        <v>2227</v>
      </c>
      <c r="G692" s="152">
        <v>23</v>
      </c>
      <c r="H692" s="152">
        <v>36</v>
      </c>
      <c r="I692" s="152" t="s">
        <v>3825</v>
      </c>
      <c r="J692" s="152" t="s">
        <v>2265</v>
      </c>
      <c r="O692" s="152">
        <v>1.56</v>
      </c>
      <c r="P692" s="152">
        <v>1.53</v>
      </c>
      <c r="Q692" s="152">
        <v>21.031224844299459</v>
      </c>
      <c r="S692" s="152">
        <v>0.91074187515246796</v>
      </c>
      <c r="U692" s="152">
        <v>5.9631908492125872E-2</v>
      </c>
      <c r="V692" s="152">
        <v>61.051930758988128</v>
      </c>
      <c r="W692" s="152">
        <v>3.9357450408792358</v>
      </c>
      <c r="X692" s="152">
        <v>99.711834874681614</v>
      </c>
      <c r="Y692" s="152">
        <v>73.36818120895316</v>
      </c>
      <c r="Z692" s="152">
        <v>24.041683420452991</v>
      </c>
      <c r="AB692" s="152">
        <v>2.3019702452754744</v>
      </c>
      <c r="AD692" s="152">
        <v>6.6</v>
      </c>
      <c r="AE692" s="152">
        <v>0.28861436745566305</v>
      </c>
      <c r="AF692" s="152">
        <v>4.5157234529999997</v>
      </c>
      <c r="AG692" s="152">
        <v>0.85702996799999998</v>
      </c>
      <c r="AI692" s="152">
        <v>26.30044577</v>
      </c>
      <c r="AK692" s="152">
        <v>8.5412739166570937</v>
      </c>
      <c r="AL692" s="152">
        <v>128.81454099999999</v>
      </c>
      <c r="AM692" s="152">
        <v>1.2625830920000001</v>
      </c>
      <c r="AP692" s="152" t="s">
        <v>3826</v>
      </c>
      <c r="AQ692" s="276" t="s">
        <v>3827</v>
      </c>
    </row>
    <row r="693" spans="1:43">
      <c r="A693" s="152" t="s">
        <v>1998</v>
      </c>
      <c r="B693" s="152">
        <v>3</v>
      </c>
      <c r="C693" s="152" t="s">
        <v>1884</v>
      </c>
      <c r="D693" s="152" t="s">
        <v>1997</v>
      </c>
      <c r="E693" s="152">
        <v>5</v>
      </c>
      <c r="F693" s="152" t="s">
        <v>2229</v>
      </c>
      <c r="G693" s="152">
        <v>36</v>
      </c>
      <c r="H693" s="152">
        <v>60</v>
      </c>
      <c r="I693" s="152" t="s">
        <v>3828</v>
      </c>
      <c r="J693" s="152" t="s">
        <v>2266</v>
      </c>
      <c r="O693" s="152">
        <v>1.88</v>
      </c>
      <c r="P693" s="152">
        <v>1.86</v>
      </c>
      <c r="Q693" s="152">
        <v>10.64242012236574</v>
      </c>
      <c r="S693" s="152">
        <v>0.405053036631984</v>
      </c>
      <c r="U693" s="152">
        <v>1.5189488873699402E-2</v>
      </c>
      <c r="V693" s="152">
        <v>55.426098535286016</v>
      </c>
      <c r="W693" s="152">
        <v>1.5835617140513922</v>
      </c>
      <c r="X693" s="152">
        <v>85.921268452706357</v>
      </c>
      <c r="Y693" s="152">
        <v>21.507654455986852</v>
      </c>
      <c r="Z693" s="152">
        <v>43.86276653909232</v>
      </c>
      <c r="AB693" s="152">
        <v>20.550847457627185</v>
      </c>
      <c r="AD693" s="152">
        <v>6.4</v>
      </c>
      <c r="AE693" s="152">
        <v>3.6864619376532529E-2</v>
      </c>
      <c r="AF693" s="152">
        <v>1.6835201319999999</v>
      </c>
      <c r="AG693" s="152">
        <v>0.23428870099999999</v>
      </c>
      <c r="AI693" s="152">
        <v>11.42100089</v>
      </c>
      <c r="AK693" s="152">
        <v>1.2058269058810018</v>
      </c>
      <c r="AL693" s="152">
        <v>56.291502540000003</v>
      </c>
      <c r="AM693" s="152">
        <v>0.58753309200000003</v>
      </c>
      <c r="AP693" s="152" t="s">
        <v>3829</v>
      </c>
      <c r="AQ693" s="276" t="s">
        <v>3830</v>
      </c>
    </row>
    <row r="694" spans="1:43">
      <c r="A694" s="152" t="s">
        <v>1998</v>
      </c>
      <c r="B694" s="152">
        <v>3</v>
      </c>
      <c r="C694" s="152" t="s">
        <v>1884</v>
      </c>
      <c r="D694" s="152" t="s">
        <v>1997</v>
      </c>
      <c r="E694" s="152">
        <v>6</v>
      </c>
      <c r="F694" s="152" t="s">
        <v>2268</v>
      </c>
      <c r="G694" s="152">
        <v>60</v>
      </c>
      <c r="H694" s="152">
        <v>81</v>
      </c>
      <c r="I694" s="152" t="s">
        <v>3831</v>
      </c>
      <c r="J694" s="152" t="s">
        <v>2267</v>
      </c>
      <c r="O694" s="152">
        <v>2.0299999999999998</v>
      </c>
      <c r="P694" s="152">
        <v>2.0099999999999998</v>
      </c>
      <c r="Q694" s="152">
        <v>10.630924472530841</v>
      </c>
      <c r="S694" s="152">
        <v>0.24838175523107034</v>
      </c>
      <c r="U694" s="152">
        <v>0</v>
      </c>
      <c r="V694" s="152">
        <v>2.0313020313022663</v>
      </c>
      <c r="W694" s="152">
        <v>0.91240643934893317</v>
      </c>
      <c r="X694" s="152">
        <v>77.901865272662604</v>
      </c>
      <c r="Y694" s="152">
        <v>7.0868480456218688</v>
      </c>
      <c r="Z694" s="152">
        <v>48.158488772721938</v>
      </c>
      <c r="AB694" s="152">
        <v>22.656528454318803</v>
      </c>
      <c r="AD694" s="152">
        <v>6.2</v>
      </c>
      <c r="AE694" s="152">
        <v>0</v>
      </c>
      <c r="AF694" s="152">
        <v>0</v>
      </c>
      <c r="AG694" s="152">
        <v>0</v>
      </c>
      <c r="AI694" s="152">
        <v>5.6143882500000002</v>
      </c>
      <c r="AK694" s="152">
        <v>1.7082547833314194</v>
      </c>
      <c r="AL694" s="152">
        <v>0</v>
      </c>
      <c r="AM694" s="152">
        <v>0.19030413199999999</v>
      </c>
      <c r="AP694" s="152" t="s">
        <v>3832</v>
      </c>
      <c r="AQ694" s="276" t="s">
        <v>3833</v>
      </c>
    </row>
    <row r="695" spans="1:43">
      <c r="A695" s="152" t="s">
        <v>1998</v>
      </c>
      <c r="B695" s="152">
        <v>3</v>
      </c>
      <c r="C695" s="152" t="s">
        <v>1884</v>
      </c>
      <c r="D695" s="152" t="s">
        <v>1997</v>
      </c>
      <c r="E695" s="152">
        <v>7</v>
      </c>
      <c r="F695" s="152" t="s">
        <v>694</v>
      </c>
      <c r="G695" s="152">
        <v>81</v>
      </c>
      <c r="H695" s="152">
        <v>105</v>
      </c>
      <c r="I695" s="152" t="s">
        <v>3834</v>
      </c>
      <c r="J695" s="152" t="s">
        <v>2269</v>
      </c>
      <c r="O695" s="152">
        <v>2.08</v>
      </c>
      <c r="P695" s="152">
        <v>2.06</v>
      </c>
      <c r="Q695" s="152">
        <v>10.904768467475185</v>
      </c>
      <c r="S695" s="152">
        <v>0.20891946850887211</v>
      </c>
      <c r="U695" s="152">
        <v>0</v>
      </c>
      <c r="V695" s="152">
        <v>5.520452278017852</v>
      </c>
      <c r="W695" s="152">
        <v>1.2684283542379391</v>
      </c>
      <c r="X695" s="152">
        <v>55.499809958191037</v>
      </c>
      <c r="Y695" s="152">
        <v>22.052451539338779</v>
      </c>
      <c r="Z695" s="152">
        <v>12.717597871531778</v>
      </c>
      <c r="AB695" s="152">
        <v>20.729760547320485</v>
      </c>
      <c r="AD695" s="152">
        <v>6.1</v>
      </c>
      <c r="AE695" s="152">
        <v>0</v>
      </c>
      <c r="AF695" s="152">
        <v>0</v>
      </c>
      <c r="AG695" s="152">
        <v>0</v>
      </c>
      <c r="AI695" s="152">
        <v>8.6991512140000005</v>
      </c>
      <c r="AK695" s="152">
        <v>0</v>
      </c>
      <c r="AL695" s="152">
        <v>6.8439762770000003</v>
      </c>
      <c r="AM695" s="152">
        <v>0.22796239900000001</v>
      </c>
      <c r="AP695" s="152" t="s">
        <v>3835</v>
      </c>
      <c r="AQ695" s="276" t="s">
        <v>3836</v>
      </c>
    </row>
    <row r="696" spans="1:43">
      <c r="A696" s="152" t="s">
        <v>2000</v>
      </c>
      <c r="B696" s="152">
        <v>3</v>
      </c>
      <c r="C696" s="152" t="s">
        <v>1870</v>
      </c>
      <c r="D696" s="152" t="s">
        <v>1999</v>
      </c>
      <c r="E696" s="152">
        <v>1</v>
      </c>
      <c r="F696" s="152" t="s">
        <v>564</v>
      </c>
      <c r="G696" s="152">
        <v>0</v>
      </c>
      <c r="H696" s="152">
        <v>5</v>
      </c>
      <c r="I696" s="152" t="s">
        <v>3837</v>
      </c>
      <c r="J696" s="152" t="s">
        <v>2270</v>
      </c>
      <c r="K696" s="152" t="s">
        <v>2238</v>
      </c>
      <c r="L696" s="152" t="s">
        <v>2238</v>
      </c>
      <c r="M696" s="152" t="s">
        <v>2238</v>
      </c>
      <c r="O696" s="152">
        <v>1.28</v>
      </c>
      <c r="P696" s="152">
        <v>1.22</v>
      </c>
      <c r="Q696" s="152">
        <v>20.44914879059845</v>
      </c>
      <c r="S696" s="152">
        <v>2.8051618362597841</v>
      </c>
      <c r="U696" s="152">
        <v>0.19039559974613918</v>
      </c>
      <c r="V696" s="152">
        <v>78.900000000000148</v>
      </c>
      <c r="W696" s="152">
        <v>3.7306157635468011</v>
      </c>
      <c r="X696" s="152">
        <v>99.332238642583505</v>
      </c>
      <c r="Y696" s="152">
        <v>69.301222404670753</v>
      </c>
      <c r="Z696" s="152">
        <v>23.386243386243354</v>
      </c>
      <c r="AB696" s="152">
        <v>6.644772851669396</v>
      </c>
      <c r="AC696" s="152" t="s">
        <v>2238</v>
      </c>
      <c r="AD696" s="152" t="s">
        <v>2238</v>
      </c>
      <c r="AE696" s="152">
        <v>1.5743837020085347</v>
      </c>
      <c r="AF696" s="152">
        <v>90.981224830000002</v>
      </c>
      <c r="AG696" s="152">
        <v>27.05356166</v>
      </c>
      <c r="AH696" s="152">
        <v>52.012137797956527</v>
      </c>
      <c r="AI696" s="152">
        <v>102.602965</v>
      </c>
      <c r="AK696" s="152">
        <v>97.671979376361065</v>
      </c>
      <c r="AL696" s="152">
        <v>537.58075810000003</v>
      </c>
      <c r="AM696" s="152">
        <v>7.134873389</v>
      </c>
      <c r="AP696" s="152" t="s">
        <v>3838</v>
      </c>
      <c r="AQ696" s="276" t="s">
        <v>3839</v>
      </c>
    </row>
    <row r="697" spans="1:43">
      <c r="A697" s="152" t="s">
        <v>2000</v>
      </c>
      <c r="B697" s="152">
        <v>3</v>
      </c>
      <c r="C697" s="152" t="s">
        <v>1870</v>
      </c>
      <c r="D697" s="152" t="s">
        <v>1999</v>
      </c>
      <c r="E697" s="152">
        <v>2</v>
      </c>
      <c r="F697" s="152" t="s">
        <v>564</v>
      </c>
      <c r="G697" s="152">
        <v>5</v>
      </c>
      <c r="H697" s="152">
        <v>10</v>
      </c>
      <c r="I697" s="152" t="s">
        <v>3840</v>
      </c>
      <c r="J697" s="152" t="s">
        <v>2271</v>
      </c>
      <c r="K697" s="152" t="s">
        <v>2238</v>
      </c>
      <c r="L697" s="152" t="s">
        <v>2238</v>
      </c>
      <c r="M697" s="152" t="s">
        <v>2238</v>
      </c>
      <c r="O697" s="152">
        <v>1.57</v>
      </c>
      <c r="P697" s="152">
        <v>1.51</v>
      </c>
      <c r="Q697" s="152">
        <v>17.031355741033142</v>
      </c>
      <c r="S697" s="152">
        <v>1.7938868911408956</v>
      </c>
      <c r="U697" s="152">
        <v>0.13893429225237006</v>
      </c>
      <c r="V697" s="152">
        <v>72.739361702127738</v>
      </c>
      <c r="W697" s="152">
        <v>3.5565687734979092</v>
      </c>
      <c r="X697" s="152">
        <v>101.00730651911762</v>
      </c>
      <c r="Y697" s="152">
        <v>63.786621266936251</v>
      </c>
      <c r="Z697" s="152">
        <v>32.893523444704599</v>
      </c>
      <c r="AB697" s="152">
        <v>4.3271618074767702</v>
      </c>
      <c r="AC697" s="152" t="s">
        <v>2238</v>
      </c>
      <c r="AD697" s="152" t="s">
        <v>2238</v>
      </c>
      <c r="AE697" s="152">
        <v>0.65555370204693708</v>
      </c>
      <c r="AF697" s="152">
        <v>26.423649139999998</v>
      </c>
      <c r="AG697" s="152">
        <v>0</v>
      </c>
      <c r="AH697" s="152">
        <v>24.801510745918826</v>
      </c>
      <c r="AI697" s="152">
        <v>111.22215559999999</v>
      </c>
      <c r="AK697" s="152">
        <v>49.036960839160699</v>
      </c>
      <c r="AL697" s="152">
        <v>323.30814429999998</v>
      </c>
      <c r="AM697" s="152">
        <v>4.0079505299999996</v>
      </c>
      <c r="AP697" s="152" t="s">
        <v>3841</v>
      </c>
      <c r="AQ697" s="276" t="s">
        <v>3842</v>
      </c>
    </row>
    <row r="698" spans="1:43">
      <c r="A698" s="152" t="s">
        <v>2000</v>
      </c>
      <c r="B698" s="152">
        <v>3</v>
      </c>
      <c r="C698" s="152" t="s">
        <v>1870</v>
      </c>
      <c r="D698" s="152" t="s">
        <v>1999</v>
      </c>
      <c r="E698" s="152">
        <v>3</v>
      </c>
      <c r="F698" s="152" t="s">
        <v>571</v>
      </c>
      <c r="G698" s="152">
        <v>12</v>
      </c>
      <c r="H698" s="152">
        <v>23</v>
      </c>
      <c r="I698" s="152" t="s">
        <v>3843</v>
      </c>
      <c r="J698" s="152" t="s">
        <v>2272</v>
      </c>
      <c r="K698" s="152" t="s">
        <v>2238</v>
      </c>
      <c r="L698" s="152" t="s">
        <v>2238</v>
      </c>
      <c r="M698" s="152" t="s">
        <v>2238</v>
      </c>
      <c r="O698" s="152">
        <v>1.68</v>
      </c>
      <c r="P698" s="152">
        <v>1.63</v>
      </c>
      <c r="Q698" s="152">
        <v>16.625796959293773</v>
      </c>
      <c r="S698" s="152">
        <v>1.6644052464947985</v>
      </c>
      <c r="U698" s="152">
        <v>0.10854816824966079</v>
      </c>
      <c r="V698" s="152">
        <v>67.03150912106139</v>
      </c>
      <c r="W698" s="152">
        <v>3.1026161120685858</v>
      </c>
      <c r="X698" s="152">
        <v>97.834636970259368</v>
      </c>
      <c r="Y698" s="152">
        <v>53.241415882274993</v>
      </c>
      <c r="Z698" s="152">
        <v>39.467055548190316</v>
      </c>
      <c r="AB698" s="152">
        <v>5.1261655397940569</v>
      </c>
      <c r="AC698" s="152" t="s">
        <v>2238</v>
      </c>
      <c r="AD698" s="152" t="s">
        <v>2238</v>
      </c>
      <c r="AE698" s="152">
        <v>0.44713562954614522</v>
      </c>
      <c r="AF698" s="152">
        <v>15.09483586</v>
      </c>
      <c r="AG698" s="152">
        <v>3.1700689569999998</v>
      </c>
      <c r="AH698" s="152">
        <v>15.731301728572923</v>
      </c>
      <c r="AI698" s="152">
        <v>41.452075630000003</v>
      </c>
      <c r="AK698" s="152">
        <v>19.192744918605932</v>
      </c>
      <c r="AL698" s="152">
        <v>310.12213730000002</v>
      </c>
      <c r="AM698" s="152">
        <v>3.3696104650000001</v>
      </c>
      <c r="AP698" s="152" t="s">
        <v>3844</v>
      </c>
      <c r="AQ698" s="276" t="s">
        <v>3845</v>
      </c>
    </row>
    <row r="699" spans="1:43">
      <c r="A699" s="152" t="s">
        <v>2000</v>
      </c>
      <c r="B699" s="152">
        <v>3</v>
      </c>
      <c r="C699" s="152" t="s">
        <v>1870</v>
      </c>
      <c r="D699" s="152" t="s">
        <v>1999</v>
      </c>
      <c r="E699" s="152">
        <v>4</v>
      </c>
      <c r="F699" s="152" t="s">
        <v>2227</v>
      </c>
      <c r="G699" s="152">
        <v>23</v>
      </c>
      <c r="H699" s="152">
        <v>33</v>
      </c>
      <c r="I699" s="152" t="s">
        <v>3846</v>
      </c>
      <c r="J699" s="152" t="s">
        <v>2273</v>
      </c>
      <c r="K699" s="152" t="s">
        <v>2238</v>
      </c>
      <c r="L699" s="152" t="s">
        <v>2238</v>
      </c>
      <c r="M699" s="152" t="s">
        <v>2238</v>
      </c>
      <c r="O699" s="152">
        <v>1.66</v>
      </c>
      <c r="P699" s="152">
        <v>1.62</v>
      </c>
      <c r="Q699" s="152">
        <v>13.786594761171017</v>
      </c>
      <c r="S699" s="152">
        <v>0.65720294426919035</v>
      </c>
      <c r="U699" s="152">
        <v>4.4689800210304942E-2</v>
      </c>
      <c r="V699" s="152">
        <v>68.153078202995076</v>
      </c>
      <c r="W699" s="152">
        <v>2.8624466442648271</v>
      </c>
      <c r="X699" s="152">
        <v>93.15684315684328</v>
      </c>
      <c r="Y699" s="152">
        <v>48.964671691944446</v>
      </c>
      <c r="Z699" s="152">
        <v>36.817727726818624</v>
      </c>
      <c r="AB699" s="152">
        <v>7.3744437380802026</v>
      </c>
      <c r="AC699" s="152" t="s">
        <v>2238</v>
      </c>
      <c r="AD699" s="152" t="s">
        <v>2238</v>
      </c>
      <c r="AE699" s="152">
        <v>0.17170060908624099</v>
      </c>
      <c r="AF699" s="152">
        <v>3.5161222809999999</v>
      </c>
      <c r="AG699" s="152">
        <v>0.14532566299999999</v>
      </c>
      <c r="AI699" s="152">
        <v>9.4249777940000001</v>
      </c>
      <c r="AK699" s="152">
        <v>5.4262210764645031</v>
      </c>
      <c r="AL699" s="152">
        <v>158.48305680000001</v>
      </c>
      <c r="AM699" s="152">
        <v>0.982984364</v>
      </c>
      <c r="AP699" s="152" t="s">
        <v>3847</v>
      </c>
      <c r="AQ699" s="276" t="s">
        <v>3848</v>
      </c>
    </row>
    <row r="700" spans="1:43">
      <c r="A700" s="152" t="s">
        <v>2000</v>
      </c>
      <c r="B700" s="152">
        <v>3</v>
      </c>
      <c r="C700" s="152" t="s">
        <v>1870</v>
      </c>
      <c r="D700" s="152" t="s">
        <v>1999</v>
      </c>
      <c r="E700" s="152">
        <v>5</v>
      </c>
      <c r="F700" s="152" t="s">
        <v>2229</v>
      </c>
      <c r="G700" s="152">
        <v>33</v>
      </c>
      <c r="H700" s="152">
        <v>59</v>
      </c>
      <c r="I700" s="152" t="s">
        <v>3849</v>
      </c>
      <c r="J700" s="152" t="s">
        <v>2274</v>
      </c>
      <c r="K700" s="152" t="s">
        <v>2238</v>
      </c>
      <c r="L700" s="152" t="s">
        <v>2238</v>
      </c>
      <c r="M700" s="152" t="s">
        <v>2238</v>
      </c>
      <c r="O700" s="152">
        <v>1.87</v>
      </c>
      <c r="P700" s="152">
        <v>1.83</v>
      </c>
      <c r="Q700" s="152">
        <v>10.743507648523659</v>
      </c>
      <c r="S700" s="152">
        <v>0.27511377368678164</v>
      </c>
      <c r="U700" s="152">
        <v>1.2855783817139331E-2</v>
      </c>
      <c r="V700" s="152">
        <v>8.0982409558579409</v>
      </c>
      <c r="W700" s="152">
        <v>1.1971882668889184</v>
      </c>
      <c r="X700" s="152">
        <v>91.035792008149116</v>
      </c>
      <c r="Y700" s="152">
        <v>11.163587535305831</v>
      </c>
      <c r="Z700" s="152">
        <v>55.29934713154595</v>
      </c>
      <c r="AB700" s="152">
        <v>24.57285734129734</v>
      </c>
      <c r="AC700" s="152" t="s">
        <v>2238</v>
      </c>
      <c r="AD700" s="152" t="s">
        <v>2238</v>
      </c>
      <c r="AE700" s="152">
        <v>1.2287593060627707E-2</v>
      </c>
      <c r="AF700" s="152">
        <v>1.4336198389999999</v>
      </c>
      <c r="AG700" s="152">
        <v>3.4369580709999998</v>
      </c>
      <c r="AI700" s="152">
        <v>1.2594287710000001</v>
      </c>
      <c r="AK700" s="152">
        <v>0</v>
      </c>
      <c r="AL700" s="152">
        <v>39.808993780000002</v>
      </c>
      <c r="AM700" s="152">
        <v>0.35190426000000002</v>
      </c>
      <c r="AP700" s="152" t="s">
        <v>3850</v>
      </c>
      <c r="AQ700" s="276" t="s">
        <v>3851</v>
      </c>
    </row>
    <row r="701" spans="1:43">
      <c r="A701" s="152" t="s">
        <v>2000</v>
      </c>
      <c r="B701" s="152">
        <v>3</v>
      </c>
      <c r="C701" s="152" t="s">
        <v>1870</v>
      </c>
      <c r="D701" s="152" t="s">
        <v>1999</v>
      </c>
      <c r="E701" s="152">
        <v>6</v>
      </c>
      <c r="F701" s="152" t="s">
        <v>694</v>
      </c>
      <c r="G701" s="152">
        <v>59</v>
      </c>
      <c r="H701" s="152">
        <v>93</v>
      </c>
      <c r="I701" s="152" t="s">
        <v>3852</v>
      </c>
      <c r="J701" s="152" t="s">
        <v>2275</v>
      </c>
      <c r="K701" s="152" t="s">
        <v>2238</v>
      </c>
      <c r="L701" s="152" t="s">
        <v>2238</v>
      </c>
      <c r="M701" s="152" t="s">
        <v>2238</v>
      </c>
      <c r="O701" s="152">
        <v>1.97</v>
      </c>
      <c r="P701" s="152">
        <v>1.96</v>
      </c>
      <c r="Q701" s="152">
        <v>10.095457415592618</v>
      </c>
      <c r="S701" s="152">
        <v>0.21948962052095733</v>
      </c>
      <c r="U701" s="152">
        <v>0</v>
      </c>
      <c r="V701" s="152">
        <v>7.0834718989023564</v>
      </c>
      <c r="W701" s="152">
        <v>0.52383208547806792</v>
      </c>
      <c r="X701" s="152">
        <v>55.467165808765813</v>
      </c>
      <c r="Y701" s="152">
        <v>6.106691623771332</v>
      </c>
      <c r="Z701" s="152">
        <v>16.081734518795724</v>
      </c>
      <c r="AB701" s="152">
        <v>33.278739666198753</v>
      </c>
      <c r="AC701" s="152" t="s">
        <v>2238</v>
      </c>
      <c r="AD701" s="152" t="s">
        <v>2238</v>
      </c>
      <c r="AE701" s="152">
        <v>0</v>
      </c>
      <c r="AF701" s="152">
        <v>0</v>
      </c>
      <c r="AG701" s="152">
        <v>0</v>
      </c>
      <c r="AI701" s="152">
        <v>5.1607466369999999</v>
      </c>
      <c r="AK701" s="152">
        <v>0</v>
      </c>
      <c r="AL701" s="152">
        <v>20.02998328</v>
      </c>
      <c r="AM701" s="152">
        <v>0.14292675399999999</v>
      </c>
      <c r="AP701" s="152" t="s">
        <v>3853</v>
      </c>
      <c r="AQ701" s="276" t="s">
        <v>3854</v>
      </c>
    </row>
    <row r="702" spans="1:43">
      <c r="A702" s="152" t="s">
        <v>2000</v>
      </c>
      <c r="B702" s="152">
        <v>3</v>
      </c>
      <c r="C702" s="152" t="s">
        <v>1870</v>
      </c>
      <c r="D702" s="152" t="s">
        <v>1999</v>
      </c>
      <c r="E702" s="152">
        <v>7</v>
      </c>
      <c r="F702" s="152" t="s">
        <v>2234</v>
      </c>
      <c r="G702" s="152">
        <v>93</v>
      </c>
      <c r="H702" s="152">
        <v>110</v>
      </c>
      <c r="I702" s="152" t="s">
        <v>3855</v>
      </c>
      <c r="J702" s="152" t="s">
        <v>2276</v>
      </c>
      <c r="K702" s="152" t="s">
        <v>2238</v>
      </c>
      <c r="L702" s="152" t="s">
        <v>2238</v>
      </c>
      <c r="M702" s="152" t="s">
        <v>2238</v>
      </c>
      <c r="O702" s="152">
        <v>2.0499999999999998</v>
      </c>
      <c r="P702" s="152">
        <v>2.02</v>
      </c>
      <c r="Q702" s="152">
        <v>10.818924980105631</v>
      </c>
      <c r="S702" s="152">
        <v>0.20602626834921456</v>
      </c>
      <c r="U702" s="152">
        <v>0</v>
      </c>
      <c r="V702" s="152">
        <v>9.1181364392679161</v>
      </c>
      <c r="W702" s="152">
        <v>0.64681297886087963</v>
      </c>
      <c r="X702" s="152">
        <v>50.660020308317058</v>
      </c>
      <c r="Y702" s="152">
        <v>9.240284316440313</v>
      </c>
      <c r="Z702" s="152">
        <v>13.643496722976209</v>
      </c>
      <c r="AB702" s="152">
        <v>27.776239268900532</v>
      </c>
      <c r="AC702" s="152" t="s">
        <v>2238</v>
      </c>
      <c r="AD702" s="152" t="s">
        <v>2238</v>
      </c>
      <c r="AE702" s="152">
        <v>4.2946549585886895E-2</v>
      </c>
      <c r="AF702" s="152">
        <v>3.849322672</v>
      </c>
      <c r="AG702" s="152">
        <v>0</v>
      </c>
      <c r="AI702" s="152">
        <v>1.8945270279999999</v>
      </c>
      <c r="AK702" s="152">
        <v>0</v>
      </c>
      <c r="AL702" s="152">
        <v>0</v>
      </c>
      <c r="AM702" s="152">
        <v>0.47381592300000003</v>
      </c>
      <c r="AP702" s="152" t="s">
        <v>3856</v>
      </c>
      <c r="AQ702" s="276" t="s">
        <v>3857</v>
      </c>
    </row>
    <row r="703" spans="1:43">
      <c r="A703" s="152" t="s">
        <v>2002</v>
      </c>
      <c r="B703" s="152">
        <v>1</v>
      </c>
      <c r="C703" s="152" t="s">
        <v>1908</v>
      </c>
      <c r="D703" s="152" t="s">
        <v>2001</v>
      </c>
      <c r="E703" s="152">
        <v>1</v>
      </c>
      <c r="F703" s="152" t="s">
        <v>592</v>
      </c>
      <c r="G703" s="152">
        <v>0</v>
      </c>
      <c r="H703" s="152">
        <v>5</v>
      </c>
      <c r="I703" s="152" t="s">
        <v>3858</v>
      </c>
      <c r="J703" s="152" t="s">
        <v>2277</v>
      </c>
      <c r="O703" s="152">
        <v>1.1100000000000001</v>
      </c>
      <c r="P703" s="152">
        <v>1.02</v>
      </c>
      <c r="Q703" s="152">
        <v>36.281962681409816</v>
      </c>
      <c r="S703" s="152">
        <v>6.7219152854511979</v>
      </c>
      <c r="U703" s="152">
        <v>0.37669512807634353</v>
      </c>
      <c r="V703" s="152">
        <v>73.703457446808471</v>
      </c>
      <c r="W703" s="152">
        <v>2.5976349017500691</v>
      </c>
      <c r="X703" s="152">
        <v>94.699877187595732</v>
      </c>
      <c r="Y703" s="152">
        <v>41.863678231501247</v>
      </c>
      <c r="Z703" s="152">
        <v>44.964691433834773</v>
      </c>
      <c r="AB703" s="152">
        <v>7.871507522259706</v>
      </c>
      <c r="AE703" s="152">
        <v>1.9082440900515951</v>
      </c>
      <c r="AF703" s="152">
        <v>106.475043</v>
      </c>
      <c r="AG703" s="152">
        <v>22.281572749999999</v>
      </c>
      <c r="AH703" s="152">
        <v>109.92920162746735</v>
      </c>
      <c r="AI703" s="152">
        <v>234.15903259999999</v>
      </c>
      <c r="AK703" s="152">
        <v>219.96292474779258</v>
      </c>
      <c r="AL703" s="152">
        <v>712.29535090000002</v>
      </c>
      <c r="AM703" s="152">
        <v>27.224187220000001</v>
      </c>
      <c r="AP703" s="152" t="s">
        <v>3859</v>
      </c>
      <c r="AQ703" s="276" t="s">
        <v>3860</v>
      </c>
    </row>
    <row r="704" spans="1:43">
      <c r="A704" s="152" t="s">
        <v>2002</v>
      </c>
      <c r="B704" s="152">
        <v>1</v>
      </c>
      <c r="C704" s="152" t="s">
        <v>1908</v>
      </c>
      <c r="D704" s="152" t="s">
        <v>2001</v>
      </c>
      <c r="E704" s="152">
        <v>2</v>
      </c>
      <c r="F704" s="152" t="s">
        <v>591</v>
      </c>
      <c r="G704" s="152">
        <v>5</v>
      </c>
      <c r="H704" s="152">
        <v>10</v>
      </c>
      <c r="I704" s="152" t="s">
        <v>3861</v>
      </c>
      <c r="J704" s="152" t="s">
        <v>2278</v>
      </c>
      <c r="O704" s="152">
        <v>1.32</v>
      </c>
      <c r="P704" s="152">
        <v>1.27</v>
      </c>
      <c r="Q704" s="152">
        <v>21.134521880064828</v>
      </c>
      <c r="S704" s="152">
        <v>1.7376337035367402</v>
      </c>
      <c r="U704" s="152">
        <v>9.4258432031474118E-2</v>
      </c>
      <c r="V704" s="152">
        <v>48.670212765957402</v>
      </c>
      <c r="W704" s="152">
        <v>1.519359682844786</v>
      </c>
      <c r="X704" s="152">
        <v>88.779432964920659</v>
      </c>
      <c r="Y704" s="152">
        <v>16.934166266218167</v>
      </c>
      <c r="Z704" s="152">
        <v>59.7789524267179</v>
      </c>
      <c r="AB704" s="152">
        <v>12.0663142719846</v>
      </c>
      <c r="AE704" s="152">
        <v>0.37396887972697962</v>
      </c>
      <c r="AF704" s="152">
        <v>19.759641330000001</v>
      </c>
      <c r="AG704" s="152">
        <v>5.0116148340000004</v>
      </c>
      <c r="AH704" s="152">
        <v>6.7555740551577088</v>
      </c>
      <c r="AI704" s="152">
        <v>37.732214409999997</v>
      </c>
      <c r="AK704" s="152">
        <v>47.027249329359023</v>
      </c>
      <c r="AL704" s="152">
        <v>237.59909880000001</v>
      </c>
      <c r="AM704" s="152">
        <v>5.2820417150000001</v>
      </c>
      <c r="AP704" s="152" t="s">
        <v>3862</v>
      </c>
      <c r="AQ704" s="276" t="s">
        <v>3863</v>
      </c>
    </row>
    <row r="705" spans="1:43">
      <c r="A705" s="152" t="s">
        <v>2002</v>
      </c>
      <c r="B705" s="152">
        <v>1</v>
      </c>
      <c r="C705" s="152" t="s">
        <v>1908</v>
      </c>
      <c r="D705" s="152" t="s">
        <v>2001</v>
      </c>
      <c r="E705" s="152">
        <v>3</v>
      </c>
      <c r="F705" s="152" t="s">
        <v>591</v>
      </c>
      <c r="G705" s="152">
        <v>10</v>
      </c>
      <c r="H705" s="152">
        <v>22</v>
      </c>
      <c r="I705" s="152" t="s">
        <v>3864</v>
      </c>
      <c r="J705" s="152" t="s">
        <v>2279</v>
      </c>
      <c r="O705" s="152">
        <v>1.39</v>
      </c>
      <c r="P705" s="152">
        <v>1.36</v>
      </c>
      <c r="Q705" s="152">
        <v>18.241884515943678</v>
      </c>
      <c r="S705" s="152">
        <v>0.80826223619218684</v>
      </c>
      <c r="U705" s="152">
        <v>4.4903457566232596E-2</v>
      </c>
      <c r="V705" s="152">
        <v>59.16195543731282</v>
      </c>
      <c r="W705" s="152">
        <v>1.4641705650339452</v>
      </c>
      <c r="X705" s="152">
        <v>92.272060172445421</v>
      </c>
      <c r="Y705" s="152">
        <v>15.162355531095375</v>
      </c>
      <c r="Z705" s="152">
        <v>62.529811043845015</v>
      </c>
      <c r="AB705" s="152">
        <v>14.579893597505034</v>
      </c>
      <c r="AE705" s="152">
        <v>3.6794820894404563E-2</v>
      </c>
      <c r="AF705" s="152">
        <v>10.18013009</v>
      </c>
      <c r="AG705" s="152">
        <v>1.479771234</v>
      </c>
      <c r="AH705" s="152">
        <v>13.180305442444384</v>
      </c>
      <c r="AI705" s="152">
        <v>16.320330299999998</v>
      </c>
      <c r="AK705" s="152">
        <v>17.183033408804263</v>
      </c>
      <c r="AL705" s="152">
        <v>102.442527</v>
      </c>
      <c r="AM705" s="152">
        <v>2.7377290749999998</v>
      </c>
      <c r="AP705" s="152" t="s">
        <v>3865</v>
      </c>
      <c r="AQ705" s="276" t="s">
        <v>3866</v>
      </c>
    </row>
    <row r="706" spans="1:43">
      <c r="A706" s="152" t="s">
        <v>2005</v>
      </c>
      <c r="B706" s="152">
        <v>2</v>
      </c>
      <c r="C706" s="152" t="s">
        <v>1908</v>
      </c>
      <c r="D706" s="152" t="s">
        <v>2004</v>
      </c>
      <c r="E706" s="152">
        <v>1</v>
      </c>
      <c r="F706" s="152" t="s">
        <v>592</v>
      </c>
      <c r="G706" s="152">
        <v>0</v>
      </c>
      <c r="H706" s="152">
        <v>5</v>
      </c>
      <c r="I706" s="152" t="s">
        <v>3867</v>
      </c>
      <c r="J706" s="152" t="s">
        <v>2280</v>
      </c>
      <c r="K706" s="152">
        <v>61.8</v>
      </c>
      <c r="L706" s="152">
        <v>30.6</v>
      </c>
      <c r="M706" s="152">
        <v>7.6</v>
      </c>
      <c r="N706" s="152" t="s">
        <v>1451</v>
      </c>
      <c r="O706" s="152" t="s">
        <v>2238</v>
      </c>
      <c r="P706" s="152" t="s">
        <v>2238</v>
      </c>
      <c r="Q706" s="152">
        <v>37.119397878891533</v>
      </c>
      <c r="S706" s="152">
        <v>5.0309547083740629</v>
      </c>
      <c r="U706" s="152">
        <v>0.31932225480612575</v>
      </c>
      <c r="V706" s="152">
        <v>90.506329113924011</v>
      </c>
      <c r="W706" s="152">
        <v>1.785265156256528</v>
      </c>
      <c r="X706" s="152">
        <v>91.696916593649789</v>
      </c>
      <c r="Y706" s="152">
        <v>24.496182250594742</v>
      </c>
      <c r="Z706" s="152">
        <v>48.867192389535596</v>
      </c>
      <c r="AB706" s="152">
        <v>18.333541953519457</v>
      </c>
      <c r="AC706" s="152">
        <v>2.63</v>
      </c>
      <c r="AD706" s="152">
        <v>4.2</v>
      </c>
      <c r="AE706" s="152">
        <v>1.6605657850680482</v>
      </c>
      <c r="AF706" s="152">
        <v>71.822202369999999</v>
      </c>
      <c r="AG706" s="152">
        <v>14.898495560000001</v>
      </c>
      <c r="AH706" s="152">
        <v>65.900895355767432</v>
      </c>
      <c r="AI706" s="152">
        <v>423.41831330000002</v>
      </c>
      <c r="AK706" s="152">
        <v>112.04141667144297</v>
      </c>
      <c r="AL706" s="152">
        <v>705.70234740000001</v>
      </c>
      <c r="AM706" s="152">
        <v>23.31118107</v>
      </c>
      <c r="AP706" s="152" t="s">
        <v>3868</v>
      </c>
      <c r="AQ706" s="276" t="s">
        <v>3869</v>
      </c>
    </row>
    <row r="707" spans="1:43">
      <c r="A707" s="152" t="s">
        <v>2005</v>
      </c>
      <c r="B707" s="152">
        <v>2</v>
      </c>
      <c r="C707" s="152" t="s">
        <v>1908</v>
      </c>
      <c r="D707" s="152" t="s">
        <v>2004</v>
      </c>
      <c r="E707" s="152">
        <v>2</v>
      </c>
      <c r="F707" s="152" t="s">
        <v>592</v>
      </c>
      <c r="G707" s="152">
        <v>5</v>
      </c>
      <c r="H707" s="152">
        <v>10</v>
      </c>
      <c r="I707" s="152" t="s">
        <v>3870</v>
      </c>
      <c r="J707" s="152" t="s">
        <v>2281</v>
      </c>
      <c r="K707" s="152">
        <v>65</v>
      </c>
      <c r="L707" s="152">
        <v>28.4</v>
      </c>
      <c r="M707" s="152">
        <v>6.6</v>
      </c>
      <c r="N707" s="152" t="s">
        <v>1451</v>
      </c>
      <c r="O707" s="152">
        <v>1.08</v>
      </c>
      <c r="P707" s="152">
        <v>1</v>
      </c>
      <c r="Q707" s="152">
        <v>32.244757648676526</v>
      </c>
      <c r="S707" s="152">
        <v>5.3450579766369239</v>
      </c>
      <c r="U707" s="152">
        <v>0.32760032760032759</v>
      </c>
      <c r="V707" s="152">
        <v>74.128196612421092</v>
      </c>
      <c r="W707" s="152">
        <v>2.3802761274642181</v>
      </c>
      <c r="X707" s="152">
        <v>98.561976775587411</v>
      </c>
      <c r="Y707" s="152">
        <v>35.768295976235471</v>
      </c>
      <c r="Z707" s="152">
        <v>52.653254118282476</v>
      </c>
      <c r="AB707" s="152">
        <v>10.14042668106946</v>
      </c>
      <c r="AC707" s="152">
        <v>1.61</v>
      </c>
      <c r="AD707" s="152">
        <v>4.4000000000000004</v>
      </c>
      <c r="AE707" s="152">
        <v>1.6970432405521554</v>
      </c>
      <c r="AF707" s="152">
        <v>42.833768380000002</v>
      </c>
      <c r="AG707" s="152">
        <v>9.2308154449999993</v>
      </c>
      <c r="AH707" s="152">
        <v>65.33400729218333</v>
      </c>
      <c r="AI707" s="152">
        <v>171.0121201</v>
      </c>
      <c r="AK707" s="152">
        <v>143.19194507336886</v>
      </c>
      <c r="AL707" s="152">
        <v>573.84227739999994</v>
      </c>
      <c r="AM707" s="152">
        <v>20.180542200000001</v>
      </c>
      <c r="AP707" s="152" t="s">
        <v>3871</v>
      </c>
      <c r="AQ707" s="276" t="s">
        <v>3872</v>
      </c>
    </row>
    <row r="708" spans="1:43">
      <c r="A708" s="152" t="s">
        <v>2005</v>
      </c>
      <c r="B708" s="152">
        <v>2</v>
      </c>
      <c r="C708" s="152" t="s">
        <v>1908</v>
      </c>
      <c r="D708" s="152" t="s">
        <v>2004</v>
      </c>
      <c r="E708" s="152">
        <v>3</v>
      </c>
      <c r="F708" s="152" t="s">
        <v>2283</v>
      </c>
      <c r="G708" s="152">
        <v>12</v>
      </c>
      <c r="H708" s="152">
        <v>30</v>
      </c>
      <c r="I708" s="152" t="s">
        <v>3873</v>
      </c>
      <c r="J708" s="152" t="s">
        <v>2282</v>
      </c>
      <c r="K708" s="152">
        <v>69.5</v>
      </c>
      <c r="L708" s="152">
        <v>26.2</v>
      </c>
      <c r="M708" s="152">
        <v>4.3</v>
      </c>
      <c r="N708" s="152" t="s">
        <v>1451</v>
      </c>
      <c r="O708" s="152">
        <v>1.42</v>
      </c>
      <c r="P708" s="152">
        <v>1.41</v>
      </c>
      <c r="Q708" s="152">
        <v>19.654231119199274</v>
      </c>
      <c r="S708" s="152">
        <v>1.5655924142616608</v>
      </c>
      <c r="U708" s="152">
        <v>7.3848698785927383E-2</v>
      </c>
      <c r="V708" s="152">
        <v>44.263385433987459</v>
      </c>
      <c r="W708" s="152">
        <v>1.6609135580682652</v>
      </c>
      <c r="X708" s="152">
        <v>89.163056113283375</v>
      </c>
      <c r="Y708" s="152">
        <v>21.441403360456491</v>
      </c>
      <c r="Z708" s="152">
        <v>51.711930677375108</v>
      </c>
      <c r="AB708" s="152">
        <v>16.009722075451776</v>
      </c>
      <c r="AC708" s="152" t="s">
        <v>2238</v>
      </c>
      <c r="AD708" s="152">
        <v>4.2</v>
      </c>
      <c r="AE708" s="152">
        <v>0.33740353755909602</v>
      </c>
      <c r="AF708" s="152">
        <v>14.59503527</v>
      </c>
      <c r="AG708" s="152">
        <v>2.4583646520000002</v>
      </c>
      <c r="AH708" s="152">
        <v>26.502174936671185</v>
      </c>
      <c r="AI708" s="152">
        <v>36.915659499999997</v>
      </c>
      <c r="AK708" s="152">
        <v>48.635018537200366</v>
      </c>
      <c r="AL708" s="152">
        <v>290.34312679999999</v>
      </c>
      <c r="AM708" s="152">
        <v>5.0136009210000001</v>
      </c>
      <c r="AP708" s="152" t="s">
        <v>3874</v>
      </c>
      <c r="AQ708" s="276" t="s">
        <v>3875</v>
      </c>
    </row>
    <row r="709" spans="1:43">
      <c r="A709" s="152" t="s">
        <v>2005</v>
      </c>
      <c r="B709" s="152">
        <v>2</v>
      </c>
      <c r="C709" s="152" t="s">
        <v>1908</v>
      </c>
      <c r="D709" s="152" t="s">
        <v>2004</v>
      </c>
      <c r="E709" s="152">
        <v>4</v>
      </c>
      <c r="F709" s="152" t="s">
        <v>2285</v>
      </c>
      <c r="G709" s="152">
        <v>30</v>
      </c>
      <c r="H709" s="152">
        <v>52</v>
      </c>
      <c r="I709" s="152" t="s">
        <v>3876</v>
      </c>
      <c r="J709" s="152" t="s">
        <v>2284</v>
      </c>
      <c r="K709" s="152">
        <v>72.7</v>
      </c>
      <c r="L709" s="152">
        <v>24.2</v>
      </c>
      <c r="M709" s="152">
        <v>3.1</v>
      </c>
      <c r="N709" s="152" t="s">
        <v>1451</v>
      </c>
      <c r="O709" s="152">
        <v>1.56</v>
      </c>
      <c r="P709" s="152">
        <v>1.54</v>
      </c>
      <c r="Q709" s="152">
        <v>14.239059438275625</v>
      </c>
      <c r="S709" s="152">
        <v>0.58729532861560163</v>
      </c>
      <c r="U709" s="152">
        <v>2.905347915412871E-2</v>
      </c>
      <c r="V709" s="152">
        <v>26.604589291652715</v>
      </c>
      <c r="W709" s="152">
        <v>1.0682444088472645</v>
      </c>
      <c r="X709" s="152">
        <v>86.032900006161213</v>
      </c>
      <c r="Y709" s="152">
        <v>6.9804694719979281</v>
      </c>
      <c r="Z709" s="152">
        <v>63.631322777401422</v>
      </c>
      <c r="AB709" s="152">
        <v>15.421107756761874</v>
      </c>
      <c r="AC709" s="152" t="s">
        <v>2238</v>
      </c>
      <c r="AD709" s="152">
        <v>4.5999999999999996</v>
      </c>
      <c r="AE709" s="152">
        <v>0.15354892446202956</v>
      </c>
      <c r="AF709" s="152">
        <v>3.1829218899999998</v>
      </c>
      <c r="AG709" s="152">
        <v>1.3018451579999999</v>
      </c>
      <c r="AI709" s="152">
        <v>13.32629566</v>
      </c>
      <c r="AK709" s="152">
        <v>7.0339902843058395</v>
      </c>
      <c r="AL709" s="152">
        <v>69.47750954</v>
      </c>
      <c r="AM709" s="152">
        <v>1.4371260379999999</v>
      </c>
      <c r="AP709" s="152" t="s">
        <v>3877</v>
      </c>
      <c r="AQ709" s="276" t="s">
        <v>3878</v>
      </c>
    </row>
    <row r="710" spans="1:43">
      <c r="A710" s="152" t="s">
        <v>2005</v>
      </c>
      <c r="B710" s="152">
        <v>2</v>
      </c>
      <c r="C710" s="152" t="s">
        <v>1908</v>
      </c>
      <c r="D710" s="152" t="s">
        <v>2004</v>
      </c>
      <c r="E710" s="152">
        <v>5</v>
      </c>
      <c r="F710" s="152" t="s">
        <v>694</v>
      </c>
      <c r="G710" s="152">
        <v>52</v>
      </c>
      <c r="H710" s="152">
        <v>75</v>
      </c>
      <c r="I710" s="152" t="s">
        <v>3879</v>
      </c>
      <c r="J710" s="152" t="s">
        <v>2286</v>
      </c>
      <c r="K710" s="152">
        <v>73.900000000000006</v>
      </c>
      <c r="L710" s="152">
        <v>23.5</v>
      </c>
      <c r="M710" s="152">
        <v>2.6</v>
      </c>
      <c r="N710" s="152" t="s">
        <v>1440</v>
      </c>
      <c r="O710" s="152">
        <v>1.65</v>
      </c>
      <c r="P710" s="152">
        <v>1.64</v>
      </c>
      <c r="Q710" s="152">
        <v>13.452787258247994</v>
      </c>
      <c r="S710" s="152">
        <v>0.35386000544400009</v>
      </c>
      <c r="U710" s="152">
        <v>1.8844615674532546E-2</v>
      </c>
      <c r="V710" s="152">
        <v>24.193011647254707</v>
      </c>
      <c r="W710" s="152">
        <v>1.1678738916978078</v>
      </c>
      <c r="X710" s="152">
        <v>80.625778559390113</v>
      </c>
      <c r="Y710" s="152">
        <v>11.519015168168831</v>
      </c>
      <c r="Z710" s="152">
        <v>51.850223492342515</v>
      </c>
      <c r="AB710" s="152">
        <v>17.256539898878774</v>
      </c>
      <c r="AC710" s="152" t="s">
        <v>2238</v>
      </c>
      <c r="AD710" s="152">
        <v>4.9000000000000004</v>
      </c>
      <c r="AE710" s="152">
        <v>0</v>
      </c>
      <c r="AF710" s="152">
        <v>8.0143275549999995</v>
      </c>
      <c r="AG710" s="152">
        <v>3.4369580709999998</v>
      </c>
      <c r="AI710" s="152">
        <v>0</v>
      </c>
      <c r="AK710" s="152">
        <v>0.40194230196033398</v>
      </c>
      <c r="AL710" s="152">
        <v>20.02998328</v>
      </c>
      <c r="AM710" s="152">
        <v>0.795283026</v>
      </c>
      <c r="AP710" s="152" t="s">
        <v>3880</v>
      </c>
      <c r="AQ710" s="276" t="s">
        <v>3881</v>
      </c>
    </row>
    <row r="711" spans="1:43">
      <c r="A711" s="152" t="s">
        <v>2005</v>
      </c>
      <c r="B711" s="152">
        <v>2</v>
      </c>
      <c r="C711" s="152" t="s">
        <v>1908</v>
      </c>
      <c r="D711" s="152" t="s">
        <v>2004</v>
      </c>
      <c r="E711" s="152">
        <v>6</v>
      </c>
      <c r="F711" s="152" t="s">
        <v>2288</v>
      </c>
      <c r="G711" s="152">
        <v>75</v>
      </c>
      <c r="H711" s="152">
        <v>105</v>
      </c>
      <c r="I711" s="152" t="s">
        <v>3882</v>
      </c>
      <c r="J711" s="152" t="s">
        <v>2287</v>
      </c>
      <c r="K711" s="152">
        <v>78.5</v>
      </c>
      <c r="L711" s="152">
        <v>20</v>
      </c>
      <c r="M711" s="152">
        <v>1.5</v>
      </c>
      <c r="N711" s="152" t="s">
        <v>1440</v>
      </c>
      <c r="O711" s="152">
        <v>1.67</v>
      </c>
      <c r="P711" s="152">
        <v>1.61</v>
      </c>
      <c r="Q711" s="152">
        <v>11.506849315068482</v>
      </c>
      <c r="S711" s="152">
        <v>0.27662721893491127</v>
      </c>
      <c r="U711" s="152">
        <v>1.0355029585798819E-2</v>
      </c>
      <c r="V711" s="152">
        <v>12.96111665004987</v>
      </c>
      <c r="W711" s="152">
        <v>0.83445281782436587</v>
      </c>
      <c r="X711" s="152">
        <v>75.369780939898803</v>
      </c>
      <c r="Y711" s="152">
        <v>5.0739561879795465</v>
      </c>
      <c r="Z711" s="152">
        <v>50.552331024152764</v>
      </c>
      <c r="AB711" s="152">
        <v>19.743493727766491</v>
      </c>
      <c r="AC711" s="152" t="s">
        <v>2238</v>
      </c>
      <c r="AD711" s="152">
        <v>4.9000000000000004</v>
      </c>
      <c r="AE711" s="152">
        <v>0</v>
      </c>
      <c r="AF711" s="152">
        <v>3.0163216949999998</v>
      </c>
      <c r="AG711" s="152">
        <v>9.7533337709999994</v>
      </c>
      <c r="AI711" s="152">
        <v>2.4388969629999999</v>
      </c>
      <c r="AK711" s="152">
        <v>7.7373893127364237</v>
      </c>
      <c r="AL711" s="152">
        <v>0</v>
      </c>
      <c r="AM711" s="152">
        <v>0.85929349200000005</v>
      </c>
      <c r="AP711" s="152" t="s">
        <v>3883</v>
      </c>
      <c r="AQ711" s="276" t="s">
        <v>3884</v>
      </c>
    </row>
    <row r="712" spans="1:43">
      <c r="A712" s="152" t="s">
        <v>2008</v>
      </c>
      <c r="B712" s="152">
        <v>1</v>
      </c>
      <c r="C712" s="152" t="s">
        <v>1917</v>
      </c>
      <c r="D712" s="152" t="s">
        <v>2007</v>
      </c>
      <c r="E712" s="152">
        <v>1</v>
      </c>
      <c r="F712" s="152" t="s">
        <v>2290</v>
      </c>
      <c r="G712" s="152">
        <v>0</v>
      </c>
      <c r="H712" s="152">
        <v>5</v>
      </c>
      <c r="I712" s="152" t="s">
        <v>3885</v>
      </c>
      <c r="J712" s="152" t="s">
        <v>2289</v>
      </c>
      <c r="K712" s="152">
        <v>65.400000000000006</v>
      </c>
      <c r="L712" s="152">
        <v>26.1</v>
      </c>
      <c r="M712" s="152">
        <v>8.5</v>
      </c>
      <c r="N712" s="152" t="s">
        <v>1451</v>
      </c>
      <c r="O712" s="152">
        <v>0.73</v>
      </c>
      <c r="P712" s="152">
        <v>0.53</v>
      </c>
      <c r="Q712" s="152">
        <v>51.887894122226555</v>
      </c>
      <c r="S712" s="152">
        <v>10.776283159239497</v>
      </c>
      <c r="U712" s="152">
        <v>0.63124671225670692</v>
      </c>
      <c r="V712" s="152">
        <v>67.498336660013663</v>
      </c>
      <c r="W712" s="152">
        <v>2.5108648107647249</v>
      </c>
      <c r="X712" s="152">
        <v>92.130333246839911</v>
      </c>
      <c r="Y712" s="152">
        <v>40.601252919153339</v>
      </c>
      <c r="Z712" s="152">
        <v>42.706750194610258</v>
      </c>
      <c r="AB712" s="152">
        <v>8.822330133076326</v>
      </c>
      <c r="AC712" s="152">
        <v>3.5</v>
      </c>
      <c r="AD712" s="152">
        <v>4.3</v>
      </c>
      <c r="AE712" s="152">
        <v>2.7986374891120822</v>
      </c>
      <c r="AF712" s="152">
        <v>96.145830889999999</v>
      </c>
      <c r="AG712" s="152">
        <v>33.986451219999999</v>
      </c>
      <c r="AH712" s="152">
        <v>254.86358321714044</v>
      </c>
      <c r="AI712" s="152">
        <v>511.42478610000001</v>
      </c>
      <c r="AK712" s="152">
        <v>69.736989390117884</v>
      </c>
      <c r="AL712" s="152">
        <v>801.30089820000001</v>
      </c>
      <c r="AM712" s="152">
        <v>42.14060104</v>
      </c>
      <c r="AP712" s="152" t="s">
        <v>3886</v>
      </c>
      <c r="AQ712" s="276" t="s">
        <v>3887</v>
      </c>
    </row>
    <row r="713" spans="1:43">
      <c r="A713" s="152" t="s">
        <v>2008</v>
      </c>
      <c r="B713" s="152">
        <v>1</v>
      </c>
      <c r="C713" s="152" t="s">
        <v>1917</v>
      </c>
      <c r="D713" s="152" t="s">
        <v>2007</v>
      </c>
      <c r="E713" s="152">
        <v>2</v>
      </c>
      <c r="F713" s="152" t="s">
        <v>592</v>
      </c>
      <c r="G713" s="152">
        <v>5</v>
      </c>
      <c r="H713" s="152">
        <v>10</v>
      </c>
      <c r="I713" s="152" t="s">
        <v>3888</v>
      </c>
      <c r="J713" s="152" t="s">
        <v>2291</v>
      </c>
      <c r="K713" s="152">
        <v>65.599999999999994</v>
      </c>
      <c r="L713" s="152">
        <v>27</v>
      </c>
      <c r="M713" s="152">
        <v>7.4</v>
      </c>
      <c r="N713" s="152" t="s">
        <v>1451</v>
      </c>
      <c r="O713" s="152">
        <v>0.99</v>
      </c>
      <c r="P713" s="152">
        <v>0.87</v>
      </c>
      <c r="Q713" s="152">
        <v>37.879834254143617</v>
      </c>
      <c r="S713" s="152">
        <v>6.469539687532766</v>
      </c>
      <c r="U713" s="152">
        <v>0.3512635000524274</v>
      </c>
      <c r="V713" s="152">
        <v>66.733333333333178</v>
      </c>
      <c r="W713" s="152">
        <v>2.2251644146837211</v>
      </c>
      <c r="X713" s="152">
        <v>94.96592132010035</v>
      </c>
      <c r="Y713" s="152">
        <v>32.763362429749968</v>
      </c>
      <c r="Z713" s="152">
        <v>52.230060982900994</v>
      </c>
      <c r="AB713" s="152">
        <v>9.972497907449382</v>
      </c>
      <c r="AC713" s="152">
        <v>2.2000000000000002</v>
      </c>
      <c r="AD713" s="152">
        <v>4.2</v>
      </c>
      <c r="AE713" s="152">
        <v>1.193505104618922</v>
      </c>
      <c r="AF713" s="152">
        <v>18.093639369999998</v>
      </c>
      <c r="AG713" s="152">
        <v>12.28300312</v>
      </c>
      <c r="AH713" s="152">
        <v>60.987865471371748</v>
      </c>
      <c r="AI713" s="152">
        <v>195.7809522</v>
      </c>
      <c r="AK713" s="152">
        <v>263.27220778401852</v>
      </c>
      <c r="AL713" s="152">
        <v>573.84227739999994</v>
      </c>
      <c r="AM713" s="152">
        <v>23.523822020000001</v>
      </c>
      <c r="AP713" s="152" t="s">
        <v>3889</v>
      </c>
      <c r="AQ713" s="276" t="s">
        <v>3890</v>
      </c>
    </row>
    <row r="714" spans="1:43">
      <c r="A714" s="152" t="s">
        <v>2008</v>
      </c>
      <c r="B714" s="152">
        <v>1</v>
      </c>
      <c r="C714" s="152" t="s">
        <v>1917</v>
      </c>
      <c r="D714" s="152" t="s">
        <v>2007</v>
      </c>
      <c r="E714" s="152">
        <v>3</v>
      </c>
      <c r="F714" s="152" t="s">
        <v>591</v>
      </c>
      <c r="G714" s="152">
        <v>10</v>
      </c>
      <c r="H714" s="152">
        <v>24</v>
      </c>
      <c r="I714" s="152" t="s">
        <v>3891</v>
      </c>
      <c r="J714" s="152" t="s">
        <v>2292</v>
      </c>
      <c r="K714" s="152">
        <v>66.5</v>
      </c>
      <c r="L714" s="152">
        <v>27</v>
      </c>
      <c r="M714" s="152">
        <v>6.5</v>
      </c>
      <c r="N714" s="152" t="s">
        <v>1451</v>
      </c>
      <c r="O714" s="152">
        <v>1.18</v>
      </c>
      <c r="P714" s="152">
        <v>1.0900000000000001</v>
      </c>
      <c r="Q714" s="152">
        <v>30.640295005028484</v>
      </c>
      <c r="S714" s="152">
        <v>4.543040602520156</v>
      </c>
      <c r="U714" s="152">
        <v>0.2172548640950128</v>
      </c>
      <c r="V714" s="152">
        <v>66.489184692179379</v>
      </c>
      <c r="W714" s="152">
        <v>2.0241384642573115</v>
      </c>
      <c r="X714" s="152">
        <v>90.739595299107421</v>
      </c>
      <c r="Y714" s="152">
        <v>30.083060881859168</v>
      </c>
      <c r="Z714" s="152">
        <v>45.555359194132613</v>
      </c>
      <c r="AB714" s="152">
        <v>15.101175223115648</v>
      </c>
      <c r="AC714" s="152">
        <v>0.61</v>
      </c>
      <c r="AD714" s="152">
        <v>4.3</v>
      </c>
      <c r="AE714" s="152">
        <v>0.41212810658951188</v>
      </c>
      <c r="AF714" s="152">
        <v>12.67913302</v>
      </c>
      <c r="AG714" s="152">
        <v>17.937933269999998</v>
      </c>
      <c r="AH714" s="152">
        <v>0.33084266787102523</v>
      </c>
      <c r="AI714" s="152">
        <v>69.396398950000005</v>
      </c>
      <c r="AK714" s="152">
        <v>21.805369881348092</v>
      </c>
      <c r="AL714" s="152">
        <v>428.79620030000001</v>
      </c>
      <c r="AM714" s="152">
        <v>12.867143499999999</v>
      </c>
      <c r="AP714" s="152" t="s">
        <v>3892</v>
      </c>
      <c r="AQ714" s="276" t="s">
        <v>3893</v>
      </c>
    </row>
    <row r="715" spans="1:43">
      <c r="A715" s="152" t="s">
        <v>2008</v>
      </c>
      <c r="B715" s="152">
        <v>1</v>
      </c>
      <c r="C715" s="152" t="s">
        <v>1917</v>
      </c>
      <c r="D715" s="152" t="s">
        <v>2007</v>
      </c>
      <c r="E715" s="152">
        <v>4</v>
      </c>
      <c r="F715" s="152" t="s">
        <v>2227</v>
      </c>
      <c r="G715" s="152">
        <v>24</v>
      </c>
      <c r="H715" s="152">
        <v>36</v>
      </c>
      <c r="I715" s="152" t="s">
        <v>3894</v>
      </c>
      <c r="J715" s="152" t="s">
        <v>2293</v>
      </c>
      <c r="K715" s="152">
        <v>70</v>
      </c>
      <c r="L715" s="152">
        <v>24.6</v>
      </c>
      <c r="M715" s="152">
        <v>5.4</v>
      </c>
      <c r="N715" s="152" t="s">
        <v>1451</v>
      </c>
      <c r="O715" s="152">
        <v>1.27</v>
      </c>
      <c r="P715" s="152">
        <v>1.22</v>
      </c>
      <c r="Q715" s="152">
        <v>21.698428619190896</v>
      </c>
      <c r="S715" s="152">
        <v>1.2078886107084816</v>
      </c>
      <c r="U715" s="152">
        <v>7.4669477752887958E-2</v>
      </c>
      <c r="V715" s="152">
        <v>30.116472545757112</v>
      </c>
      <c r="W715" s="152">
        <v>0.92747919352947894</v>
      </c>
      <c r="X715" s="152">
        <v>86.924158949712847</v>
      </c>
      <c r="Y715" s="152">
        <v>5.1576602977376327</v>
      </c>
      <c r="Z715" s="152">
        <v>58.193646700269575</v>
      </c>
      <c r="AB715" s="152">
        <v>23.572851951705644</v>
      </c>
      <c r="AD715" s="152">
        <v>4.8</v>
      </c>
      <c r="AE715" s="152">
        <v>0</v>
      </c>
      <c r="AF715" s="152">
        <v>0</v>
      </c>
      <c r="AG715" s="152">
        <v>13.84563352</v>
      </c>
      <c r="AI715" s="152">
        <v>61.230849929999998</v>
      </c>
      <c r="AK715" s="152">
        <v>6.9335047088157555</v>
      </c>
      <c r="AL715" s="152">
        <v>204.63408129999999</v>
      </c>
      <c r="AM715" s="152">
        <v>3.1590933730000001</v>
      </c>
      <c r="AP715" s="152" t="s">
        <v>3895</v>
      </c>
      <c r="AQ715" s="276" t="s">
        <v>3896</v>
      </c>
    </row>
    <row r="716" spans="1:43">
      <c r="A716" s="152" t="s">
        <v>2008</v>
      </c>
      <c r="B716" s="152">
        <v>1</v>
      </c>
      <c r="C716" s="152" t="s">
        <v>1917</v>
      </c>
      <c r="D716" s="152" t="s">
        <v>2007</v>
      </c>
      <c r="E716" s="152">
        <v>5</v>
      </c>
      <c r="F716" s="152" t="s">
        <v>2229</v>
      </c>
      <c r="G716" s="152">
        <v>36</v>
      </c>
      <c r="H716" s="152">
        <v>70</v>
      </c>
      <c r="I716" s="152" t="s">
        <v>3897</v>
      </c>
      <c r="J716" s="152" t="s">
        <v>2294</v>
      </c>
      <c r="K716" s="152">
        <v>71.5</v>
      </c>
      <c r="L716" s="152">
        <v>23.7</v>
      </c>
      <c r="M716" s="152">
        <v>4.8</v>
      </c>
      <c r="N716" s="152" t="s">
        <v>1451</v>
      </c>
      <c r="O716" s="152">
        <v>1.55</v>
      </c>
      <c r="P716" s="152">
        <v>1.51</v>
      </c>
      <c r="Q716" s="152">
        <v>17.973286875725893</v>
      </c>
      <c r="S716" s="152">
        <v>0.49210928219921951</v>
      </c>
      <c r="U716" s="152">
        <v>2.1211606991345666E-2</v>
      </c>
      <c r="V716" s="152">
        <v>35.545967474278065</v>
      </c>
      <c r="W716" s="152">
        <v>1.8516264226391956</v>
      </c>
      <c r="X716" s="152">
        <v>93.048292832974639</v>
      </c>
      <c r="Y716" s="152">
        <v>23.459448374859164</v>
      </c>
      <c r="Z716" s="152">
        <v>60.68389213575314</v>
      </c>
      <c r="AB716" s="152">
        <v>8.9049523223623357</v>
      </c>
      <c r="AD716" s="152">
        <v>4.9000000000000004</v>
      </c>
      <c r="AE716" s="152">
        <v>6.1395059555932269E-3</v>
      </c>
      <c r="AF716" s="152">
        <v>0.51731876499999996</v>
      </c>
      <c r="AG716" s="152">
        <v>7.3513317440000003</v>
      </c>
      <c r="AI716" s="152">
        <v>0</v>
      </c>
      <c r="AK716" s="152">
        <v>0</v>
      </c>
      <c r="AL716" s="152">
        <v>105.7390288</v>
      </c>
      <c r="AM716" s="152">
        <v>0.94356800399999996</v>
      </c>
      <c r="AP716" s="152" t="s">
        <v>3898</v>
      </c>
      <c r="AQ716" s="276" t="s">
        <v>3899</v>
      </c>
    </row>
    <row r="717" spans="1:43">
      <c r="A717" s="152" t="s">
        <v>2008</v>
      </c>
      <c r="B717" s="152">
        <v>1</v>
      </c>
      <c r="C717" s="152" t="s">
        <v>1917</v>
      </c>
      <c r="D717" s="152" t="s">
        <v>2007</v>
      </c>
      <c r="E717" s="152">
        <v>6</v>
      </c>
      <c r="F717" s="152" t="s">
        <v>694</v>
      </c>
      <c r="G717" s="152">
        <v>70</v>
      </c>
      <c r="H717" s="152">
        <v>97</v>
      </c>
      <c r="I717" s="152" t="s">
        <v>3900</v>
      </c>
      <c r="J717" s="152" t="s">
        <v>2295</v>
      </c>
      <c r="K717" s="152">
        <v>78.8</v>
      </c>
      <c r="L717" s="152">
        <v>18.3</v>
      </c>
      <c r="M717" s="152">
        <v>2.9</v>
      </c>
      <c r="N717" s="152" t="s">
        <v>1440</v>
      </c>
      <c r="O717" s="152">
        <v>1.72</v>
      </c>
      <c r="P717" s="152">
        <v>1.7</v>
      </c>
      <c r="Q717" s="152">
        <v>12.515013211626222</v>
      </c>
      <c r="S717" s="152">
        <v>0.2789907811741873</v>
      </c>
      <c r="U717" s="152">
        <v>8.6643099743536432E-3</v>
      </c>
      <c r="V717" s="152">
        <v>20.721615359152757</v>
      </c>
      <c r="W717" s="152">
        <v>1.5292878435364288</v>
      </c>
      <c r="X717" s="152">
        <v>88.25069070815772</v>
      </c>
      <c r="Y717" s="152">
        <v>17.79118801803115</v>
      </c>
      <c r="Z717" s="152">
        <v>56.57990402791927</v>
      </c>
      <c r="AB717" s="152">
        <v>13.879598662207307</v>
      </c>
      <c r="AD717" s="152">
        <v>5.0999999999999996</v>
      </c>
      <c r="AE717" s="152">
        <v>0</v>
      </c>
      <c r="AF717" s="152">
        <v>0.26741847200000002</v>
      </c>
      <c r="AG717" s="152">
        <v>4.1486623749999998</v>
      </c>
      <c r="AI717" s="152">
        <v>7.0660414090000003</v>
      </c>
      <c r="AK717" s="152">
        <v>5.6271922274446702</v>
      </c>
      <c r="AL717" s="152">
        <v>82.663516540000003</v>
      </c>
      <c r="AM717" s="152">
        <v>0.30291805700000002</v>
      </c>
      <c r="AP717" s="152" t="s">
        <v>3901</v>
      </c>
      <c r="AQ717" s="276" t="s">
        <v>3902</v>
      </c>
    </row>
    <row r="718" spans="1:43">
      <c r="A718" s="152" t="s">
        <v>2008</v>
      </c>
      <c r="B718" s="152">
        <v>1</v>
      </c>
      <c r="C718" s="152" t="s">
        <v>1917</v>
      </c>
      <c r="D718" s="152" t="s">
        <v>2007</v>
      </c>
      <c r="E718" s="152">
        <v>7</v>
      </c>
      <c r="F718" s="152" t="s">
        <v>2234</v>
      </c>
      <c r="G718" s="152">
        <v>97</v>
      </c>
      <c r="H718" s="152">
        <v>110</v>
      </c>
      <c r="I718" s="152" t="s">
        <v>3903</v>
      </c>
      <c r="J718" s="152" t="s">
        <v>2296</v>
      </c>
      <c r="K718" s="152">
        <v>72.5</v>
      </c>
      <c r="L718" s="152">
        <v>20.7</v>
      </c>
      <c r="M718" s="152">
        <v>6.8</v>
      </c>
      <c r="N718" s="152" t="s">
        <v>1451</v>
      </c>
      <c r="O718" s="152">
        <v>1.94</v>
      </c>
      <c r="P718" s="152">
        <v>1.92</v>
      </c>
      <c r="Q718" s="152">
        <v>12.809235843870248</v>
      </c>
      <c r="S718" s="152">
        <v>0.27523139413579562</v>
      </c>
      <c r="U718" s="152">
        <v>0</v>
      </c>
      <c r="V718" s="152">
        <v>13.086913086913111</v>
      </c>
      <c r="W718" s="152">
        <v>0.96410003237293829</v>
      </c>
      <c r="X718" s="152">
        <v>76.931045645840143</v>
      </c>
      <c r="Y718" s="152">
        <v>7.3292327614114958</v>
      </c>
      <c r="Z718" s="152">
        <v>52.372936225315648</v>
      </c>
      <c r="AB718" s="152">
        <v>17.228876659112998</v>
      </c>
      <c r="AD718" s="152">
        <v>5.0999999999999996</v>
      </c>
      <c r="AE718" s="152">
        <v>0</v>
      </c>
      <c r="AF718" s="152">
        <v>1.2670196439999999</v>
      </c>
      <c r="AG718" s="152">
        <v>12.867040100000001</v>
      </c>
      <c r="AI718" s="152">
        <v>6.5216714749999998</v>
      </c>
      <c r="AK718" s="152">
        <v>4.923793199014086</v>
      </c>
      <c r="AL718" s="152">
        <v>52.995000779999998</v>
      </c>
      <c r="AM718" s="152">
        <v>0.57455821299999998</v>
      </c>
      <c r="AP718" s="152" t="s">
        <v>3904</v>
      </c>
      <c r="AQ718" s="276" t="s">
        <v>3905</v>
      </c>
    </row>
    <row r="719" spans="1:43">
      <c r="A719" s="152" t="s">
        <v>2010</v>
      </c>
      <c r="B719" s="152">
        <v>2</v>
      </c>
      <c r="C719" s="152" t="s">
        <v>1917</v>
      </c>
      <c r="D719" s="152" t="s">
        <v>2009</v>
      </c>
      <c r="E719" s="152">
        <v>1</v>
      </c>
      <c r="F719" s="152" t="s">
        <v>2298</v>
      </c>
      <c r="G719" s="152">
        <v>0</v>
      </c>
      <c r="H719" s="152">
        <v>5</v>
      </c>
      <c r="I719" s="152" t="s">
        <v>3906</v>
      </c>
      <c r="J719" s="152" t="s">
        <v>2297</v>
      </c>
      <c r="K719" s="152" t="s">
        <v>2238</v>
      </c>
      <c r="L719" s="152" t="s">
        <v>2238</v>
      </c>
      <c r="M719" s="152" t="s">
        <v>2238</v>
      </c>
      <c r="O719" s="152">
        <v>1.1299999999999999</v>
      </c>
      <c r="P719" s="152">
        <v>0.98</v>
      </c>
      <c r="Q719" s="152">
        <v>51.813271604938279</v>
      </c>
      <c r="S719" s="152">
        <v>10.147226805432162</v>
      </c>
      <c r="U719" s="152">
        <v>0.61556035029826117</v>
      </c>
      <c r="V719" s="152">
        <v>76.356976356976574</v>
      </c>
      <c r="W719" s="152">
        <v>1.8880804920155447</v>
      </c>
      <c r="X719" s="152">
        <v>90.103582218386052</v>
      </c>
      <c r="Y719" s="152">
        <v>25.973241260250461</v>
      </c>
      <c r="Z719" s="152">
        <v>52.231333621061758</v>
      </c>
      <c r="AB719" s="152">
        <v>11.899007337073829</v>
      </c>
      <c r="AC719" s="152" t="s">
        <v>2238</v>
      </c>
      <c r="AD719" s="152" t="s">
        <v>2238</v>
      </c>
      <c r="AE719" s="152">
        <v>3.494135853197176</v>
      </c>
      <c r="AF719" s="152">
        <v>88.065721420000003</v>
      </c>
      <c r="AG719" s="152">
        <v>29.304499830000001</v>
      </c>
      <c r="AH719" s="152">
        <v>368.61912130968693</v>
      </c>
      <c r="AI719" s="152">
        <v>544.54062380000005</v>
      </c>
      <c r="AK719" s="152">
        <v>316.63004836925279</v>
      </c>
      <c r="AL719" s="152">
        <v>943.05047339999999</v>
      </c>
      <c r="AM719" s="152">
        <v>39.562462119999999</v>
      </c>
      <c r="AP719" s="152" t="s">
        <v>3907</v>
      </c>
      <c r="AQ719" s="276" t="s">
        <v>3908</v>
      </c>
    </row>
    <row r="720" spans="1:43">
      <c r="A720" s="152" t="s">
        <v>2010</v>
      </c>
      <c r="B720" s="152">
        <v>2</v>
      </c>
      <c r="C720" s="152" t="s">
        <v>1917</v>
      </c>
      <c r="D720" s="152" t="s">
        <v>2009</v>
      </c>
      <c r="E720" s="152">
        <v>2</v>
      </c>
      <c r="F720" s="152" t="s">
        <v>571</v>
      </c>
      <c r="G720" s="152">
        <v>5</v>
      </c>
      <c r="H720" s="152">
        <v>10</v>
      </c>
      <c r="I720" s="152" t="s">
        <v>3909</v>
      </c>
      <c r="J720" s="152" t="s">
        <v>2299</v>
      </c>
      <c r="K720" s="152" t="s">
        <v>2238</v>
      </c>
      <c r="L720" s="152" t="s">
        <v>2238</v>
      </c>
      <c r="M720" s="152" t="s">
        <v>2238</v>
      </c>
      <c r="O720" s="152" t="s">
        <v>2238</v>
      </c>
      <c r="P720" s="152" t="s">
        <v>2238</v>
      </c>
      <c r="Q720" s="152">
        <v>33.378378378378365</v>
      </c>
      <c r="S720" s="152">
        <v>6.6093565065719799</v>
      </c>
      <c r="U720" s="152">
        <v>0.35507381797794801</v>
      </c>
      <c r="V720" s="152">
        <v>67.762284196547043</v>
      </c>
      <c r="W720" s="152">
        <v>1.8738702175201776</v>
      </c>
      <c r="X720" s="152">
        <v>93.004696976606226</v>
      </c>
      <c r="Y720" s="152">
        <v>26.065940079346984</v>
      </c>
      <c r="Z720" s="152">
        <v>49.938437685256865</v>
      </c>
      <c r="AB720" s="152">
        <v>17.000319212002388</v>
      </c>
      <c r="AC720" s="152" t="s">
        <v>2238</v>
      </c>
      <c r="AD720" s="152" t="s">
        <v>2238</v>
      </c>
      <c r="AE720" s="152">
        <v>1.1176130824878887</v>
      </c>
      <c r="AF720" s="152">
        <v>44.33317014</v>
      </c>
      <c r="AG720" s="152">
        <v>15.24542057</v>
      </c>
      <c r="AH720" s="152">
        <v>47.193589257491517</v>
      </c>
      <c r="AI720" s="152">
        <v>120.74862950000001</v>
      </c>
      <c r="AK720" s="152">
        <v>196.1478433566428</v>
      </c>
      <c r="AL720" s="152">
        <v>494.72623540000001</v>
      </c>
      <c r="AM720" s="152">
        <v>20.306882519999998</v>
      </c>
      <c r="AP720" s="152" t="s">
        <v>3910</v>
      </c>
      <c r="AQ720" s="276" t="s">
        <v>3911</v>
      </c>
    </row>
    <row r="721" spans="1:43">
      <c r="A721" s="152" t="s">
        <v>2010</v>
      </c>
      <c r="B721" s="152">
        <v>2</v>
      </c>
      <c r="C721" s="152" t="s">
        <v>1917</v>
      </c>
      <c r="D721" s="152" t="s">
        <v>2009</v>
      </c>
      <c r="E721" s="152">
        <v>3</v>
      </c>
      <c r="F721" s="152" t="s">
        <v>571</v>
      </c>
      <c r="G721" s="152">
        <v>10</v>
      </c>
      <c r="H721" s="152">
        <v>14</v>
      </c>
      <c r="I721" s="152" t="s">
        <v>3912</v>
      </c>
      <c r="J721" s="152" t="s">
        <v>2300</v>
      </c>
      <c r="K721" s="152" t="s">
        <v>2238</v>
      </c>
      <c r="L721" s="152" t="s">
        <v>2238</v>
      </c>
      <c r="M721" s="152" t="s">
        <v>2238</v>
      </c>
      <c r="O721" s="152" t="s">
        <v>2238</v>
      </c>
      <c r="P721" s="152" t="s">
        <v>2238</v>
      </c>
      <c r="Q721" s="152">
        <v>30.408369895376296</v>
      </c>
      <c r="S721" s="152">
        <v>5.1896788133128355</v>
      </c>
      <c r="U721" s="152">
        <v>0.27007936178169278</v>
      </c>
      <c r="V721" s="152">
        <v>72.503328894806828</v>
      </c>
      <c r="W721" s="152">
        <v>1.4599245081592243</v>
      </c>
      <c r="X721" s="152">
        <v>93.640384322098768</v>
      </c>
      <c r="Y721" s="152">
        <v>17.802856997610778</v>
      </c>
      <c r="Z721" s="152">
        <v>48.71638452544363</v>
      </c>
      <c r="AB721" s="152">
        <v>27.121142799044367</v>
      </c>
      <c r="AC721" s="152" t="s">
        <v>2238</v>
      </c>
      <c r="AD721" s="152" t="s">
        <v>2238</v>
      </c>
      <c r="AE721" s="152">
        <v>0.85415826795935934</v>
      </c>
      <c r="AF721" s="152">
        <v>24.674347090000001</v>
      </c>
      <c r="AG721" s="152">
        <v>16.158672509999999</v>
      </c>
      <c r="AH721" s="152">
        <v>46.343257162115343</v>
      </c>
      <c r="AI721" s="152">
        <v>216.73919470000001</v>
      </c>
      <c r="AK721" s="152">
        <v>287.79068820359885</v>
      </c>
      <c r="AL721" s="152">
        <v>455.16821440000001</v>
      </c>
      <c r="AM721" s="152">
        <v>18.062868470000002</v>
      </c>
      <c r="AP721" s="152" t="s">
        <v>3913</v>
      </c>
      <c r="AQ721" s="276" t="s">
        <v>3914</v>
      </c>
    </row>
    <row r="722" spans="1:43">
      <c r="A722" s="152" t="s">
        <v>2010</v>
      </c>
      <c r="B722" s="152">
        <v>2</v>
      </c>
      <c r="C722" s="152" t="s">
        <v>1917</v>
      </c>
      <c r="D722" s="152" t="s">
        <v>2009</v>
      </c>
      <c r="E722" s="152">
        <v>4</v>
      </c>
      <c r="F722" s="152" t="s">
        <v>2227</v>
      </c>
      <c r="G722" s="152">
        <v>14</v>
      </c>
      <c r="H722" s="152">
        <v>31</v>
      </c>
      <c r="I722" s="152" t="s">
        <v>3915</v>
      </c>
      <c r="J722" s="152" t="s">
        <v>2301</v>
      </c>
      <c r="K722" s="152" t="s">
        <v>2238</v>
      </c>
      <c r="L722" s="152" t="s">
        <v>2238</v>
      </c>
      <c r="M722" s="152" t="s">
        <v>2238</v>
      </c>
      <c r="O722" s="152">
        <v>1.28</v>
      </c>
      <c r="P722" s="152">
        <v>1.25</v>
      </c>
      <c r="Q722" s="152">
        <v>18.133911965282064</v>
      </c>
      <c r="S722" s="152">
        <v>0.94884084906583199</v>
      </c>
      <c r="U722" s="152">
        <v>5.6245720434314778E-2</v>
      </c>
      <c r="V722" s="152">
        <v>25.257903494176386</v>
      </c>
      <c r="W722" s="152">
        <v>1.0074757952973701</v>
      </c>
      <c r="X722" s="152">
        <v>81.217150760719193</v>
      </c>
      <c r="Y722" s="152">
        <v>8.8796680497924694</v>
      </c>
      <c r="Z722" s="152">
        <v>48.52005532503469</v>
      </c>
      <c r="AB722" s="152">
        <v>23.817427385892024</v>
      </c>
      <c r="AC722" s="152" t="s">
        <v>2238</v>
      </c>
      <c r="AD722" s="152" t="s">
        <v>2238</v>
      </c>
      <c r="AE722" s="152">
        <v>3.0660823051114647E-2</v>
      </c>
      <c r="AF722" s="152">
        <v>2.8497214999999998</v>
      </c>
      <c r="AG722" s="152">
        <v>4.771403641</v>
      </c>
      <c r="AI722" s="152">
        <v>106.5042828</v>
      </c>
      <c r="AK722" s="152">
        <v>23.915566966639854</v>
      </c>
      <c r="AL722" s="152">
        <v>151.89005330000001</v>
      </c>
      <c r="AM722" s="152">
        <v>2.411916991</v>
      </c>
      <c r="AP722" s="152" t="s">
        <v>3916</v>
      </c>
      <c r="AQ722" s="276" t="s">
        <v>3917</v>
      </c>
    </row>
    <row r="723" spans="1:43">
      <c r="A723" s="152" t="s">
        <v>2010</v>
      </c>
      <c r="B723" s="152">
        <v>2</v>
      </c>
      <c r="C723" s="152" t="s">
        <v>1917</v>
      </c>
      <c r="D723" s="152" t="s">
        <v>2009</v>
      </c>
      <c r="E723" s="152">
        <v>5</v>
      </c>
      <c r="F723" s="152" t="s">
        <v>2229</v>
      </c>
      <c r="G723" s="152">
        <v>31</v>
      </c>
      <c r="H723" s="152">
        <v>58</v>
      </c>
      <c r="I723" s="152" t="s">
        <v>3918</v>
      </c>
      <c r="J723" s="152" t="s">
        <v>2302</v>
      </c>
      <c r="K723" s="152" t="s">
        <v>2238</v>
      </c>
      <c r="L723" s="152" t="s">
        <v>2238</v>
      </c>
      <c r="M723" s="152" t="s">
        <v>2238</v>
      </c>
      <c r="O723" s="152">
        <v>1.42</v>
      </c>
      <c r="P723" s="152">
        <v>1.38</v>
      </c>
      <c r="Q723" s="152">
        <v>16.110947182059611</v>
      </c>
      <c r="S723" s="152">
        <v>0.47550513601986683</v>
      </c>
      <c r="U723" s="152">
        <v>2.9630883846935321E-2</v>
      </c>
      <c r="V723" s="152">
        <v>18.18787475016677</v>
      </c>
      <c r="W723" s="152">
        <v>0.82991619866619804</v>
      </c>
      <c r="X723" s="152">
        <v>80.370305370305402</v>
      </c>
      <c r="Y723" s="152">
        <v>4.4313794313793968</v>
      </c>
      <c r="Z723" s="152">
        <v>52.658827658827768</v>
      </c>
      <c r="AB723" s="152">
        <v>23.280098280098233</v>
      </c>
      <c r="AC723" s="152" t="s">
        <v>2238</v>
      </c>
      <c r="AD723" s="152" t="s">
        <v>2238</v>
      </c>
      <c r="AE723" s="152">
        <v>6.1361389915134826E-3</v>
      </c>
      <c r="AF723" s="152">
        <v>2.016720523</v>
      </c>
      <c r="AG723" s="152">
        <v>6.7285904780000001</v>
      </c>
      <c r="AI723" s="152">
        <v>5.4329316050000003</v>
      </c>
      <c r="AK723" s="152">
        <v>1.3063124813710827</v>
      </c>
      <c r="AL723" s="152">
        <v>0</v>
      </c>
      <c r="AM723" s="152">
        <v>1.287766221</v>
      </c>
      <c r="AP723" s="152" t="s">
        <v>3919</v>
      </c>
      <c r="AQ723" s="276" t="s">
        <v>3920</v>
      </c>
    </row>
    <row r="724" spans="1:43">
      <c r="A724" s="152" t="s">
        <v>2012</v>
      </c>
      <c r="B724" s="152">
        <v>1</v>
      </c>
      <c r="C724" s="152" t="s">
        <v>1912</v>
      </c>
      <c r="D724" s="152" t="s">
        <v>2011</v>
      </c>
      <c r="E724" s="152">
        <v>1</v>
      </c>
      <c r="F724" s="152" t="s">
        <v>592</v>
      </c>
      <c r="G724" s="152">
        <v>0</v>
      </c>
      <c r="H724" s="152">
        <v>5</v>
      </c>
      <c r="I724" s="152" t="s">
        <v>3921</v>
      </c>
      <c r="J724" s="152" t="s">
        <v>2303</v>
      </c>
      <c r="K724" s="152">
        <v>65.2</v>
      </c>
      <c r="L724" s="152">
        <v>22.9</v>
      </c>
      <c r="M724" s="152">
        <v>11.9</v>
      </c>
      <c r="N724" s="152" t="s">
        <v>1451</v>
      </c>
      <c r="O724" s="152">
        <v>1.22</v>
      </c>
      <c r="P724" s="152">
        <v>1.07</v>
      </c>
      <c r="Q724" s="152">
        <v>52.58666666666668</v>
      </c>
      <c r="S724" s="152">
        <v>8.7478559176672377</v>
      </c>
      <c r="U724" s="152">
        <v>0.5844609618194524</v>
      </c>
      <c r="V724" s="152">
        <v>67.776298268974742</v>
      </c>
      <c r="W724" s="152">
        <v>3.3781159492659603</v>
      </c>
      <c r="X724" s="152">
        <v>97.273544392290148</v>
      </c>
      <c r="Y724" s="152">
        <v>59.406105396318232</v>
      </c>
      <c r="Z724" s="152">
        <v>36.971936482572652</v>
      </c>
      <c r="AB724" s="152">
        <v>0.89550251339926623</v>
      </c>
      <c r="AC724" s="152">
        <v>3.67</v>
      </c>
      <c r="AD724" s="152">
        <v>5.0999999999999996</v>
      </c>
      <c r="AE724" s="152">
        <v>3.634118837348105</v>
      </c>
      <c r="AF724" s="152">
        <v>204.8524583</v>
      </c>
      <c r="AG724" s="152">
        <v>27.863899400000001</v>
      </c>
      <c r="AH724" s="152">
        <v>335.92857630966932</v>
      </c>
      <c r="AI724" s="152">
        <v>378.14488030000001</v>
      </c>
      <c r="AK724" s="152">
        <v>211.72310755760574</v>
      </c>
      <c r="AL724" s="152">
        <v>979.31199270000002</v>
      </c>
      <c r="AM724" s="152">
        <v>25.08113518</v>
      </c>
      <c r="AP724" s="152" t="s">
        <v>3922</v>
      </c>
      <c r="AQ724" s="276" t="s">
        <v>3923</v>
      </c>
    </row>
    <row r="725" spans="1:43">
      <c r="A725" s="152" t="s">
        <v>2012</v>
      </c>
      <c r="B725" s="152">
        <v>1</v>
      </c>
      <c r="C725" s="152" t="s">
        <v>1912</v>
      </c>
      <c r="D725" s="152" t="s">
        <v>2011</v>
      </c>
      <c r="E725" s="152">
        <v>2</v>
      </c>
      <c r="F725" s="152" t="s">
        <v>591</v>
      </c>
      <c r="G725" s="152">
        <v>5</v>
      </c>
      <c r="H725" s="152">
        <v>10</v>
      </c>
      <c r="I725" s="152" t="s">
        <v>3924</v>
      </c>
      <c r="J725" s="152" t="s">
        <v>2304</v>
      </c>
      <c r="K725" s="152">
        <v>64.900000000000006</v>
      </c>
      <c r="L725" s="152">
        <v>23.9</v>
      </c>
      <c r="M725" s="152">
        <v>11.2</v>
      </c>
      <c r="N725" s="152" t="s">
        <v>1451</v>
      </c>
      <c r="O725" s="152">
        <v>1.27</v>
      </c>
      <c r="P725" s="152">
        <v>1.21</v>
      </c>
      <c r="Q725" s="152">
        <v>30.647235319331333</v>
      </c>
      <c r="S725" s="152">
        <v>2.8056490422420031</v>
      </c>
      <c r="U725" s="152">
        <v>0.19815682697449125</v>
      </c>
      <c r="V725" s="152">
        <v>62.134308510638292</v>
      </c>
      <c r="W725" s="152">
        <v>2.6702081030605584</v>
      </c>
      <c r="X725" s="152">
        <v>94.824103365476205</v>
      </c>
      <c r="Y725" s="152">
        <v>43.423409688607592</v>
      </c>
      <c r="Z725" s="152">
        <v>44.593512977855774</v>
      </c>
      <c r="AB725" s="152">
        <v>6.8071806990128509</v>
      </c>
      <c r="AC725" s="152">
        <v>1.1000000000000001</v>
      </c>
      <c r="AD725" s="152">
        <v>4.8</v>
      </c>
      <c r="AE725" s="152">
        <v>1.0500650390408188</v>
      </c>
      <c r="AF725" s="152">
        <v>38.002362720000001</v>
      </c>
      <c r="AG725" s="152">
        <v>7.1661002519999997</v>
      </c>
      <c r="AH725" s="152">
        <v>72.986996150568928</v>
      </c>
      <c r="AI725" s="152">
        <v>114.8512885</v>
      </c>
      <c r="AK725" s="152">
        <v>116.16132526653641</v>
      </c>
      <c r="AL725" s="152">
        <v>366.16266710000002</v>
      </c>
      <c r="AM725" s="152">
        <v>8.6074768119999998</v>
      </c>
      <c r="AP725" s="152" t="s">
        <v>3925</v>
      </c>
      <c r="AQ725" s="276" t="s">
        <v>3926</v>
      </c>
    </row>
    <row r="726" spans="1:43">
      <c r="A726" s="152" t="s">
        <v>2012</v>
      </c>
      <c r="B726" s="152">
        <v>1</v>
      </c>
      <c r="C726" s="152" t="s">
        <v>1912</v>
      </c>
      <c r="D726" s="152" t="s">
        <v>2011</v>
      </c>
      <c r="E726" s="152">
        <v>3</v>
      </c>
      <c r="F726" s="152" t="s">
        <v>591</v>
      </c>
      <c r="G726" s="152">
        <v>10</v>
      </c>
      <c r="H726" s="152">
        <v>23</v>
      </c>
      <c r="I726" s="152" t="s">
        <v>3927</v>
      </c>
      <c r="J726" s="152" t="s">
        <v>2305</v>
      </c>
      <c r="K726" s="152">
        <v>66.2</v>
      </c>
      <c r="L726" s="152">
        <v>22.4</v>
      </c>
      <c r="M726" s="152">
        <v>11.4</v>
      </c>
      <c r="N726" s="152" t="s">
        <v>1451</v>
      </c>
      <c r="O726" s="152">
        <v>1.38</v>
      </c>
      <c r="P726" s="152">
        <v>1.36</v>
      </c>
      <c r="Q726" s="152">
        <v>21.123417721518976</v>
      </c>
      <c r="S726" s="152">
        <v>1.7193932589216916</v>
      </c>
      <c r="U726" s="152">
        <v>0.13429319948043941</v>
      </c>
      <c r="V726" s="152">
        <v>51.642880849651426</v>
      </c>
      <c r="W726" s="152">
        <v>1.6068965517241387</v>
      </c>
      <c r="X726" s="152">
        <v>93.35599805730952</v>
      </c>
      <c r="Y726" s="152">
        <v>18.494414764448749</v>
      </c>
      <c r="Z726" s="152">
        <v>60.369111219038473</v>
      </c>
      <c r="AB726" s="152">
        <v>14.492472073822304</v>
      </c>
      <c r="AD726" s="152">
        <v>4.7</v>
      </c>
      <c r="AE726" s="152">
        <v>0.34925496718433308</v>
      </c>
      <c r="AF726" s="152">
        <v>16.677537709999999</v>
      </c>
      <c r="AG726" s="152">
        <v>15.98074643</v>
      </c>
      <c r="AH726" s="152">
        <v>18.187816670770768</v>
      </c>
      <c r="AI726" s="152">
        <v>60.505023350000002</v>
      </c>
      <c r="AK726" s="152">
        <v>26.628677504872105</v>
      </c>
      <c r="AL726" s="152">
        <v>263.97111280000001</v>
      </c>
      <c r="AM726" s="152">
        <v>4.2013415160000003</v>
      </c>
      <c r="AP726" s="152" t="s">
        <v>3928</v>
      </c>
      <c r="AQ726" s="276" t="s">
        <v>3929</v>
      </c>
    </row>
    <row r="727" spans="1:43">
      <c r="A727" s="152" t="s">
        <v>2012</v>
      </c>
      <c r="B727" s="152">
        <v>1</v>
      </c>
      <c r="C727" s="152" t="s">
        <v>1912</v>
      </c>
      <c r="D727" s="152" t="s">
        <v>2011</v>
      </c>
      <c r="E727" s="152">
        <v>4</v>
      </c>
      <c r="F727" s="152" t="s">
        <v>2227</v>
      </c>
      <c r="G727" s="152">
        <v>23</v>
      </c>
      <c r="H727" s="152">
        <v>52</v>
      </c>
      <c r="I727" s="152" t="s">
        <v>3930</v>
      </c>
      <c r="J727" s="152" t="s">
        <v>2306</v>
      </c>
      <c r="K727" s="152">
        <v>65.7</v>
      </c>
      <c r="L727" s="152">
        <v>24.2</v>
      </c>
      <c r="M727" s="152">
        <v>10.1</v>
      </c>
      <c r="N727" s="152" t="s">
        <v>1451</v>
      </c>
      <c r="O727" s="152">
        <v>1.67</v>
      </c>
      <c r="P727" s="152">
        <v>1.64</v>
      </c>
      <c r="Q727" s="152">
        <v>15.785582255083174</v>
      </c>
      <c r="S727" s="152">
        <v>0.49834557340004842</v>
      </c>
      <c r="U727" s="152">
        <v>3.228149463320152E-2</v>
      </c>
      <c r="V727" s="152">
        <v>56.5780730897011</v>
      </c>
      <c r="W727" s="152">
        <v>1.929125828622557</v>
      </c>
      <c r="X727" s="152">
        <v>95.245841636504181</v>
      </c>
      <c r="Y727" s="152">
        <v>23.94159990239541</v>
      </c>
      <c r="Z727" s="152">
        <v>65.940054495912875</v>
      </c>
      <c r="AB727" s="152">
        <v>5.3641872381959006</v>
      </c>
      <c r="AD727" s="152">
        <v>5.0999999999999996</v>
      </c>
      <c r="AE727" s="152">
        <v>6.7383308521283186E-2</v>
      </c>
      <c r="AF727" s="152">
        <v>13.428833900000001</v>
      </c>
      <c r="AG727" s="152">
        <v>4.3265884510000001</v>
      </c>
      <c r="AI727" s="152">
        <v>25.48389087</v>
      </c>
      <c r="AK727" s="152">
        <v>0</v>
      </c>
      <c r="AL727" s="152">
        <v>132.11104280000001</v>
      </c>
      <c r="AM727" s="152">
        <v>1.387916248</v>
      </c>
      <c r="AP727" s="152" t="s">
        <v>3931</v>
      </c>
      <c r="AQ727" s="276" t="s">
        <v>3932</v>
      </c>
    </row>
    <row r="728" spans="1:43">
      <c r="A728" s="152" t="s">
        <v>2012</v>
      </c>
      <c r="B728" s="152">
        <v>1</v>
      </c>
      <c r="C728" s="152" t="s">
        <v>1912</v>
      </c>
      <c r="D728" s="152" t="s">
        <v>2011</v>
      </c>
      <c r="E728" s="152">
        <v>5</v>
      </c>
      <c r="F728" s="152" t="s">
        <v>2229</v>
      </c>
      <c r="G728" s="152">
        <v>52</v>
      </c>
      <c r="H728" s="152">
        <v>61</v>
      </c>
      <c r="I728" s="152" t="s">
        <v>3933</v>
      </c>
      <c r="J728" s="152" t="s">
        <v>2307</v>
      </c>
      <c r="K728" s="152">
        <v>63.8</v>
      </c>
      <c r="L728" s="152">
        <v>27.9</v>
      </c>
      <c r="M728" s="152">
        <v>8.3000000000000007</v>
      </c>
      <c r="N728" s="152" t="s">
        <v>1451</v>
      </c>
      <c r="O728" s="152">
        <v>1.79</v>
      </c>
      <c r="P728" s="152">
        <v>1.76</v>
      </c>
      <c r="Q728" s="152">
        <v>11.099761661559421</v>
      </c>
      <c r="S728" s="152">
        <v>0.3550038113906131</v>
      </c>
      <c r="U728" s="152">
        <v>1.3067624959163672E-2</v>
      </c>
      <c r="V728" s="152">
        <v>33.97734843437695</v>
      </c>
      <c r="W728" s="152">
        <v>1.2225762539799827</v>
      </c>
      <c r="X728" s="152">
        <v>80.148585667482052</v>
      </c>
      <c r="Y728" s="152">
        <v>13.335794379585824</v>
      </c>
      <c r="Z728" s="152">
        <v>48.43800470675091</v>
      </c>
      <c r="AB728" s="152">
        <v>18.374786581145315</v>
      </c>
      <c r="AD728" s="152">
        <v>5.2</v>
      </c>
      <c r="AE728" s="152">
        <v>5.5377097586663586E-2</v>
      </c>
      <c r="AF728" s="152">
        <v>5.5153246249999999</v>
      </c>
      <c r="AG728" s="152">
        <v>0.76806693000000004</v>
      </c>
      <c r="AI728" s="152">
        <v>20.130919850000002</v>
      </c>
      <c r="AK728" s="152">
        <v>0</v>
      </c>
      <c r="AL728" s="152">
        <v>79.367014789999999</v>
      </c>
      <c r="AM728" s="152">
        <v>1.133270328</v>
      </c>
      <c r="AP728" s="152" t="s">
        <v>3934</v>
      </c>
      <c r="AQ728" s="276" t="s">
        <v>3935</v>
      </c>
    </row>
    <row r="729" spans="1:43">
      <c r="A729" s="152" t="s">
        <v>2012</v>
      </c>
      <c r="B729" s="152">
        <v>1</v>
      </c>
      <c r="C729" s="152" t="s">
        <v>1912</v>
      </c>
      <c r="D729" s="152" t="s">
        <v>2011</v>
      </c>
      <c r="E729" s="152">
        <v>6</v>
      </c>
      <c r="F729" s="152" t="s">
        <v>2309</v>
      </c>
      <c r="G729" s="152">
        <v>61</v>
      </c>
      <c r="H729" s="152">
        <v>81</v>
      </c>
      <c r="I729" s="152" t="s">
        <v>3936</v>
      </c>
      <c r="J729" s="152" t="s">
        <v>2308</v>
      </c>
      <c r="K729" s="152">
        <v>67</v>
      </c>
      <c r="L729" s="152">
        <v>24.3</v>
      </c>
      <c r="M729" s="152">
        <v>8.6999999999999993</v>
      </c>
      <c r="N729" s="152" t="s">
        <v>1451</v>
      </c>
      <c r="O729" s="152">
        <v>1.89</v>
      </c>
      <c r="P729" s="152">
        <v>1.88</v>
      </c>
      <c r="Q729" s="152">
        <v>10.421455938697314</v>
      </c>
      <c r="S729" s="152">
        <v>0.22716574913533757</v>
      </c>
      <c r="U729" s="152">
        <v>0</v>
      </c>
      <c r="V729" s="152">
        <v>45.303131245836092</v>
      </c>
      <c r="W729" s="152">
        <v>1.8383493031358924</v>
      </c>
      <c r="X729" s="152">
        <v>87.174625947940186</v>
      </c>
      <c r="Y729" s="152">
        <v>25.655872104939608</v>
      </c>
      <c r="Z729" s="152">
        <v>49.09305185488833</v>
      </c>
      <c r="AB729" s="152">
        <v>12.425701988112255</v>
      </c>
      <c r="AD729" s="152">
        <v>5.3</v>
      </c>
      <c r="AE729" s="152">
        <v>1.2302946410613498E-2</v>
      </c>
      <c r="AF729" s="152">
        <v>0.60061886200000003</v>
      </c>
      <c r="AG729" s="152">
        <v>0</v>
      </c>
      <c r="AI729" s="152">
        <v>41.089162340000001</v>
      </c>
      <c r="AK729" s="152">
        <v>0</v>
      </c>
      <c r="AL729" s="152">
        <v>46.401997280000003</v>
      </c>
      <c r="AM729" s="152">
        <v>0.85328523899999997</v>
      </c>
      <c r="AP729" s="152" t="s">
        <v>3937</v>
      </c>
      <c r="AQ729" s="276" t="s">
        <v>3938</v>
      </c>
    </row>
    <row r="730" spans="1:43">
      <c r="A730" s="152" t="s">
        <v>2012</v>
      </c>
      <c r="B730" s="152">
        <v>1</v>
      </c>
      <c r="C730" s="152" t="s">
        <v>1912</v>
      </c>
      <c r="D730" s="152" t="s">
        <v>2011</v>
      </c>
      <c r="E730" s="152">
        <v>7</v>
      </c>
      <c r="F730" s="152" t="s">
        <v>2311</v>
      </c>
      <c r="G730" s="152">
        <v>81</v>
      </c>
      <c r="H730" s="152">
        <v>98</v>
      </c>
      <c r="I730" s="152" t="s">
        <v>3939</v>
      </c>
      <c r="J730" s="152" t="s">
        <v>2310</v>
      </c>
      <c r="K730" s="152">
        <v>67</v>
      </c>
      <c r="L730" s="152">
        <v>24.9</v>
      </c>
      <c r="M730" s="152">
        <v>8.1</v>
      </c>
      <c r="N730" s="152" t="s">
        <v>1451</v>
      </c>
      <c r="O730" s="152">
        <v>1.92</v>
      </c>
      <c r="P730" s="152">
        <v>1.89</v>
      </c>
      <c r="Q730" s="152">
        <v>10.349373764007924</v>
      </c>
      <c r="S730" s="152">
        <v>0.24103335324776998</v>
      </c>
      <c r="U730" s="152">
        <v>0</v>
      </c>
      <c r="V730" s="152">
        <v>15.456362425049921</v>
      </c>
      <c r="W730" s="152">
        <v>1.0169468665704764</v>
      </c>
      <c r="X730" s="152">
        <v>72.065742425192838</v>
      </c>
      <c r="Y730" s="152">
        <v>11.824854149676895</v>
      </c>
      <c r="Z730" s="152">
        <v>35.938774229972992</v>
      </c>
      <c r="AB730" s="152">
        <v>24.30211404554295</v>
      </c>
      <c r="AD730" s="152">
        <v>5.4</v>
      </c>
      <c r="AE730" s="152">
        <v>0</v>
      </c>
      <c r="AF730" s="152">
        <v>0.100818276</v>
      </c>
      <c r="AG730" s="152">
        <v>0.32325174000000001</v>
      </c>
      <c r="AI730" s="152">
        <v>0.896515481</v>
      </c>
      <c r="AK730" s="152">
        <v>14.670894021552179</v>
      </c>
      <c r="AL730" s="152">
        <v>59.588004290000001</v>
      </c>
      <c r="AM730" s="152">
        <v>0.95160968800000001</v>
      </c>
      <c r="AP730" s="152" t="s">
        <v>3940</v>
      </c>
      <c r="AQ730" s="276" t="s">
        <v>3941</v>
      </c>
    </row>
    <row r="731" spans="1:43">
      <c r="A731" s="152" t="s">
        <v>2015</v>
      </c>
      <c r="B731" s="152">
        <v>2</v>
      </c>
      <c r="C731" s="152" t="s">
        <v>1912</v>
      </c>
      <c r="D731" s="152" t="s">
        <v>2014</v>
      </c>
      <c r="E731" s="152">
        <v>1</v>
      </c>
      <c r="F731" s="152" t="s">
        <v>592</v>
      </c>
      <c r="G731" s="152">
        <v>0</v>
      </c>
      <c r="H731" s="152">
        <v>5</v>
      </c>
      <c r="I731" s="152" t="s">
        <v>3942</v>
      </c>
      <c r="J731" s="152" t="s">
        <v>2312</v>
      </c>
      <c r="K731" s="152" t="s">
        <v>2238</v>
      </c>
      <c r="L731" s="152" t="s">
        <v>2238</v>
      </c>
      <c r="M731" s="152" t="s">
        <v>2238</v>
      </c>
      <c r="O731" s="152">
        <v>1.02</v>
      </c>
      <c r="P731" s="152">
        <v>0.91</v>
      </c>
      <c r="Q731" s="152">
        <v>36.939182452642072</v>
      </c>
      <c r="S731" s="152">
        <v>8.8770709756596435</v>
      </c>
      <c r="U731" s="152">
        <v>0.59316833708324812</v>
      </c>
      <c r="V731" s="152">
        <v>86.849950314673734</v>
      </c>
      <c r="W731" s="152">
        <v>2.6876417794424192</v>
      </c>
      <c r="X731" s="152">
        <v>95.120313769831441</v>
      </c>
      <c r="Y731" s="152">
        <v>43.740503869121163</v>
      </c>
      <c r="Z731" s="152">
        <v>44.758135754920389</v>
      </c>
      <c r="AB731" s="152">
        <v>6.6216741457898936</v>
      </c>
      <c r="AC731" s="152" t="s">
        <v>2238</v>
      </c>
      <c r="AD731" s="152" t="s">
        <v>2238</v>
      </c>
      <c r="AE731" s="152">
        <v>3.4161516200129332</v>
      </c>
      <c r="AF731" s="152">
        <v>208.18446230000001</v>
      </c>
      <c r="AG731" s="152">
        <v>35.787201750000001</v>
      </c>
      <c r="AH731" s="152">
        <v>226.046773318281</v>
      </c>
      <c r="AI731" s="152">
        <v>353.4667766</v>
      </c>
      <c r="AK731" s="152">
        <v>221.87215068210412</v>
      </c>
      <c r="AL731" s="152">
        <v>933.16096819999996</v>
      </c>
      <c r="AM731" s="152">
        <v>30.9004522</v>
      </c>
      <c r="AP731" s="152" t="s">
        <v>3943</v>
      </c>
      <c r="AQ731" s="276" t="s">
        <v>3944</v>
      </c>
    </row>
    <row r="732" spans="1:43">
      <c r="A732" s="152" t="s">
        <v>2015</v>
      </c>
      <c r="B732" s="152">
        <v>2</v>
      </c>
      <c r="C732" s="152" t="s">
        <v>1912</v>
      </c>
      <c r="D732" s="152" t="s">
        <v>2014</v>
      </c>
      <c r="E732" s="152">
        <v>2</v>
      </c>
      <c r="F732" s="152" t="s">
        <v>2314</v>
      </c>
      <c r="G732" s="152">
        <v>5</v>
      </c>
      <c r="H732" s="152">
        <v>10</v>
      </c>
      <c r="I732" s="152" t="s">
        <v>3945</v>
      </c>
      <c r="J732" s="152" t="s">
        <v>2313</v>
      </c>
      <c r="K732" s="152" t="s">
        <v>2238</v>
      </c>
      <c r="L732" s="152" t="s">
        <v>2238</v>
      </c>
      <c r="M732" s="152" t="s">
        <v>2238</v>
      </c>
      <c r="O732" s="152">
        <v>1.31</v>
      </c>
      <c r="P732" s="152">
        <v>1.27</v>
      </c>
      <c r="Q732" s="152">
        <v>17.794892582083516</v>
      </c>
      <c r="S732" s="152">
        <v>2.4141882389707798</v>
      </c>
      <c r="U732" s="152">
        <v>0.18230116151882911</v>
      </c>
      <c r="V732" s="152">
        <v>56.871880199667324</v>
      </c>
      <c r="W732" s="152">
        <v>1.3950067639385402</v>
      </c>
      <c r="X732" s="152">
        <v>90.375881727703188</v>
      </c>
      <c r="Y732" s="152">
        <v>14.059329403807011</v>
      </c>
      <c r="Z732" s="152">
        <v>61.194318291622508</v>
      </c>
      <c r="AB732" s="152">
        <v>15.122234032273663</v>
      </c>
      <c r="AC732" s="152" t="s">
        <v>2238</v>
      </c>
      <c r="AD732" s="152" t="s">
        <v>2238</v>
      </c>
      <c r="AE732" s="152">
        <v>0.71807146102217845</v>
      </c>
      <c r="AF732" s="152">
        <v>35.170159400000003</v>
      </c>
      <c r="AG732" s="152">
        <v>4.4729934800000004</v>
      </c>
      <c r="AH732" s="152">
        <v>34.911014546502273</v>
      </c>
      <c r="AI732" s="152">
        <v>153.41082560000001</v>
      </c>
      <c r="AK732" s="152">
        <v>90.236046790094889</v>
      </c>
      <c r="AL732" s="152">
        <v>369.45916879999999</v>
      </c>
      <c r="AM732" s="152">
        <v>6.9398150630000002</v>
      </c>
      <c r="AP732" s="152" t="s">
        <v>3946</v>
      </c>
      <c r="AQ732" s="276" t="s">
        <v>3947</v>
      </c>
    </row>
    <row r="733" spans="1:43">
      <c r="A733" s="152" t="s">
        <v>2015</v>
      </c>
      <c r="B733" s="152">
        <v>2</v>
      </c>
      <c r="C733" s="152" t="s">
        <v>1912</v>
      </c>
      <c r="D733" s="152" t="s">
        <v>2014</v>
      </c>
      <c r="E733" s="152">
        <v>3</v>
      </c>
      <c r="F733" s="152" t="s">
        <v>591</v>
      </c>
      <c r="G733" s="152">
        <v>10</v>
      </c>
      <c r="H733" s="152">
        <v>19</v>
      </c>
      <c r="I733" s="152" t="s">
        <v>3948</v>
      </c>
      <c r="J733" s="152" t="s">
        <v>2315</v>
      </c>
      <c r="K733" s="152" t="s">
        <v>2238</v>
      </c>
      <c r="L733" s="152" t="s">
        <v>2238</v>
      </c>
      <c r="M733" s="152" t="s">
        <v>2238</v>
      </c>
      <c r="O733" s="152">
        <v>1.42</v>
      </c>
      <c r="P733" s="152">
        <v>1.39</v>
      </c>
      <c r="Q733" s="152">
        <v>17.711069418386487</v>
      </c>
      <c r="S733" s="152">
        <v>1.5943153997730937</v>
      </c>
      <c r="U733" s="152">
        <v>0.12240998387770945</v>
      </c>
      <c r="V733" s="152">
        <v>65.16816516816543</v>
      </c>
      <c r="W733" s="152">
        <v>1.5327608323831301</v>
      </c>
      <c r="X733" s="152">
        <v>92.303306727480162</v>
      </c>
      <c r="Y733" s="152">
        <v>17.331812998859863</v>
      </c>
      <c r="Z733" s="152">
        <v>58.713416951729393</v>
      </c>
      <c r="AB733" s="152">
        <v>16.258076776890899</v>
      </c>
      <c r="AC733" s="152" t="s">
        <v>2238</v>
      </c>
      <c r="AD733" s="152" t="s">
        <v>2238</v>
      </c>
      <c r="AE733" s="152">
        <v>0.16580801562110395</v>
      </c>
      <c r="AF733" s="152">
        <v>18.343539669999998</v>
      </c>
      <c r="AG733" s="152">
        <v>3.7038471849999999</v>
      </c>
      <c r="AH733" s="152">
        <v>15.731301728572916</v>
      </c>
      <c r="AI733" s="152">
        <v>63.680514629999998</v>
      </c>
      <c r="AK733" s="152">
        <v>51.54910022641279</v>
      </c>
      <c r="AL733" s="152">
        <v>280.45362160000002</v>
      </c>
      <c r="AM733" s="152">
        <v>5.1376038599999996</v>
      </c>
      <c r="AP733" s="152" t="s">
        <v>3949</v>
      </c>
      <c r="AQ733" s="276" t="s">
        <v>3950</v>
      </c>
    </row>
    <row r="734" spans="1:43">
      <c r="A734" s="152" t="s">
        <v>2015</v>
      </c>
      <c r="B734" s="152">
        <v>2</v>
      </c>
      <c r="C734" s="152" t="s">
        <v>1912</v>
      </c>
      <c r="D734" s="152" t="s">
        <v>2014</v>
      </c>
      <c r="E734" s="152">
        <v>4</v>
      </c>
      <c r="F734" s="152" t="s">
        <v>2227</v>
      </c>
      <c r="G734" s="152">
        <v>19</v>
      </c>
      <c r="H734" s="152">
        <v>34</v>
      </c>
      <c r="I734" s="152" t="s">
        <v>3951</v>
      </c>
      <c r="J734" s="152" t="s">
        <v>2316</v>
      </c>
      <c r="K734" s="152" t="s">
        <v>2238</v>
      </c>
      <c r="L734" s="152" t="s">
        <v>2238</v>
      </c>
      <c r="M734" s="152" t="s">
        <v>2238</v>
      </c>
      <c r="O734" s="152">
        <v>1.49</v>
      </c>
      <c r="P734" s="152">
        <v>1.45</v>
      </c>
      <c r="Q734" s="152">
        <v>18.72607030978072</v>
      </c>
      <c r="S734" s="152">
        <v>0.77729720907458788</v>
      </c>
      <c r="U734" s="152">
        <v>6.1204504651542355E-2</v>
      </c>
      <c r="V734" s="152">
        <v>35.752153744201252</v>
      </c>
      <c r="W734" s="152">
        <v>0.89615285861006311</v>
      </c>
      <c r="X734" s="152">
        <v>86.682642930503107</v>
      </c>
      <c r="Y734" s="152">
        <v>4.2108866826429185</v>
      </c>
      <c r="Z734" s="152">
        <v>59.745520940317135</v>
      </c>
      <c r="AB734" s="152">
        <v>22.726235307543053</v>
      </c>
      <c r="AC734" s="152" t="s">
        <v>2238</v>
      </c>
      <c r="AD734" s="152" t="s">
        <v>2238</v>
      </c>
      <c r="AE734" s="152">
        <v>4.299369884936758E-2</v>
      </c>
      <c r="AF734" s="152">
        <v>8.5974282389999992</v>
      </c>
      <c r="AG734" s="152">
        <v>1.9245864239999999</v>
      </c>
      <c r="AI734" s="152">
        <v>98.883103759999997</v>
      </c>
      <c r="AK734" s="152">
        <v>3.4165095666628362</v>
      </c>
      <c r="AL734" s="152">
        <v>155.18655509999999</v>
      </c>
      <c r="AM734" s="152">
        <v>1.845045034</v>
      </c>
      <c r="AP734" s="152" t="s">
        <v>3952</v>
      </c>
      <c r="AQ734" s="276" t="s">
        <v>3953</v>
      </c>
    </row>
    <row r="735" spans="1:43">
      <c r="A735" s="152" t="s">
        <v>2015</v>
      </c>
      <c r="B735" s="152">
        <v>2</v>
      </c>
      <c r="C735" s="152" t="s">
        <v>1912</v>
      </c>
      <c r="D735" s="152" t="s">
        <v>2014</v>
      </c>
      <c r="E735" s="152">
        <v>5</v>
      </c>
      <c r="F735" s="152" t="s">
        <v>2229</v>
      </c>
      <c r="G735" s="152">
        <v>34</v>
      </c>
      <c r="H735" s="152">
        <v>49</v>
      </c>
      <c r="I735" s="152" t="s">
        <v>3954</v>
      </c>
      <c r="J735" s="152" t="s">
        <v>2317</v>
      </c>
      <c r="K735" s="152" t="s">
        <v>2238</v>
      </c>
      <c r="L735" s="152" t="s">
        <v>2238</v>
      </c>
      <c r="M735" s="152" t="s">
        <v>2238</v>
      </c>
      <c r="O735" s="152">
        <v>1.55</v>
      </c>
      <c r="P735" s="152">
        <v>1.52</v>
      </c>
      <c r="Q735" s="152">
        <v>17.523879500367372</v>
      </c>
      <c r="S735" s="152">
        <v>0.52959559855530802</v>
      </c>
      <c r="U735" s="152">
        <v>3.7427250781293858E-2</v>
      </c>
      <c r="V735" s="152">
        <v>38.174550299800167</v>
      </c>
      <c r="W735" s="152">
        <v>1.2274513970041367</v>
      </c>
      <c r="X735" s="152">
        <v>86.199936258365994</v>
      </c>
      <c r="Y735" s="152">
        <v>10.27302666525004</v>
      </c>
      <c r="Z735" s="152">
        <v>63.476043769255341</v>
      </c>
      <c r="AB735" s="152">
        <v>12.45086582386061</v>
      </c>
      <c r="AC735" s="152" t="s">
        <v>2238</v>
      </c>
      <c r="AD735" s="152" t="s">
        <v>2238</v>
      </c>
      <c r="AE735" s="152">
        <v>6.1490145829225335E-3</v>
      </c>
      <c r="AF735" s="152">
        <v>3.5161222809999999</v>
      </c>
      <c r="AG735" s="152">
        <v>0.76806693000000004</v>
      </c>
      <c r="AI735" s="152">
        <v>69.214942309999998</v>
      </c>
      <c r="AK735" s="152">
        <v>1.3063124813710827</v>
      </c>
      <c r="AL735" s="152">
        <v>148.59355160000001</v>
      </c>
      <c r="AM735" s="152">
        <v>1.8220768409999999</v>
      </c>
      <c r="AP735" s="152" t="s">
        <v>3955</v>
      </c>
      <c r="AQ735" s="276" t="s">
        <v>3956</v>
      </c>
    </row>
    <row r="736" spans="1:43">
      <c r="A736" s="152" t="s">
        <v>2015</v>
      </c>
      <c r="B736" s="152">
        <v>2</v>
      </c>
      <c r="C736" s="152" t="s">
        <v>1912</v>
      </c>
      <c r="D736" s="152" t="s">
        <v>2014</v>
      </c>
      <c r="E736" s="152">
        <v>6</v>
      </c>
      <c r="F736" s="152" t="s">
        <v>694</v>
      </c>
      <c r="G736" s="152">
        <v>49</v>
      </c>
      <c r="H736" s="152">
        <v>67</v>
      </c>
      <c r="I736" s="152" t="s">
        <v>3957</v>
      </c>
      <c r="J736" s="152" t="s">
        <v>2318</v>
      </c>
      <c r="K736" s="152" t="s">
        <v>2238</v>
      </c>
      <c r="L736" s="152" t="s">
        <v>2238</v>
      </c>
      <c r="M736" s="152" t="s">
        <v>2238</v>
      </c>
      <c r="O736" s="152">
        <v>1.69</v>
      </c>
      <c r="P736" s="152">
        <v>1.66</v>
      </c>
      <c r="Q736" s="152">
        <v>10.114367405289496</v>
      </c>
      <c r="S736" s="152">
        <v>0.34115640256455498</v>
      </c>
      <c r="U736" s="152">
        <v>1.3724682861792443E-2</v>
      </c>
      <c r="V736" s="152">
        <v>30.582362728785256</v>
      </c>
      <c r="W736" s="152">
        <v>1.5418057598732651</v>
      </c>
      <c r="X736" s="152">
        <v>91.292293764852559</v>
      </c>
      <c r="Y736" s="152">
        <v>17.121194975670555</v>
      </c>
      <c r="Z736" s="152">
        <v>60.823808984949721</v>
      </c>
      <c r="AB736" s="152">
        <v>13.347289804232274</v>
      </c>
      <c r="AC736" s="152" t="s">
        <v>2238</v>
      </c>
      <c r="AD736" s="152" t="s">
        <v>2238</v>
      </c>
      <c r="AE736" s="152">
        <v>0.11659826694973455</v>
      </c>
      <c r="AF736" s="152">
        <v>0</v>
      </c>
      <c r="AG736" s="152">
        <v>1.746660348</v>
      </c>
      <c r="AI736" s="152">
        <v>17.953440109999999</v>
      </c>
      <c r="AK736" s="152">
        <v>0</v>
      </c>
      <c r="AL736" s="152">
        <v>23.326485030000001</v>
      </c>
      <c r="AM736" s="152">
        <v>1.050341408</v>
      </c>
      <c r="AP736" s="152" t="s">
        <v>3958</v>
      </c>
      <c r="AQ736" s="276" t="s">
        <v>3959</v>
      </c>
    </row>
    <row r="737" spans="1:43">
      <c r="A737" s="152" t="s">
        <v>2017</v>
      </c>
      <c r="B737" s="152">
        <v>1</v>
      </c>
      <c r="C737" s="152" t="s">
        <v>1920</v>
      </c>
      <c r="D737" s="152" t="s">
        <v>2016</v>
      </c>
      <c r="E737" s="152">
        <v>1</v>
      </c>
      <c r="F737" s="152" t="s">
        <v>592</v>
      </c>
      <c r="G737" s="152">
        <v>0</v>
      </c>
      <c r="H737" s="152">
        <v>5</v>
      </c>
      <c r="I737" s="152" t="s">
        <v>3960</v>
      </c>
      <c r="J737" s="152" t="s">
        <v>2319</v>
      </c>
      <c r="K737" s="152">
        <v>43.2</v>
      </c>
      <c r="L737" s="152">
        <v>38.799999999999997</v>
      </c>
      <c r="M737" s="152">
        <v>18</v>
      </c>
      <c r="N737" s="152" t="s">
        <v>1047</v>
      </c>
      <c r="O737" s="152">
        <v>0.88</v>
      </c>
      <c r="P737" s="152">
        <v>0.88</v>
      </c>
      <c r="Q737" s="152">
        <v>118.05825242718444</v>
      </c>
      <c r="S737" s="152">
        <v>19.456594885598925</v>
      </c>
      <c r="U737" s="152">
        <v>1.0430686406460297</v>
      </c>
      <c r="V737" s="152">
        <v>68.287808127915099</v>
      </c>
      <c r="W737" s="152">
        <v>3.593302061654529</v>
      </c>
      <c r="X737" s="152">
        <v>99.89919354838726</v>
      </c>
      <c r="Y737" s="152">
        <v>64.145421436004199</v>
      </c>
      <c r="Z737" s="152">
        <v>35.009105098855443</v>
      </c>
      <c r="AB737" s="152">
        <v>0.74466701352761955</v>
      </c>
      <c r="AC737" s="152">
        <v>3.33</v>
      </c>
      <c r="AD737" s="152">
        <v>4.2</v>
      </c>
      <c r="AE737" s="152">
        <v>5.2301671985995135</v>
      </c>
      <c r="AF737" s="152">
        <v>217.0142726</v>
      </c>
      <c r="AG737" s="152">
        <v>37.858064859999999</v>
      </c>
      <c r="AH737" s="152">
        <v>435.60639415654362</v>
      </c>
      <c r="AI737" s="152">
        <v>437.75338820000002</v>
      </c>
      <c r="AK737" s="152">
        <v>204.2871749713396</v>
      </c>
      <c r="AL737" s="152">
        <v>1285.886655</v>
      </c>
      <c r="AM737" s="152">
        <v>70.840944260000001</v>
      </c>
      <c r="AP737" s="152" t="s">
        <v>3961</v>
      </c>
      <c r="AQ737" s="276" t="s">
        <v>3962</v>
      </c>
    </row>
    <row r="738" spans="1:43">
      <c r="A738" s="152" t="s">
        <v>2017</v>
      </c>
      <c r="B738" s="152">
        <v>1</v>
      </c>
      <c r="C738" s="152" t="s">
        <v>1920</v>
      </c>
      <c r="D738" s="152" t="s">
        <v>2016</v>
      </c>
      <c r="E738" s="152">
        <v>2</v>
      </c>
      <c r="F738" s="152" t="s">
        <v>592</v>
      </c>
      <c r="G738" s="152">
        <v>5</v>
      </c>
      <c r="H738" s="152">
        <v>10</v>
      </c>
      <c r="I738" s="152" t="s">
        <v>3963</v>
      </c>
      <c r="J738" s="152" t="s">
        <v>2320</v>
      </c>
      <c r="K738" s="152">
        <v>48.3</v>
      </c>
      <c r="L738" s="152">
        <v>36</v>
      </c>
      <c r="M738" s="152">
        <v>15.7</v>
      </c>
      <c r="N738" s="152" t="s">
        <v>1047</v>
      </c>
      <c r="Q738" s="152">
        <v>45.050700144857544</v>
      </c>
      <c r="S738" s="152">
        <v>5.8570524984187227</v>
      </c>
      <c r="U738" s="152">
        <v>0.41113219481340924</v>
      </c>
      <c r="V738" s="152">
        <v>82.120305749418534</v>
      </c>
      <c r="W738" s="152">
        <v>3.2704170589954229</v>
      </c>
      <c r="X738" s="152">
        <v>96.395986882690949</v>
      </c>
      <c r="Y738" s="152">
        <v>58.787622974771935</v>
      </c>
      <c r="Z738" s="152">
        <v>29.130815935582277</v>
      </c>
      <c r="AB738" s="152">
        <v>8.4775479723367386</v>
      </c>
      <c r="AC738" s="152">
        <v>2.09</v>
      </c>
      <c r="AD738" s="152">
        <v>4.0999999999999996</v>
      </c>
      <c r="AE738" s="152">
        <v>2.3381020898868097</v>
      </c>
      <c r="AF738" s="152">
        <v>49.581076289999999</v>
      </c>
      <c r="AG738" s="152">
        <v>15.78404192</v>
      </c>
      <c r="AH738" s="152">
        <v>133.2660935783469</v>
      </c>
      <c r="AI738" s="152">
        <v>222.182894</v>
      </c>
      <c r="AK738" s="152">
        <v>252.82170793304979</v>
      </c>
      <c r="AL738" s="152">
        <v>718.88835440000003</v>
      </c>
      <c r="AM738" s="152">
        <v>25.34432318</v>
      </c>
      <c r="AP738" s="152" t="s">
        <v>3964</v>
      </c>
      <c r="AQ738" s="276" t="s">
        <v>3965</v>
      </c>
    </row>
    <row r="739" spans="1:43">
      <c r="A739" s="152" t="s">
        <v>2017</v>
      </c>
      <c r="B739" s="152">
        <v>1</v>
      </c>
      <c r="C739" s="152" t="s">
        <v>1920</v>
      </c>
      <c r="D739" s="152" t="s">
        <v>2016</v>
      </c>
      <c r="E739" s="152">
        <v>3</v>
      </c>
      <c r="F739" s="152" t="s">
        <v>591</v>
      </c>
      <c r="G739" s="152">
        <v>10</v>
      </c>
      <c r="H739" s="152">
        <v>25</v>
      </c>
      <c r="I739" s="152" t="s">
        <v>3966</v>
      </c>
      <c r="J739" s="152" t="s">
        <v>2321</v>
      </c>
      <c r="K739" s="152">
        <v>50.9</v>
      </c>
      <c r="L739" s="152">
        <v>34</v>
      </c>
      <c r="M739" s="152">
        <v>15.1</v>
      </c>
      <c r="N739" s="152" t="s">
        <v>1047</v>
      </c>
      <c r="Q739" s="152">
        <v>28.367346938775512</v>
      </c>
      <c r="S739" s="152">
        <v>3.3141522087137112</v>
      </c>
      <c r="U739" s="152">
        <v>0.23796132046900015</v>
      </c>
      <c r="V739" s="152">
        <v>73.499999999999943</v>
      </c>
      <c r="W739" s="152">
        <v>2.1040736901620787</v>
      </c>
      <c r="X739" s="152">
        <v>92.329438371654732</v>
      </c>
      <c r="Y739" s="152">
        <v>30.829249905766986</v>
      </c>
      <c r="Z739" s="152">
        <v>49.819072747832742</v>
      </c>
      <c r="AB739" s="152">
        <v>11.681115718055004</v>
      </c>
      <c r="AC739" s="152">
        <v>0.69</v>
      </c>
      <c r="AD739" s="152">
        <v>4.5</v>
      </c>
      <c r="AE739" s="152">
        <v>0.92097183397025162</v>
      </c>
      <c r="AF739" s="152">
        <v>27.67315061</v>
      </c>
      <c r="AG739" s="152">
        <v>15.713857320000001</v>
      </c>
      <c r="AH739" s="152">
        <v>51.256287046511041</v>
      </c>
      <c r="AI739" s="152">
        <v>71.392422049999993</v>
      </c>
      <c r="AK739" s="152">
        <v>79.785546939126235</v>
      </c>
      <c r="AL739" s="152">
        <v>409.01718979999998</v>
      </c>
      <c r="AM739" s="152">
        <v>9.5665897229999999</v>
      </c>
      <c r="AP739" s="152" t="s">
        <v>3967</v>
      </c>
      <c r="AQ739" s="276" t="s">
        <v>3968</v>
      </c>
    </row>
    <row r="740" spans="1:43">
      <c r="A740" s="152" t="s">
        <v>2017</v>
      </c>
      <c r="B740" s="152">
        <v>1</v>
      </c>
      <c r="C740" s="152" t="s">
        <v>1920</v>
      </c>
      <c r="D740" s="152" t="s">
        <v>2016</v>
      </c>
      <c r="E740" s="152">
        <v>4</v>
      </c>
      <c r="F740" s="152" t="s">
        <v>2227</v>
      </c>
      <c r="G740" s="152">
        <v>25</v>
      </c>
      <c r="H740" s="152">
        <v>47</v>
      </c>
      <c r="I740" s="152" t="s">
        <v>3969</v>
      </c>
      <c r="J740" s="152" t="s">
        <v>2322</v>
      </c>
      <c r="K740" s="152">
        <v>56.3</v>
      </c>
      <c r="L740" s="152">
        <v>33.9</v>
      </c>
      <c r="M740" s="152">
        <v>9.8000000000000007</v>
      </c>
      <c r="N740" s="152" t="s">
        <v>1451</v>
      </c>
      <c r="O740" s="152">
        <v>1.39</v>
      </c>
      <c r="P740" s="152">
        <v>1.34</v>
      </c>
      <c r="Q740" s="152">
        <v>21.967871485943771</v>
      </c>
      <c r="S740" s="152">
        <v>0.89583451082348942</v>
      </c>
      <c r="U740" s="152">
        <v>6.4997456621262634E-2</v>
      </c>
      <c r="V740" s="152">
        <v>70.667989417989432</v>
      </c>
      <c r="W740" s="152">
        <v>1.759777498247195</v>
      </c>
      <c r="X740" s="152">
        <v>92.852724048335631</v>
      </c>
      <c r="Y740" s="152">
        <v>20.897430609972151</v>
      </c>
      <c r="Z740" s="152">
        <v>64.098651379552081</v>
      </c>
      <c r="AB740" s="152">
        <v>7.8566420588114001</v>
      </c>
      <c r="AC740" s="152">
        <v>0.15</v>
      </c>
      <c r="AD740" s="152">
        <v>5</v>
      </c>
      <c r="AE740" s="152">
        <v>0.3194774195763378</v>
      </c>
      <c r="AF740" s="152">
        <v>6.015125211</v>
      </c>
      <c r="AG740" s="152">
        <v>2.2804385759999999</v>
      </c>
      <c r="AI740" s="152">
        <v>64.497069539999998</v>
      </c>
      <c r="AK740" s="152">
        <v>0</v>
      </c>
      <c r="AL740" s="152">
        <v>118.9250358</v>
      </c>
      <c r="AM740" s="152">
        <v>2.136824593</v>
      </c>
      <c r="AP740" s="152" t="s">
        <v>3970</v>
      </c>
      <c r="AQ740" s="276" t="s">
        <v>3971</v>
      </c>
    </row>
    <row r="741" spans="1:43">
      <c r="A741" s="152" t="s">
        <v>2017</v>
      </c>
      <c r="B741" s="152">
        <v>1</v>
      </c>
      <c r="C741" s="152" t="s">
        <v>1920</v>
      </c>
      <c r="D741" s="152" t="s">
        <v>2016</v>
      </c>
      <c r="E741" s="152">
        <v>5</v>
      </c>
      <c r="F741" s="152" t="s">
        <v>2229</v>
      </c>
      <c r="G741" s="152">
        <v>47</v>
      </c>
      <c r="H741" s="152">
        <v>66</v>
      </c>
      <c r="I741" s="152" t="s">
        <v>3972</v>
      </c>
      <c r="J741" s="152" t="s">
        <v>2323</v>
      </c>
      <c r="K741" s="152">
        <v>51.8</v>
      </c>
      <c r="L741" s="152">
        <v>35.299999999999997</v>
      </c>
      <c r="M741" s="152">
        <v>12.9</v>
      </c>
      <c r="N741" s="152" t="s">
        <v>1047</v>
      </c>
      <c r="O741" s="152">
        <v>1.67</v>
      </c>
      <c r="P741" s="152">
        <v>1.64</v>
      </c>
      <c r="Q741" s="152">
        <v>15.250737463126839</v>
      </c>
      <c r="S741" s="152">
        <v>0.52151594582787242</v>
      </c>
      <c r="U741" s="152">
        <v>2.4574049803407598E-2</v>
      </c>
      <c r="V741" s="152">
        <v>37.01363485201243</v>
      </c>
      <c r="W741" s="152">
        <v>0.72126530902876418</v>
      </c>
      <c r="X741" s="152">
        <v>83.708345200797282</v>
      </c>
      <c r="Y741" s="152">
        <v>4.1773473844108766</v>
      </c>
      <c r="Z741" s="152">
        <v>42.357353080793565</v>
      </c>
      <c r="AB741" s="152">
        <v>37.173644735592845</v>
      </c>
      <c r="AD741" s="152">
        <v>5.2</v>
      </c>
      <c r="AE741" s="152">
        <v>0.19071473321230181</v>
      </c>
      <c r="AF741" s="152">
        <v>2.3499209140000001</v>
      </c>
      <c r="AG741" s="152">
        <v>1.5687342719999999</v>
      </c>
      <c r="AI741" s="152">
        <v>15.685232040000001</v>
      </c>
      <c r="AK741" s="152">
        <v>0</v>
      </c>
      <c r="AL741" s="152">
        <v>72.774011290000004</v>
      </c>
      <c r="AM741" s="152">
        <v>1.10831583</v>
      </c>
      <c r="AP741" s="152" t="s">
        <v>3973</v>
      </c>
      <c r="AQ741" s="276" t="s">
        <v>3974</v>
      </c>
    </row>
    <row r="742" spans="1:43">
      <c r="A742" s="152" t="s">
        <v>2017</v>
      </c>
      <c r="B742" s="152">
        <v>1</v>
      </c>
      <c r="C742" s="152" t="s">
        <v>1920</v>
      </c>
      <c r="D742" s="152" t="s">
        <v>2016</v>
      </c>
      <c r="E742" s="152">
        <v>6</v>
      </c>
      <c r="F742" s="152" t="s">
        <v>694</v>
      </c>
      <c r="G742" s="152">
        <v>66</v>
      </c>
      <c r="H742" s="152">
        <v>87</v>
      </c>
      <c r="I742" s="152" t="s">
        <v>3975</v>
      </c>
      <c r="J742" s="152" t="s">
        <v>2324</v>
      </c>
      <c r="K742" s="152">
        <v>64.5</v>
      </c>
      <c r="L742" s="152">
        <v>25.6</v>
      </c>
      <c r="M742" s="152">
        <v>9.9</v>
      </c>
      <c r="N742" s="152" t="s">
        <v>1451</v>
      </c>
      <c r="O742" s="152">
        <v>1.91</v>
      </c>
      <c r="P742" s="152">
        <v>1.87</v>
      </c>
      <c r="Q742" s="152">
        <v>10.87042142575817</v>
      </c>
      <c r="S742" s="152">
        <v>0.39447731755424065</v>
      </c>
      <c r="U742" s="152">
        <v>0</v>
      </c>
      <c r="V742" s="152">
        <v>19.328010645376018</v>
      </c>
      <c r="W742" s="152">
        <v>1.9773499344692027</v>
      </c>
      <c r="X742" s="152">
        <v>87.019659239842611</v>
      </c>
      <c r="Y742" s="152">
        <v>31.108781127129813</v>
      </c>
      <c r="Z742" s="152">
        <v>36.104849279161122</v>
      </c>
      <c r="AB742" s="152">
        <v>19.806028833551679</v>
      </c>
      <c r="AD742" s="152">
        <v>5.5</v>
      </c>
      <c r="AE742" s="152">
        <v>0.11047804149264941</v>
      </c>
      <c r="AF742" s="152">
        <v>4.5990235510000002</v>
      </c>
      <c r="AG742" s="152">
        <v>0.67910389199999999</v>
      </c>
      <c r="AI742" s="152">
        <v>14.052122239999999</v>
      </c>
      <c r="AK742" s="152">
        <v>0</v>
      </c>
      <c r="AL742" s="152">
        <v>59.588004290000001</v>
      </c>
      <c r="AM742" s="152">
        <v>0.68652306699999999</v>
      </c>
      <c r="AP742" s="152" t="s">
        <v>3976</v>
      </c>
      <c r="AQ742" s="276" t="s">
        <v>3977</v>
      </c>
    </row>
    <row r="743" spans="1:43">
      <c r="A743" s="152" t="s">
        <v>2017</v>
      </c>
      <c r="B743" s="152">
        <v>1</v>
      </c>
      <c r="C743" s="152" t="s">
        <v>1920</v>
      </c>
      <c r="D743" s="152" t="s">
        <v>2016</v>
      </c>
      <c r="E743" s="152">
        <v>7</v>
      </c>
      <c r="F743" s="152" t="s">
        <v>2234</v>
      </c>
      <c r="G743" s="152">
        <v>87</v>
      </c>
      <c r="H743" s="152">
        <v>120</v>
      </c>
      <c r="I743" s="152" t="s">
        <v>3978</v>
      </c>
      <c r="J743" s="152" t="s">
        <v>2325</v>
      </c>
      <c r="K743" s="152">
        <v>57.4</v>
      </c>
      <c r="L743" s="152">
        <v>29.3</v>
      </c>
      <c r="M743" s="152">
        <v>13.3</v>
      </c>
      <c r="N743" s="152" t="s">
        <v>1451</v>
      </c>
      <c r="O743" s="152">
        <v>1.86</v>
      </c>
      <c r="P743" s="152">
        <v>1.82</v>
      </c>
      <c r="Q743" s="152">
        <v>11.485809682804666</v>
      </c>
      <c r="S743" s="152">
        <v>0.28220451527224438</v>
      </c>
      <c r="U743" s="152">
        <v>0</v>
      </c>
      <c r="V743" s="152">
        <v>9.2389498172152145</v>
      </c>
      <c r="W743" s="152">
        <v>0.71437036184778302</v>
      </c>
      <c r="X743" s="152">
        <v>68.30811712592768</v>
      </c>
      <c r="Y743" s="152">
        <v>7.7431973767474265</v>
      </c>
      <c r="Z743" s="152">
        <v>25.795317263993471</v>
      </c>
      <c r="AB743" s="152">
        <v>34.76960248518678</v>
      </c>
      <c r="AD743" s="152">
        <v>6.1</v>
      </c>
      <c r="AE743" s="152">
        <v>4.2869618910408372E-2</v>
      </c>
      <c r="AF743" s="152">
        <v>22.00874396</v>
      </c>
      <c r="AG743" s="152">
        <v>0</v>
      </c>
      <c r="AI743" s="152">
        <v>20.403104809999999</v>
      </c>
      <c r="AK743" s="152">
        <v>0</v>
      </c>
      <c r="AL743" s="152">
        <v>151.89005330000001</v>
      </c>
      <c r="AM743" s="152">
        <v>0.49096885499999998</v>
      </c>
      <c r="AP743" s="152" t="s">
        <v>3979</v>
      </c>
      <c r="AQ743" s="276" t="s">
        <v>3980</v>
      </c>
    </row>
    <row r="744" spans="1:43">
      <c r="A744" s="152" t="s">
        <v>2019</v>
      </c>
      <c r="B744" s="152">
        <v>2</v>
      </c>
      <c r="C744" s="152" t="s">
        <v>1920</v>
      </c>
      <c r="D744" s="152" t="s">
        <v>2018</v>
      </c>
      <c r="E744" s="152">
        <v>1</v>
      </c>
      <c r="F744" s="152" t="s">
        <v>591</v>
      </c>
      <c r="G744" s="152">
        <v>0</v>
      </c>
      <c r="H744" s="152">
        <v>5</v>
      </c>
      <c r="I744" s="152" t="s">
        <v>3981</v>
      </c>
      <c r="J744" s="152" t="s">
        <v>2326</v>
      </c>
      <c r="K744" s="152" t="s">
        <v>2238</v>
      </c>
      <c r="L744" s="152" t="s">
        <v>2238</v>
      </c>
      <c r="M744" s="152" t="s">
        <v>2238</v>
      </c>
      <c r="O744" s="152" t="s">
        <v>2238</v>
      </c>
      <c r="P744" s="152" t="s">
        <v>2238</v>
      </c>
      <c r="Q744" s="152">
        <v>47.984644913627619</v>
      </c>
      <c r="S744" s="152">
        <v>9.251728344855632</v>
      </c>
      <c r="U744" s="152">
        <v>0.63033753558357053</v>
      </c>
      <c r="V744" s="152">
        <v>67.28847435043339</v>
      </c>
      <c r="W744" s="152">
        <v>3.1059417078002807</v>
      </c>
      <c r="X744" s="152">
        <v>96.954434035123228</v>
      </c>
      <c r="Y744" s="152">
        <v>53.846412141969815</v>
      </c>
      <c r="Z744" s="152">
        <v>36.896007521574219</v>
      </c>
      <c r="AB744" s="152">
        <v>6.2120143715791869</v>
      </c>
      <c r="AC744" s="152" t="s">
        <v>2238</v>
      </c>
      <c r="AD744" s="152" t="s">
        <v>2238</v>
      </c>
      <c r="AE744" s="152">
        <v>3.7636897544704797</v>
      </c>
      <c r="AF744" s="152">
        <v>142.79388560000001</v>
      </c>
      <c r="AG744" s="152">
        <v>30.655062730000001</v>
      </c>
      <c r="AH744" s="152">
        <v>349.25044580389624</v>
      </c>
      <c r="AI744" s="152">
        <v>336.68203699999998</v>
      </c>
      <c r="AK744" s="152">
        <v>250.30956854579779</v>
      </c>
      <c r="AL744" s="152">
        <v>923.27146289999996</v>
      </c>
      <c r="AM744" s="152">
        <v>30.879710150000001</v>
      </c>
      <c r="AP744" s="152" t="s">
        <v>3982</v>
      </c>
      <c r="AQ744" s="276" t="s">
        <v>3983</v>
      </c>
    </row>
    <row r="745" spans="1:43">
      <c r="A745" s="152" t="s">
        <v>2019</v>
      </c>
      <c r="B745" s="152">
        <v>2</v>
      </c>
      <c r="C745" s="152" t="s">
        <v>1920</v>
      </c>
      <c r="D745" s="152" t="s">
        <v>2018</v>
      </c>
      <c r="E745" s="152">
        <v>2</v>
      </c>
      <c r="F745" s="152" t="s">
        <v>591</v>
      </c>
      <c r="G745" s="152">
        <v>5</v>
      </c>
      <c r="H745" s="152">
        <v>10</v>
      </c>
      <c r="I745" s="152" t="s">
        <v>3984</v>
      </c>
      <c r="J745" s="152" t="s">
        <v>2327</v>
      </c>
      <c r="K745" s="152" t="s">
        <v>2238</v>
      </c>
      <c r="L745" s="152" t="s">
        <v>2238</v>
      </c>
      <c r="M745" s="152" t="s">
        <v>2238</v>
      </c>
      <c r="O745" s="152">
        <v>1.01</v>
      </c>
      <c r="P745" s="152">
        <v>0.93</v>
      </c>
      <c r="Q745" s="152">
        <v>26.56641604010025</v>
      </c>
      <c r="S745" s="152">
        <v>3.7539176673592287</v>
      </c>
      <c r="U745" s="152">
        <v>0.25354790999049198</v>
      </c>
      <c r="V745" s="152">
        <v>76.474508497167676</v>
      </c>
      <c r="W745" s="152">
        <v>1.4361882266028947</v>
      </c>
      <c r="X745" s="152">
        <v>94.544888992573505</v>
      </c>
      <c r="Y745" s="152">
        <v>16.83969050118576</v>
      </c>
      <c r="Z745" s="152">
        <v>50.981764454294542</v>
      </c>
      <c r="AB745" s="152">
        <v>26.723434037093195</v>
      </c>
      <c r="AC745" s="152" t="s">
        <v>2238</v>
      </c>
      <c r="AD745" s="152" t="s">
        <v>2238</v>
      </c>
      <c r="AE745" s="152">
        <v>1.0059255878726512</v>
      </c>
      <c r="AF745" s="152">
        <v>22.50854455</v>
      </c>
      <c r="AG745" s="152">
        <v>6.8967895749999997</v>
      </c>
      <c r="AH745" s="152">
        <v>19.521174444158468</v>
      </c>
      <c r="AI745" s="152">
        <v>0</v>
      </c>
      <c r="AK745" s="152">
        <v>93.853527507737894</v>
      </c>
      <c r="AL745" s="152">
        <v>501.31923890000002</v>
      </c>
      <c r="AM745" s="152">
        <v>11.794470179999999</v>
      </c>
      <c r="AP745" s="152" t="s">
        <v>3985</v>
      </c>
      <c r="AQ745" s="276" t="s">
        <v>3986</v>
      </c>
    </row>
    <row r="746" spans="1:43">
      <c r="A746" s="152" t="s">
        <v>2019</v>
      </c>
      <c r="B746" s="152">
        <v>2</v>
      </c>
      <c r="C746" s="152" t="s">
        <v>1920</v>
      </c>
      <c r="D746" s="152" t="s">
        <v>2018</v>
      </c>
      <c r="E746" s="152">
        <v>3</v>
      </c>
      <c r="F746" s="152" t="s">
        <v>591</v>
      </c>
      <c r="G746" s="152">
        <v>10</v>
      </c>
      <c r="H746" s="152">
        <v>23</v>
      </c>
      <c r="I746" s="152" t="s">
        <v>3987</v>
      </c>
      <c r="J746" s="152" t="s">
        <v>2328</v>
      </c>
      <c r="K746" s="152" t="s">
        <v>2238</v>
      </c>
      <c r="L746" s="152" t="s">
        <v>2238</v>
      </c>
      <c r="M746" s="152" t="s">
        <v>2238</v>
      </c>
      <c r="O746" s="152">
        <v>1.1599999999999999</v>
      </c>
      <c r="P746" s="152">
        <v>1.1100000000000001</v>
      </c>
      <c r="Q746" s="152">
        <v>26.151560178306106</v>
      </c>
      <c r="S746" s="152">
        <v>3.1300433194597805</v>
      </c>
      <c r="U746" s="152">
        <v>0.20810328718253632</v>
      </c>
      <c r="V746" s="152">
        <v>61.847789963443148</v>
      </c>
      <c r="W746" s="152">
        <v>1.1343642017968298</v>
      </c>
      <c r="X746" s="152">
        <v>88.267815764868615</v>
      </c>
      <c r="Y746" s="152">
        <v>8.4068458067402787</v>
      </c>
      <c r="Z746" s="152">
        <v>62.994430667913392</v>
      </c>
      <c r="AB746" s="152">
        <v>16.866539290214945</v>
      </c>
      <c r="AC746" s="152" t="s">
        <v>2238</v>
      </c>
      <c r="AD746" s="152" t="s">
        <v>2238</v>
      </c>
      <c r="AE746" s="152">
        <v>0.65669783187498354</v>
      </c>
      <c r="AF746" s="152">
        <v>15.844536740000001</v>
      </c>
      <c r="AG746" s="152">
        <v>6.6396274399999999</v>
      </c>
      <c r="AH746" s="152">
        <v>14.21868664664944</v>
      </c>
      <c r="AI746" s="152">
        <v>8.6084228920000001</v>
      </c>
      <c r="AK746" s="152">
        <v>43.0078263097557</v>
      </c>
      <c r="AL746" s="152">
        <v>432.0927021</v>
      </c>
      <c r="AM746" s="152">
        <v>8.2556513769999995</v>
      </c>
      <c r="AP746" s="152" t="s">
        <v>3988</v>
      </c>
      <c r="AQ746" s="276" t="s">
        <v>3989</v>
      </c>
    </row>
    <row r="747" spans="1:43">
      <c r="A747" s="152" t="s">
        <v>2019</v>
      </c>
      <c r="B747" s="152">
        <v>2</v>
      </c>
      <c r="C747" s="152" t="s">
        <v>1920</v>
      </c>
      <c r="D747" s="152" t="s">
        <v>2018</v>
      </c>
      <c r="E747" s="152">
        <v>4</v>
      </c>
      <c r="F747" s="152" t="s">
        <v>2227</v>
      </c>
      <c r="G747" s="152">
        <v>23</v>
      </c>
      <c r="H747" s="152">
        <v>37</v>
      </c>
      <c r="I747" s="152" t="s">
        <v>3990</v>
      </c>
      <c r="J747" s="152" t="s">
        <v>2329</v>
      </c>
      <c r="K747" s="152" t="s">
        <v>2238</v>
      </c>
      <c r="L747" s="152" t="s">
        <v>2238</v>
      </c>
      <c r="M747" s="152" t="s">
        <v>2238</v>
      </c>
      <c r="O747" s="152">
        <v>1.41</v>
      </c>
      <c r="P747" s="152">
        <v>1.36</v>
      </c>
      <c r="Q747" s="152">
        <v>22.550607287449388</v>
      </c>
      <c r="S747" s="152">
        <v>1.0563219960843238</v>
      </c>
      <c r="U747" s="152">
        <v>7.0573236807357831E-2</v>
      </c>
      <c r="V747" s="152">
        <v>47.755237778516552</v>
      </c>
      <c r="W747" s="152">
        <v>1.7409209455460251</v>
      </c>
      <c r="X747" s="152">
        <v>93.352323172536359</v>
      </c>
      <c r="Y747" s="152">
        <v>19.968925717668053</v>
      </c>
      <c r="Z747" s="152">
        <v>66.743119266055089</v>
      </c>
      <c r="AB747" s="152">
        <v>6.6402781888132161</v>
      </c>
      <c r="AC747" s="152" t="s">
        <v>2238</v>
      </c>
      <c r="AD747" s="152" t="s">
        <v>2238</v>
      </c>
      <c r="AE747" s="152">
        <v>0.27031355392025991</v>
      </c>
      <c r="AF747" s="152">
        <v>8.6807283359999996</v>
      </c>
      <c r="AG747" s="152">
        <v>8.0630360480000007</v>
      </c>
      <c r="AI747" s="152">
        <v>33.195798279999998</v>
      </c>
      <c r="AK747" s="152">
        <v>9.2446729450876752</v>
      </c>
      <c r="AL747" s="152">
        <v>211.2270848</v>
      </c>
      <c r="AM747" s="152">
        <v>2.5254665479999998</v>
      </c>
      <c r="AP747" s="152" t="s">
        <v>3991</v>
      </c>
      <c r="AQ747" s="276" t="s">
        <v>3992</v>
      </c>
    </row>
    <row r="748" spans="1:43">
      <c r="A748" s="152" t="s">
        <v>2019</v>
      </c>
      <c r="B748" s="152">
        <v>2</v>
      </c>
      <c r="C748" s="152" t="s">
        <v>1920</v>
      </c>
      <c r="D748" s="152" t="s">
        <v>2018</v>
      </c>
      <c r="E748" s="152">
        <v>5</v>
      </c>
      <c r="F748" s="152" t="s">
        <v>2229</v>
      </c>
      <c r="G748" s="152">
        <v>37</v>
      </c>
      <c r="H748" s="152">
        <v>46</v>
      </c>
      <c r="I748" s="152" t="s">
        <v>3993</v>
      </c>
      <c r="J748" s="152" t="s">
        <v>2330</v>
      </c>
      <c r="K748" s="152" t="s">
        <v>2238</v>
      </c>
      <c r="L748" s="152" t="s">
        <v>2238</v>
      </c>
      <c r="M748" s="152" t="s">
        <v>2238</v>
      </c>
      <c r="O748" s="152">
        <v>1.29</v>
      </c>
      <c r="P748" s="152">
        <v>1.25</v>
      </c>
      <c r="Q748" s="152">
        <v>20.791683326669343</v>
      </c>
      <c r="S748" s="152">
        <v>0.72654475110781203</v>
      </c>
      <c r="U748" s="152">
        <v>5.1735384753807047E-2</v>
      </c>
      <c r="V748" s="152">
        <v>62.287994679082296</v>
      </c>
      <c r="W748" s="152">
        <v>2.8162907950576472</v>
      </c>
      <c r="X748" s="152">
        <v>94.975025350208455</v>
      </c>
      <c r="Y748" s="152">
        <v>46.291358395613422</v>
      </c>
      <c r="Z748" s="152">
        <v>45.2172606752546</v>
      </c>
      <c r="AB748" s="152">
        <v>3.4664062793404256</v>
      </c>
      <c r="AC748" s="152" t="s">
        <v>2238</v>
      </c>
      <c r="AD748" s="152" t="s">
        <v>2238</v>
      </c>
      <c r="AE748" s="152">
        <v>0.17788595070330029</v>
      </c>
      <c r="AF748" s="152">
        <v>7.3479267740000003</v>
      </c>
      <c r="AG748" s="152">
        <v>3.8817732610000002</v>
      </c>
      <c r="AI748" s="152">
        <v>78.741416169999994</v>
      </c>
      <c r="AK748" s="152">
        <v>18.790802616645596</v>
      </c>
      <c r="AL748" s="152">
        <v>178.26206730000001</v>
      </c>
      <c r="AM748" s="152">
        <v>1.785607339</v>
      </c>
      <c r="AP748" s="152" t="s">
        <v>3994</v>
      </c>
      <c r="AQ748" s="276" t="s">
        <v>3995</v>
      </c>
    </row>
    <row r="749" spans="1:43">
      <c r="A749" s="152" t="s">
        <v>2019</v>
      </c>
      <c r="B749" s="152">
        <v>2</v>
      </c>
      <c r="C749" s="152" t="s">
        <v>1920</v>
      </c>
      <c r="D749" s="152" t="s">
        <v>2018</v>
      </c>
      <c r="E749" s="152">
        <v>6</v>
      </c>
      <c r="F749" s="152" t="s">
        <v>2268</v>
      </c>
      <c r="G749" s="152">
        <v>46</v>
      </c>
      <c r="H749" s="152">
        <v>60</v>
      </c>
      <c r="I749" s="152" t="s">
        <v>3996</v>
      </c>
      <c r="J749" s="152" t="s">
        <v>2331</v>
      </c>
      <c r="K749" s="152" t="s">
        <v>2238</v>
      </c>
      <c r="L749" s="152" t="s">
        <v>2238</v>
      </c>
      <c r="M749" s="152" t="s">
        <v>2238</v>
      </c>
      <c r="O749" s="152">
        <v>1.56</v>
      </c>
      <c r="P749" s="152">
        <v>1.53</v>
      </c>
      <c r="Q749" s="152">
        <v>16.237365503749597</v>
      </c>
      <c r="S749" s="152">
        <v>0.47081197671452102</v>
      </c>
      <c r="U749" s="152">
        <v>2.5511979033791779E-2</v>
      </c>
      <c r="V749" s="152">
        <v>29.590136621125996</v>
      </c>
      <c r="W749" s="152">
        <v>2.0568571536485871</v>
      </c>
      <c r="X749" s="152">
        <v>94.500679861006219</v>
      </c>
      <c r="Y749" s="152">
        <v>28.040489499924437</v>
      </c>
      <c r="Z749" s="152">
        <v>58.641788789847467</v>
      </c>
      <c r="AB749" s="152">
        <v>7.8184015712343164</v>
      </c>
      <c r="AC749" s="152" t="s">
        <v>2238</v>
      </c>
      <c r="AD749" s="152" t="s">
        <v>2238</v>
      </c>
      <c r="AE749" s="152">
        <v>0.22691270157935176</v>
      </c>
      <c r="AF749" s="152">
        <v>1.850120328</v>
      </c>
      <c r="AG749" s="152">
        <v>3.6148841470000002</v>
      </c>
      <c r="AI749" s="152">
        <v>46.169948400000003</v>
      </c>
      <c r="AK749" s="152">
        <v>0</v>
      </c>
      <c r="AL749" s="152">
        <v>102.442527</v>
      </c>
      <c r="AM749" s="152">
        <v>1.16097172</v>
      </c>
      <c r="AP749" s="152" t="s">
        <v>3997</v>
      </c>
      <c r="AQ749" s="276" t="s">
        <v>3998</v>
      </c>
    </row>
    <row r="750" spans="1:43">
      <c r="A750" s="152" t="s">
        <v>2021</v>
      </c>
      <c r="B750" s="152">
        <v>1</v>
      </c>
      <c r="C750" s="152" t="s">
        <v>1901</v>
      </c>
      <c r="D750" s="152" t="s">
        <v>2020</v>
      </c>
      <c r="E750" s="152">
        <v>1</v>
      </c>
      <c r="F750" s="152" t="s">
        <v>2333</v>
      </c>
      <c r="G750" s="152">
        <v>0</v>
      </c>
      <c r="H750" s="152">
        <v>5</v>
      </c>
      <c r="I750" s="152" t="s">
        <v>3999</v>
      </c>
      <c r="J750" s="152" t="s">
        <v>2332</v>
      </c>
      <c r="K750" s="152">
        <v>61.4</v>
      </c>
      <c r="L750" s="152">
        <v>26</v>
      </c>
      <c r="M750" s="152">
        <v>12.6</v>
      </c>
      <c r="N750" s="152" t="s">
        <v>1451</v>
      </c>
      <c r="O750" s="152">
        <v>1.22</v>
      </c>
      <c r="P750" s="152">
        <v>1.1499999999999999</v>
      </c>
      <c r="Q750" s="152">
        <v>25.277777777777771</v>
      </c>
      <c r="S750" s="152">
        <v>3.7924456314383819</v>
      </c>
      <c r="U750" s="152">
        <v>0.29759633727584889</v>
      </c>
      <c r="V750" s="152">
        <v>63.451945460591993</v>
      </c>
      <c r="W750" s="152">
        <v>3.3188343834383511</v>
      </c>
      <c r="X750" s="152">
        <v>96.540523617579311</v>
      </c>
      <c r="Y750" s="152">
        <v>58.658474543106621</v>
      </c>
      <c r="Z750" s="152">
        <v>34.723907173326104</v>
      </c>
      <c r="AB750" s="152">
        <v>3.1581419011465899</v>
      </c>
      <c r="AC750" s="152">
        <v>2.41</v>
      </c>
      <c r="AD750" s="152">
        <v>4.5</v>
      </c>
      <c r="AE750" s="152">
        <v>2.8493271079199314</v>
      </c>
      <c r="AF750" s="152">
        <v>137.37937919999999</v>
      </c>
      <c r="AG750" s="152">
        <v>33.086075950000001</v>
      </c>
      <c r="AH750" s="152">
        <v>71.956887108414435</v>
      </c>
      <c r="AI750" s="152">
        <v>227.35440840000001</v>
      </c>
      <c r="AK750" s="152">
        <v>278.14407295655087</v>
      </c>
      <c r="AL750" s="152">
        <v>751.85337189999996</v>
      </c>
      <c r="AM750" s="152">
        <v>20.54602397</v>
      </c>
      <c r="AP750" s="152" t="s">
        <v>4000</v>
      </c>
      <c r="AQ750" s="276" t="s">
        <v>4001</v>
      </c>
    </row>
    <row r="751" spans="1:43">
      <c r="A751" s="152" t="s">
        <v>2021</v>
      </c>
      <c r="B751" s="152">
        <v>1</v>
      </c>
      <c r="C751" s="152" t="s">
        <v>1901</v>
      </c>
      <c r="D751" s="152" t="s">
        <v>2020</v>
      </c>
      <c r="E751" s="152">
        <v>2</v>
      </c>
      <c r="F751" s="152" t="s">
        <v>2335</v>
      </c>
      <c r="G751" s="152">
        <v>5</v>
      </c>
      <c r="H751" s="152">
        <v>10</v>
      </c>
      <c r="I751" s="152" t="s">
        <v>4002</v>
      </c>
      <c r="J751" s="152" t="s">
        <v>2334</v>
      </c>
      <c r="K751" s="152">
        <v>64</v>
      </c>
      <c r="L751" s="152">
        <v>25.2</v>
      </c>
      <c r="M751" s="152">
        <v>10.8</v>
      </c>
      <c r="N751" s="152" t="s">
        <v>1449</v>
      </c>
      <c r="O751" s="152">
        <v>1.53</v>
      </c>
      <c r="P751" s="152">
        <v>1.47</v>
      </c>
      <c r="Q751" s="152">
        <v>15.237752161383266</v>
      </c>
      <c r="S751" s="152">
        <v>1.8293071578813178</v>
      </c>
      <c r="U751" s="152">
        <v>0.14022563579578048</v>
      </c>
      <c r="V751" s="152">
        <v>65.159574468084898</v>
      </c>
      <c r="W751" s="152">
        <v>3.0931391209769137</v>
      </c>
      <c r="X751" s="152">
        <v>93.558115390320012</v>
      </c>
      <c r="Y751" s="152">
        <v>54.550847876600606</v>
      </c>
      <c r="Z751" s="152">
        <v>32.496168487665081</v>
      </c>
      <c r="AB751" s="152">
        <v>6.5110990260543273</v>
      </c>
      <c r="AC751" s="152">
        <v>1.04</v>
      </c>
      <c r="AD751" s="152">
        <v>4.8</v>
      </c>
      <c r="AE751" s="152">
        <v>0.90683745865405851</v>
      </c>
      <c r="AF751" s="152">
        <v>25.42404797</v>
      </c>
      <c r="AG751" s="152">
        <v>14.07840764</v>
      </c>
      <c r="AH751" s="152">
        <v>26.001992863336177</v>
      </c>
      <c r="AI751" s="152">
        <v>115.6678434</v>
      </c>
      <c r="AK751" s="152">
        <v>140.98126241258703</v>
      </c>
      <c r="AL751" s="152">
        <v>352.9766601</v>
      </c>
      <c r="AM751" s="152">
        <v>5.0179351270000003</v>
      </c>
      <c r="AP751" s="152" t="s">
        <v>4003</v>
      </c>
      <c r="AQ751" s="276" t="s">
        <v>4004</v>
      </c>
    </row>
    <row r="752" spans="1:43">
      <c r="A752" s="152" t="s">
        <v>2021</v>
      </c>
      <c r="B752" s="152">
        <v>1</v>
      </c>
      <c r="C752" s="152" t="s">
        <v>1901</v>
      </c>
      <c r="D752" s="152" t="s">
        <v>2020</v>
      </c>
      <c r="E752" s="152">
        <v>3</v>
      </c>
      <c r="F752" s="152" t="s">
        <v>591</v>
      </c>
      <c r="G752" s="152">
        <v>10</v>
      </c>
      <c r="H752" s="152">
        <v>28</v>
      </c>
      <c r="I752" s="152" t="s">
        <v>4005</v>
      </c>
      <c r="J752" s="152" t="s">
        <v>2336</v>
      </c>
      <c r="K752" s="152">
        <v>63.3</v>
      </c>
      <c r="L752" s="152">
        <v>25.2</v>
      </c>
      <c r="M752" s="152">
        <v>11.5</v>
      </c>
      <c r="N752" s="152" t="s">
        <v>1451</v>
      </c>
      <c r="Q752" s="152">
        <v>22.641509433962252</v>
      </c>
      <c r="S752" s="152">
        <v>2.6390568319226122</v>
      </c>
      <c r="U752" s="152">
        <v>0.19044740024183798</v>
      </c>
      <c r="V752" s="152">
        <v>62.620552045227655</v>
      </c>
      <c r="W752" s="152">
        <v>2.8437474269246623</v>
      </c>
      <c r="X752" s="152">
        <v>96.360642239604829</v>
      </c>
      <c r="Y752" s="152">
        <v>48.365582544256931</v>
      </c>
      <c r="Z752" s="152">
        <v>37.484561547962137</v>
      </c>
      <c r="AB752" s="152">
        <v>10.510498147385761</v>
      </c>
      <c r="AC752" s="152">
        <v>0.78</v>
      </c>
      <c r="AD752" s="152">
        <v>4.7</v>
      </c>
      <c r="AE752" s="152">
        <v>0.8212599626281788</v>
      </c>
      <c r="AF752" s="152">
        <v>17.76043898</v>
      </c>
      <c r="AG752" s="152">
        <v>16.87037681</v>
      </c>
      <c r="AH752" s="152">
        <v>24.655329295714832</v>
      </c>
      <c r="AI752" s="152">
        <v>196.9604204</v>
      </c>
      <c r="AK752" s="152">
        <v>101.99285912243465</v>
      </c>
      <c r="AL752" s="152">
        <v>359.56966360000001</v>
      </c>
      <c r="AM752" s="152">
        <v>7.9652115999999999</v>
      </c>
      <c r="AP752" s="152" t="s">
        <v>4006</v>
      </c>
      <c r="AQ752" s="276" t="s">
        <v>4007</v>
      </c>
    </row>
    <row r="753" spans="1:43">
      <c r="A753" s="152" t="s">
        <v>2021</v>
      </c>
      <c r="B753" s="152">
        <v>1</v>
      </c>
      <c r="C753" s="152" t="s">
        <v>1901</v>
      </c>
      <c r="D753" s="152" t="s">
        <v>2020</v>
      </c>
      <c r="E753" s="152">
        <v>4</v>
      </c>
      <c r="F753" s="152" t="s">
        <v>2285</v>
      </c>
      <c r="G753" s="152">
        <v>28</v>
      </c>
      <c r="H753" s="152">
        <v>44</v>
      </c>
      <c r="I753" s="152" t="s">
        <v>4008</v>
      </c>
      <c r="J753" s="152" t="s">
        <v>2337</v>
      </c>
      <c r="K753" s="152">
        <v>67</v>
      </c>
      <c r="L753" s="152">
        <v>22.4</v>
      </c>
      <c r="M753" s="152">
        <v>10.6</v>
      </c>
      <c r="N753" s="152" t="s">
        <v>1449</v>
      </c>
      <c r="O753" s="152">
        <v>1.58</v>
      </c>
      <c r="P753" s="152">
        <v>1.56</v>
      </c>
      <c r="Q753" s="152">
        <v>14.538745387453867</v>
      </c>
      <c r="S753" s="152">
        <v>0.68383673603901995</v>
      </c>
      <c r="U753" s="152">
        <v>4.778618155453393E-2</v>
      </c>
      <c r="V753" s="152">
        <v>28.182120305749386</v>
      </c>
      <c r="W753" s="152">
        <v>1.7560088981244693</v>
      </c>
      <c r="X753" s="152">
        <v>96.74445865302647</v>
      </c>
      <c r="Y753" s="152">
        <v>20.108695652173946</v>
      </c>
      <c r="Z753" s="152">
        <v>67.156862745098053</v>
      </c>
      <c r="AB753" s="152">
        <v>9.4789002557544695</v>
      </c>
      <c r="AD753" s="152">
        <v>5.4</v>
      </c>
      <c r="AE753" s="152">
        <v>0.12858966137947589</v>
      </c>
      <c r="AF753" s="152">
        <v>2.2666208160000001</v>
      </c>
      <c r="AG753" s="152">
        <v>2.5473276899999999</v>
      </c>
      <c r="AI753" s="152">
        <v>45.353393490000002</v>
      </c>
      <c r="AK753" s="152">
        <v>0</v>
      </c>
      <c r="AL753" s="152">
        <v>165.07606029999999</v>
      </c>
      <c r="AM753" s="152">
        <v>2.0935076800000001</v>
      </c>
      <c r="AP753" s="152" t="s">
        <v>4009</v>
      </c>
      <c r="AQ753" s="276" t="s">
        <v>4010</v>
      </c>
    </row>
    <row r="754" spans="1:43">
      <c r="A754" s="152" t="s">
        <v>2021</v>
      </c>
      <c r="B754" s="152">
        <v>1</v>
      </c>
      <c r="C754" s="152" t="s">
        <v>1901</v>
      </c>
      <c r="D754" s="152" t="s">
        <v>2020</v>
      </c>
      <c r="E754" s="152">
        <v>5</v>
      </c>
      <c r="F754" s="152" t="s">
        <v>2309</v>
      </c>
      <c r="G754" s="152">
        <v>44</v>
      </c>
      <c r="H754" s="152">
        <v>74</v>
      </c>
      <c r="I754" s="152" t="s">
        <v>4011</v>
      </c>
      <c r="J754" s="152" t="s">
        <v>2338</v>
      </c>
      <c r="K754" s="152">
        <v>64</v>
      </c>
      <c r="L754" s="152">
        <v>24.4</v>
      </c>
      <c r="M754" s="152">
        <v>11.6</v>
      </c>
      <c r="N754" s="152" t="s">
        <v>1451</v>
      </c>
      <c r="O754" s="152">
        <v>1.77</v>
      </c>
      <c r="P754" s="152">
        <v>1.74</v>
      </c>
      <c r="Q754" s="152">
        <v>12.549618320610675</v>
      </c>
      <c r="S754" s="152">
        <v>0.3280168522419501</v>
      </c>
      <c r="U754" s="152">
        <v>1.504664459825459E-2</v>
      </c>
      <c r="V754" s="152">
        <v>14.761746084638382</v>
      </c>
      <c r="W754" s="152">
        <v>0.91508359847774845</v>
      </c>
      <c r="X754" s="152">
        <v>79.512134256659806</v>
      </c>
      <c r="Y754" s="152">
        <v>9.189593861126454</v>
      </c>
      <c r="Z754" s="152">
        <v>37.712895377129129</v>
      </c>
      <c r="AB754" s="152">
        <v>32.60964501840423</v>
      </c>
      <c r="AD754" s="152">
        <v>5.8</v>
      </c>
      <c r="AE754" s="152">
        <v>4.9010921211262048E-2</v>
      </c>
      <c r="AF754" s="152">
        <v>1.100419448</v>
      </c>
      <c r="AG754" s="152">
        <v>0.501177816</v>
      </c>
      <c r="AI754" s="152">
        <v>7.7011396669999996</v>
      </c>
      <c r="AK754" s="152">
        <v>2.4116538117620037</v>
      </c>
      <c r="AL754" s="152">
        <v>85.960018289999994</v>
      </c>
      <c r="AM754" s="152">
        <v>0.74914659900000002</v>
      </c>
      <c r="AP754" s="152" t="s">
        <v>4012</v>
      </c>
      <c r="AQ754" s="276" t="s">
        <v>4013</v>
      </c>
    </row>
    <row r="755" spans="1:43">
      <c r="A755" s="152" t="s">
        <v>2021</v>
      </c>
      <c r="B755" s="152">
        <v>1</v>
      </c>
      <c r="C755" s="152" t="s">
        <v>1901</v>
      </c>
      <c r="D755" s="152" t="s">
        <v>2020</v>
      </c>
      <c r="E755" s="152">
        <v>6</v>
      </c>
      <c r="F755" s="152" t="s">
        <v>2311</v>
      </c>
      <c r="G755" s="152">
        <v>74</v>
      </c>
      <c r="H755" s="152">
        <v>94</v>
      </c>
      <c r="I755" s="152" t="s">
        <v>4014</v>
      </c>
      <c r="J755" s="152" t="s">
        <v>2339</v>
      </c>
      <c r="K755" s="152">
        <v>76</v>
      </c>
      <c r="L755" s="152">
        <v>18.8</v>
      </c>
      <c r="M755" s="152">
        <v>5.2</v>
      </c>
      <c r="N755" s="152" t="s">
        <v>1440</v>
      </c>
      <c r="O755" s="152">
        <v>1.82</v>
      </c>
      <c r="P755" s="152">
        <v>1.79</v>
      </c>
      <c r="Q755" s="152">
        <v>11.504152568440471</v>
      </c>
      <c r="S755" s="152">
        <v>0.30308316253107148</v>
      </c>
      <c r="U755" s="152">
        <v>1.3082726440190135E-2</v>
      </c>
      <c r="V755" s="152">
        <v>32.322559146950979</v>
      </c>
      <c r="W755" s="152">
        <v>1.2111724063087872</v>
      </c>
      <c r="X755" s="152">
        <v>86.232093763565587</v>
      </c>
      <c r="Y755" s="152">
        <v>16.589495007958405</v>
      </c>
      <c r="Z755" s="152">
        <v>30.219939227318772</v>
      </c>
      <c r="AB755" s="152">
        <v>39.422659528288399</v>
      </c>
      <c r="AD755" s="152">
        <v>6</v>
      </c>
      <c r="AE755" s="152">
        <v>1.2285140080029688E-2</v>
      </c>
      <c r="AF755" s="152">
        <v>0.93381925300000002</v>
      </c>
      <c r="AG755" s="152">
        <v>0.76806693000000004</v>
      </c>
      <c r="AI755" s="152">
        <v>45.988491750000001</v>
      </c>
      <c r="AK755" s="152">
        <v>0</v>
      </c>
      <c r="AL755" s="152">
        <v>132.11104280000001</v>
      </c>
      <c r="AM755" s="152">
        <v>0.49953452300000001</v>
      </c>
      <c r="AP755" s="152" t="s">
        <v>4015</v>
      </c>
      <c r="AQ755" s="276" t="s">
        <v>4016</v>
      </c>
    </row>
    <row r="756" spans="1:43">
      <c r="A756" s="152" t="s">
        <v>2021</v>
      </c>
      <c r="B756" s="152">
        <v>1</v>
      </c>
      <c r="C756" s="152" t="s">
        <v>1901</v>
      </c>
      <c r="D756" s="152" t="s">
        <v>2020</v>
      </c>
      <c r="E756" s="152">
        <v>7</v>
      </c>
      <c r="F756" s="152" t="s">
        <v>2234</v>
      </c>
      <c r="G756" s="152">
        <v>94</v>
      </c>
      <c r="H756" s="152">
        <v>112</v>
      </c>
      <c r="I756" s="152" t="s">
        <v>4017</v>
      </c>
      <c r="J756" s="152" t="s">
        <v>2340</v>
      </c>
      <c r="K756" s="152">
        <v>58.7</v>
      </c>
      <c r="L756" s="152">
        <v>35.4</v>
      </c>
      <c r="M756" s="152">
        <v>5.9</v>
      </c>
      <c r="N756" s="152" t="s">
        <v>1451</v>
      </c>
      <c r="O756" s="152">
        <v>1.71</v>
      </c>
      <c r="P756" s="152">
        <v>1.68</v>
      </c>
      <c r="Q756" s="152">
        <v>15.403804178359831</v>
      </c>
      <c r="S756" s="152">
        <v>0.2093861679182607</v>
      </c>
      <c r="U756" s="152">
        <v>1.2594656716887861E-2</v>
      </c>
      <c r="V756" s="152">
        <v>34.230641409106056</v>
      </c>
      <c r="W756" s="152">
        <v>1.656869380745531</v>
      </c>
      <c r="X756" s="152">
        <v>88.913021517325021</v>
      </c>
      <c r="Y756" s="152">
        <v>21.769875745024759</v>
      </c>
      <c r="Z756" s="152">
        <v>49.686837054247988</v>
      </c>
      <c r="AB756" s="152">
        <v>17.45630871805227</v>
      </c>
      <c r="AD756" s="152">
        <v>6.1</v>
      </c>
      <c r="AE756" s="152">
        <v>0</v>
      </c>
      <c r="AF756" s="152">
        <v>5.3487244299999999</v>
      </c>
      <c r="AG756" s="152">
        <v>0</v>
      </c>
      <c r="AI756" s="152">
        <v>8.3362379240000006</v>
      </c>
      <c r="AK756" s="152">
        <v>0</v>
      </c>
      <c r="AL756" s="152">
        <v>122.2215375</v>
      </c>
      <c r="AM756" s="152">
        <v>0.20135449</v>
      </c>
      <c r="AP756" s="152" t="s">
        <v>4018</v>
      </c>
      <c r="AQ756" s="276" t="s">
        <v>4019</v>
      </c>
    </row>
    <row r="757" spans="1:43">
      <c r="A757" s="152" t="s">
        <v>2023</v>
      </c>
      <c r="B757" s="152">
        <v>2</v>
      </c>
      <c r="C757" s="152" t="s">
        <v>1901</v>
      </c>
      <c r="D757" s="152" t="s">
        <v>2022</v>
      </c>
      <c r="E757" s="152">
        <v>1</v>
      </c>
      <c r="F757" s="152" t="s">
        <v>592</v>
      </c>
      <c r="G757" s="152">
        <v>0</v>
      </c>
      <c r="H757" s="152">
        <v>5</v>
      </c>
      <c r="I757" s="152" t="s">
        <v>4020</v>
      </c>
      <c r="J757" s="152" t="s">
        <v>2341</v>
      </c>
      <c r="K757" s="152" t="s">
        <v>2238</v>
      </c>
      <c r="L757" s="152" t="s">
        <v>2238</v>
      </c>
      <c r="M757" s="152" t="s">
        <v>2238</v>
      </c>
      <c r="O757" s="152">
        <v>1.21</v>
      </c>
      <c r="P757" s="152">
        <v>1.1299999999999999</v>
      </c>
      <c r="Q757" s="152">
        <v>27.111426543647969</v>
      </c>
      <c r="S757" s="152">
        <v>5.8847485237222559</v>
      </c>
      <c r="U757" s="152">
        <v>0.46833638770107922</v>
      </c>
      <c r="V757" s="152">
        <v>73.05129913391113</v>
      </c>
      <c r="W757" s="152">
        <v>3.481575896762906</v>
      </c>
      <c r="X757" s="152">
        <v>101.59667541557309</v>
      </c>
      <c r="Y757" s="152">
        <v>61.846019247594064</v>
      </c>
      <c r="Z757" s="152">
        <v>34.829396325459335</v>
      </c>
      <c r="AB757" s="152">
        <v>4.9212598425196941</v>
      </c>
      <c r="AC757" s="152" t="s">
        <v>2238</v>
      </c>
      <c r="AD757" s="152" t="s">
        <v>2238</v>
      </c>
      <c r="AE757" s="152">
        <v>2.5511075820120732</v>
      </c>
      <c r="AF757" s="152">
        <v>89.648423269999995</v>
      </c>
      <c r="AG757" s="152">
        <v>23.812210700000001</v>
      </c>
      <c r="AH757" s="152">
        <v>56.891088445650688</v>
      </c>
      <c r="AI757" s="152">
        <v>321.43967880000002</v>
      </c>
      <c r="AK757" s="152">
        <v>308.18926002808581</v>
      </c>
      <c r="AL757" s="152">
        <v>811.19040340000004</v>
      </c>
      <c r="AM757" s="152">
        <v>19.036075539999999</v>
      </c>
      <c r="AP757" s="152" t="s">
        <v>4021</v>
      </c>
      <c r="AQ757" s="276" t="s">
        <v>4022</v>
      </c>
    </row>
    <row r="758" spans="1:43">
      <c r="A758" s="152" t="s">
        <v>2023</v>
      </c>
      <c r="B758" s="152">
        <v>2</v>
      </c>
      <c r="C758" s="152" t="s">
        <v>1901</v>
      </c>
      <c r="D758" s="152" t="s">
        <v>2022</v>
      </c>
      <c r="E758" s="152">
        <v>2</v>
      </c>
      <c r="F758" s="152" t="s">
        <v>591</v>
      </c>
      <c r="G758" s="152">
        <v>5</v>
      </c>
      <c r="H758" s="152">
        <v>10</v>
      </c>
      <c r="I758" s="152" t="s">
        <v>4023</v>
      </c>
      <c r="J758" s="152" t="s">
        <v>2342</v>
      </c>
      <c r="K758" s="152" t="s">
        <v>2238</v>
      </c>
      <c r="L758" s="152" t="s">
        <v>2238</v>
      </c>
      <c r="M758" s="152" t="s">
        <v>2238</v>
      </c>
      <c r="O758" s="152">
        <v>1.22</v>
      </c>
      <c r="P758" s="152">
        <v>1.1399999999999999</v>
      </c>
      <c r="Q758" s="152">
        <v>34.011299435028228</v>
      </c>
      <c r="S758" s="152">
        <v>3.93885139787908</v>
      </c>
      <c r="U758" s="152">
        <v>0.30298856906762156</v>
      </c>
      <c r="V758" s="152">
        <v>67.44263385433959</v>
      </c>
      <c r="W758" s="152">
        <v>2.8473842332959509</v>
      </c>
      <c r="X758" s="152">
        <v>97.756769748437861</v>
      </c>
      <c r="Y758" s="152">
        <v>48.077231212946735</v>
      </c>
      <c r="Z758" s="152">
        <v>39.120333279923102</v>
      </c>
      <c r="AB758" s="152">
        <v>10.559205255568013</v>
      </c>
      <c r="AC758" s="152" t="s">
        <v>2238</v>
      </c>
      <c r="AD758" s="152" t="s">
        <v>2238</v>
      </c>
      <c r="AE758" s="152">
        <v>1.3917933360284473</v>
      </c>
      <c r="AF758" s="152">
        <v>24.75764719</v>
      </c>
      <c r="AG758" s="152">
        <v>9.3205856699999998</v>
      </c>
      <c r="AH758" s="152">
        <v>41.488623890981593</v>
      </c>
      <c r="AI758" s="152">
        <v>424.86996640000001</v>
      </c>
      <c r="AK758" s="152">
        <v>247.09403013011504</v>
      </c>
      <c r="AL758" s="152">
        <v>537.58075810000003</v>
      </c>
      <c r="AM758" s="152">
        <v>14.73503592</v>
      </c>
      <c r="AP758" s="152" t="s">
        <v>4024</v>
      </c>
      <c r="AQ758" s="276" t="s">
        <v>4025</v>
      </c>
    </row>
    <row r="759" spans="1:43">
      <c r="A759" s="152" t="s">
        <v>2023</v>
      </c>
      <c r="B759" s="152">
        <v>2</v>
      </c>
      <c r="C759" s="152" t="s">
        <v>1901</v>
      </c>
      <c r="D759" s="152" t="s">
        <v>2022</v>
      </c>
      <c r="E759" s="152">
        <v>3</v>
      </c>
      <c r="F759" s="152" t="s">
        <v>591</v>
      </c>
      <c r="G759" s="152">
        <v>10</v>
      </c>
      <c r="H759" s="152">
        <v>24</v>
      </c>
      <c r="I759" s="152" t="s">
        <v>4026</v>
      </c>
      <c r="J759" s="152" t="s">
        <v>2343</v>
      </c>
      <c r="K759" s="152" t="s">
        <v>2238</v>
      </c>
      <c r="L759" s="152" t="s">
        <v>2238</v>
      </c>
      <c r="M759" s="152" t="s">
        <v>2238</v>
      </c>
      <c r="O759" s="152">
        <v>1.26</v>
      </c>
      <c r="P759" s="152">
        <v>1.18</v>
      </c>
      <c r="Q759" s="152">
        <v>25.819672131147549</v>
      </c>
      <c r="S759" s="152">
        <v>3.1416253898367277</v>
      </c>
      <c r="U759" s="152">
        <v>0.23848835076132821</v>
      </c>
      <c r="V759" s="152">
        <v>59.561752988047715</v>
      </c>
      <c r="W759" s="152">
        <v>2.8127954686209691</v>
      </c>
      <c r="X759" s="152">
        <v>88.852188274153605</v>
      </c>
      <c r="Y759" s="152">
        <v>48.19364161849699</v>
      </c>
      <c r="Z759" s="152">
        <v>36.132328654005022</v>
      </c>
      <c r="AB759" s="152">
        <v>4.5262180016515821</v>
      </c>
      <c r="AC759" s="152" t="s">
        <v>2238</v>
      </c>
      <c r="AD759" s="152" t="s">
        <v>2238</v>
      </c>
      <c r="AE759" s="152">
        <v>0.63736405381394978</v>
      </c>
      <c r="AF759" s="152">
        <v>13.17893361</v>
      </c>
      <c r="AG759" s="152">
        <v>3.1700689569999998</v>
      </c>
      <c r="AH759" s="152">
        <v>25.917826390359835</v>
      </c>
      <c r="AI759" s="152">
        <v>111.40361230000001</v>
      </c>
      <c r="AK759" s="152">
        <v>60.090374143069873</v>
      </c>
      <c r="AL759" s="152">
        <v>392.5346811</v>
      </c>
      <c r="AM759" s="152">
        <v>9.6670812240000004</v>
      </c>
      <c r="AP759" s="152" t="s">
        <v>4027</v>
      </c>
      <c r="AQ759" s="276" t="s">
        <v>4028</v>
      </c>
    </row>
    <row r="760" spans="1:43">
      <c r="A760" s="152" t="s">
        <v>2023</v>
      </c>
      <c r="B760" s="152">
        <v>2</v>
      </c>
      <c r="C760" s="152" t="s">
        <v>1901</v>
      </c>
      <c r="D760" s="152" t="s">
        <v>2022</v>
      </c>
      <c r="E760" s="152">
        <v>4</v>
      </c>
      <c r="F760" s="152" t="s">
        <v>2227</v>
      </c>
      <c r="G760" s="152">
        <v>24</v>
      </c>
      <c r="H760" s="152">
        <v>40</v>
      </c>
      <c r="I760" s="152" t="s">
        <v>4029</v>
      </c>
      <c r="J760" s="152" t="s">
        <v>2344</v>
      </c>
      <c r="K760" s="152" t="s">
        <v>2238</v>
      </c>
      <c r="L760" s="152" t="s">
        <v>2238</v>
      </c>
      <c r="M760" s="152" t="s">
        <v>2238</v>
      </c>
      <c r="O760" s="152">
        <v>1.43</v>
      </c>
      <c r="P760" s="152">
        <v>1.39</v>
      </c>
      <c r="Q760" s="152">
        <v>14.816247582205012</v>
      </c>
      <c r="S760" s="152">
        <v>0.79502997654009899</v>
      </c>
      <c r="U760" s="152">
        <v>6.2994178469024248E-2</v>
      </c>
      <c r="V760" s="152">
        <v>25.533333333333513</v>
      </c>
      <c r="W760" s="152">
        <v>1.2802635486265797</v>
      </c>
      <c r="X760" s="152">
        <v>90.527097253155304</v>
      </c>
      <c r="Y760" s="152">
        <v>13.919821826280627</v>
      </c>
      <c r="Z760" s="152">
        <v>50.103934669636409</v>
      </c>
      <c r="AB760" s="152">
        <v>26.503340757238259</v>
      </c>
      <c r="AC760" s="152" t="s">
        <v>2238</v>
      </c>
      <c r="AD760" s="152" t="s">
        <v>2238</v>
      </c>
      <c r="AE760" s="152">
        <v>0</v>
      </c>
      <c r="AF760" s="152">
        <v>1.933420425</v>
      </c>
      <c r="AG760" s="152">
        <v>2.4583646520000002</v>
      </c>
      <c r="AI760" s="152">
        <v>140.70886039999999</v>
      </c>
      <c r="AK760" s="152">
        <v>10.450499850968678</v>
      </c>
      <c r="AL760" s="152">
        <v>165.07606029999999</v>
      </c>
      <c r="AM760" s="152">
        <v>1.6912722609999999</v>
      </c>
      <c r="AP760" s="152" t="s">
        <v>4030</v>
      </c>
      <c r="AQ760" s="276" t="s">
        <v>4031</v>
      </c>
    </row>
    <row r="761" spans="1:43">
      <c r="A761" s="152" t="s">
        <v>2023</v>
      </c>
      <c r="B761" s="152">
        <v>2</v>
      </c>
      <c r="C761" s="152" t="s">
        <v>1901</v>
      </c>
      <c r="D761" s="152" t="s">
        <v>2022</v>
      </c>
      <c r="E761" s="152">
        <v>5</v>
      </c>
      <c r="F761" s="152" t="s">
        <v>2229</v>
      </c>
      <c r="G761" s="152">
        <v>40</v>
      </c>
      <c r="H761" s="152">
        <v>57</v>
      </c>
      <c r="I761" s="152" t="s">
        <v>4032</v>
      </c>
      <c r="J761" s="152" t="s">
        <v>2345</v>
      </c>
      <c r="K761" s="152" t="s">
        <v>2238</v>
      </c>
      <c r="L761" s="152" t="s">
        <v>2238</v>
      </c>
      <c r="M761" s="152" t="s">
        <v>2238</v>
      </c>
      <c r="O761" s="152">
        <v>1.47</v>
      </c>
      <c r="P761" s="152">
        <v>1.45</v>
      </c>
      <c r="Q761" s="152">
        <v>13.631633714880317</v>
      </c>
      <c r="S761" s="152">
        <v>0.52849976258799725</v>
      </c>
      <c r="U761" s="152">
        <v>3.9224591754577917E-2</v>
      </c>
      <c r="V761" s="152">
        <v>29.67763376537058</v>
      </c>
      <c r="W761" s="152">
        <v>1.468370439270287</v>
      </c>
      <c r="X761" s="152">
        <v>86.28180508881438</v>
      </c>
      <c r="Y761" s="152">
        <v>16.802688430148905</v>
      </c>
      <c r="Z761" s="152">
        <v>55.526884301488202</v>
      </c>
      <c r="AB761" s="152">
        <v>13.952232357177261</v>
      </c>
      <c r="AC761" s="152" t="s">
        <v>2238</v>
      </c>
      <c r="AD761" s="152" t="s">
        <v>2238</v>
      </c>
      <c r="AE761" s="152">
        <v>0</v>
      </c>
      <c r="AF761" s="152">
        <v>3.5161222809999999</v>
      </c>
      <c r="AG761" s="152">
        <v>0.67910389199999999</v>
      </c>
      <c r="AI761" s="152">
        <v>57.148075419999998</v>
      </c>
      <c r="AK761" s="152">
        <v>1.5072836323512497</v>
      </c>
      <c r="AL761" s="152">
        <v>145.2970498</v>
      </c>
      <c r="AM761" s="152">
        <v>0.99459136599999998</v>
      </c>
      <c r="AP761" s="152" t="s">
        <v>4033</v>
      </c>
      <c r="AQ761" s="276" t="s">
        <v>4034</v>
      </c>
    </row>
    <row r="762" spans="1:43">
      <c r="A762" s="152" t="s">
        <v>2025</v>
      </c>
      <c r="B762" s="152">
        <v>1</v>
      </c>
      <c r="C762" s="152" t="s">
        <v>1904</v>
      </c>
      <c r="D762" s="152" t="s">
        <v>2024</v>
      </c>
      <c r="E762" s="152">
        <v>1</v>
      </c>
      <c r="F762" s="152" t="s">
        <v>2333</v>
      </c>
      <c r="G762" s="152">
        <v>0</v>
      </c>
      <c r="H762" s="152">
        <v>5</v>
      </c>
      <c r="I762" s="152" t="s">
        <v>4035</v>
      </c>
      <c r="J762" s="152" t="s">
        <v>2346</v>
      </c>
      <c r="K762" s="152">
        <v>63.1</v>
      </c>
      <c r="L762" s="152">
        <v>27.9</v>
      </c>
      <c r="M762" s="152">
        <v>9</v>
      </c>
      <c r="N762" s="152" t="s">
        <v>1449</v>
      </c>
      <c r="O762" s="152">
        <v>1.2</v>
      </c>
      <c r="P762" s="152">
        <v>1.1299999999999999</v>
      </c>
      <c r="Q762" s="152">
        <v>27.272727272727259</v>
      </c>
      <c r="S762" s="152">
        <v>5.998677646210254</v>
      </c>
      <c r="U762" s="152">
        <v>0.37266334074652879</v>
      </c>
      <c r="V762" s="152">
        <v>68.484042553191557</v>
      </c>
      <c r="W762" s="152">
        <v>2.6133254553037641</v>
      </c>
      <c r="X762" s="152">
        <v>91.519532879188148</v>
      </c>
      <c r="Y762" s="152">
        <v>42.740627461884131</v>
      </c>
      <c r="Z762" s="152">
        <v>42.596969275684827</v>
      </c>
      <c r="AB762" s="152">
        <v>6.1819361416191958</v>
      </c>
      <c r="AC762" s="152">
        <v>1.23</v>
      </c>
      <c r="AD762" s="152">
        <v>6.6</v>
      </c>
      <c r="AE762" s="152">
        <v>1.4920488022800495</v>
      </c>
      <c r="AF762" s="152">
        <v>60.076888599999997</v>
      </c>
      <c r="AG762" s="152">
        <v>25.162773600000001</v>
      </c>
      <c r="AH762" s="152">
        <v>181.28913550467206</v>
      </c>
      <c r="AI762" s="152">
        <v>146.6062014</v>
      </c>
      <c r="AK762" s="152">
        <v>167.91139664392935</v>
      </c>
      <c r="AL762" s="152">
        <v>1134.2475750000001</v>
      </c>
      <c r="AM762" s="152">
        <v>19.199342430000002</v>
      </c>
      <c r="AP762" s="152" t="s">
        <v>4036</v>
      </c>
      <c r="AQ762" s="276" t="s">
        <v>4037</v>
      </c>
    </row>
    <row r="763" spans="1:43">
      <c r="A763" s="152" t="s">
        <v>2025</v>
      </c>
      <c r="B763" s="152">
        <v>1</v>
      </c>
      <c r="C763" s="152" t="s">
        <v>1904</v>
      </c>
      <c r="D763" s="152" t="s">
        <v>2024</v>
      </c>
      <c r="E763" s="152">
        <v>2</v>
      </c>
      <c r="F763" s="152" t="s">
        <v>2348</v>
      </c>
      <c r="G763" s="152">
        <v>5</v>
      </c>
      <c r="H763" s="152">
        <v>10</v>
      </c>
      <c r="I763" s="152" t="s">
        <v>4038</v>
      </c>
      <c r="J763" s="152" t="s">
        <v>2347</v>
      </c>
      <c r="K763" s="152">
        <v>64.599999999999994</v>
      </c>
      <c r="L763" s="152">
        <v>28.1</v>
      </c>
      <c r="M763" s="152">
        <v>7.3</v>
      </c>
      <c r="N763" s="152" t="s">
        <v>1449</v>
      </c>
      <c r="O763" s="152">
        <v>1.33</v>
      </c>
      <c r="P763" s="152">
        <v>1.27</v>
      </c>
      <c r="Q763" s="152">
        <v>17.454954954954957</v>
      </c>
      <c r="S763" s="152">
        <v>2.552887619387664</v>
      </c>
      <c r="U763" s="152">
        <v>0.19042518373054837</v>
      </c>
      <c r="V763" s="152">
        <v>39.029255319148682</v>
      </c>
      <c r="W763" s="152">
        <v>1.7564011566771771</v>
      </c>
      <c r="X763" s="152">
        <v>88.418889207532715</v>
      </c>
      <c r="Y763" s="152">
        <v>25.03106777554715</v>
      </c>
      <c r="Z763" s="152">
        <v>43.652614472803855</v>
      </c>
      <c r="AB763" s="152">
        <v>19.73520695918171</v>
      </c>
      <c r="AC763" s="152">
        <v>0.76</v>
      </c>
      <c r="AD763" s="152">
        <v>6.4</v>
      </c>
      <c r="AE763" s="152">
        <v>0.63711026294089645</v>
      </c>
      <c r="AF763" s="152">
        <v>18.92664035</v>
      </c>
      <c r="AG763" s="152">
        <v>7.7944918330000004</v>
      </c>
      <c r="AH763" s="152">
        <v>37.196133769188577</v>
      </c>
      <c r="AI763" s="152">
        <v>89.17517325</v>
      </c>
      <c r="AK763" s="152">
        <v>52.051528103863205</v>
      </c>
      <c r="AL763" s="152">
        <v>629.88280710000004</v>
      </c>
      <c r="AM763" s="152">
        <v>7.0246305869999999</v>
      </c>
      <c r="AP763" s="152" t="s">
        <v>4039</v>
      </c>
      <c r="AQ763" s="276" t="s">
        <v>4040</v>
      </c>
    </row>
    <row r="764" spans="1:43">
      <c r="A764" s="152" t="s">
        <v>2025</v>
      </c>
      <c r="B764" s="152">
        <v>1</v>
      </c>
      <c r="C764" s="152" t="s">
        <v>1904</v>
      </c>
      <c r="D764" s="152" t="s">
        <v>2024</v>
      </c>
      <c r="E764" s="152">
        <v>3</v>
      </c>
      <c r="F764" s="152" t="s">
        <v>591</v>
      </c>
      <c r="G764" s="152">
        <v>17</v>
      </c>
      <c r="H764" s="152">
        <v>37</v>
      </c>
      <c r="I764" s="152" t="s">
        <v>4041</v>
      </c>
      <c r="J764" s="152" t="s">
        <v>2349</v>
      </c>
      <c r="K764" s="152">
        <v>62.3</v>
      </c>
      <c r="L764" s="152">
        <v>29.8</v>
      </c>
      <c r="M764" s="152">
        <v>7.9</v>
      </c>
      <c r="N764" s="152" t="s">
        <v>1451</v>
      </c>
      <c r="O764" s="152">
        <v>1.48</v>
      </c>
      <c r="P764" s="152">
        <v>1.45</v>
      </c>
      <c r="Q764" s="152">
        <v>13.729060451565889</v>
      </c>
      <c r="S764" s="152">
        <v>1.4875730994152045</v>
      </c>
      <c r="U764" s="152">
        <v>0.10599415204678364</v>
      </c>
      <c r="V764" s="152">
        <v>42.472582253240468</v>
      </c>
      <c r="W764" s="152">
        <v>1.9329114647642596</v>
      </c>
      <c r="X764" s="152">
        <v>93.268395298852226</v>
      </c>
      <c r="Y764" s="152">
        <v>27.251108976997362</v>
      </c>
      <c r="Z764" s="152">
        <v>50.03429825764848</v>
      </c>
      <c r="AB764" s="152">
        <v>15.982988064206388</v>
      </c>
      <c r="AD764" s="152">
        <v>6</v>
      </c>
      <c r="AE764" s="152">
        <v>0.23327795320902725</v>
      </c>
      <c r="AF764" s="152">
        <v>7.2646266759999998</v>
      </c>
      <c r="AG764" s="152">
        <v>2.9031798420000001</v>
      </c>
      <c r="AH764" s="152">
        <v>4.3712093084183845</v>
      </c>
      <c r="AI764" s="152">
        <v>15.05013379</v>
      </c>
      <c r="AK764" s="152">
        <v>19.795658371546427</v>
      </c>
      <c r="AL764" s="152">
        <v>260.67461109999999</v>
      </c>
      <c r="AM764" s="152">
        <v>4.7921768020000002</v>
      </c>
      <c r="AP764" s="152" t="s">
        <v>4042</v>
      </c>
      <c r="AQ764" s="276" t="s">
        <v>4043</v>
      </c>
    </row>
    <row r="765" spans="1:43">
      <c r="A765" s="152" t="s">
        <v>2025</v>
      </c>
      <c r="B765" s="152">
        <v>1</v>
      </c>
      <c r="C765" s="152" t="s">
        <v>1904</v>
      </c>
      <c r="D765" s="152" t="s">
        <v>2024</v>
      </c>
      <c r="E765" s="152">
        <v>4</v>
      </c>
      <c r="F765" s="152" t="s">
        <v>2285</v>
      </c>
      <c r="G765" s="152">
        <v>37</v>
      </c>
      <c r="H765" s="152">
        <v>58</v>
      </c>
      <c r="I765" s="152" t="s">
        <v>4044</v>
      </c>
      <c r="J765" s="152" t="s">
        <v>2350</v>
      </c>
      <c r="K765" s="152">
        <v>66.5</v>
      </c>
      <c r="L765" s="152">
        <v>26.9</v>
      </c>
      <c r="M765" s="152">
        <v>6.6</v>
      </c>
      <c r="N765" s="152" t="s">
        <v>1449</v>
      </c>
      <c r="O765" s="152">
        <v>1.48</v>
      </c>
      <c r="P765" s="152">
        <v>1.46</v>
      </c>
      <c r="Q765" s="152">
        <v>10.518463259977594</v>
      </c>
      <c r="S765" s="152">
        <v>0.51113823619163867</v>
      </c>
      <c r="U765" s="152">
        <v>3.2041501373207201E-2</v>
      </c>
      <c r="V765" s="152">
        <v>32.889036987671076</v>
      </c>
      <c r="W765" s="152">
        <v>1.3136863109556052</v>
      </c>
      <c r="X765" s="152">
        <v>86.737371528536997</v>
      </c>
      <c r="Y765" s="152">
        <v>14.049857861360096</v>
      </c>
      <c r="Z765" s="152">
        <v>53.367592390115817</v>
      </c>
      <c r="AB765" s="152">
        <v>19.319921277061088</v>
      </c>
      <c r="AD765" s="152">
        <v>5.8</v>
      </c>
      <c r="AE765" s="152">
        <v>4.9189659146438254E-2</v>
      </c>
      <c r="AF765" s="152">
        <v>1.933420425</v>
      </c>
      <c r="AG765" s="152">
        <v>0.412214778</v>
      </c>
      <c r="AI765" s="152">
        <v>25.665347520000001</v>
      </c>
      <c r="AK765" s="152">
        <v>5.7276778029347568</v>
      </c>
      <c r="AL765" s="152">
        <v>128.81454099999999</v>
      </c>
      <c r="AM765" s="152">
        <v>1.2666045399999999</v>
      </c>
      <c r="AP765" s="152" t="s">
        <v>4045</v>
      </c>
      <c r="AQ765" s="276" t="s">
        <v>4046</v>
      </c>
    </row>
    <row r="766" spans="1:43">
      <c r="A766" s="152" t="s">
        <v>2025</v>
      </c>
      <c r="B766" s="152">
        <v>1</v>
      </c>
      <c r="C766" s="152" t="s">
        <v>1904</v>
      </c>
      <c r="D766" s="152" t="s">
        <v>2024</v>
      </c>
      <c r="E766" s="152">
        <v>5</v>
      </c>
      <c r="F766" s="152" t="s">
        <v>694</v>
      </c>
      <c r="G766" s="152">
        <v>58</v>
      </c>
      <c r="H766" s="152">
        <v>66</v>
      </c>
      <c r="I766" s="152" t="s">
        <v>4047</v>
      </c>
      <c r="J766" s="152" t="s">
        <v>2351</v>
      </c>
      <c r="K766" s="152">
        <v>75.2</v>
      </c>
      <c r="L766" s="152">
        <v>20.2</v>
      </c>
      <c r="M766" s="152">
        <v>4.5999999999999996</v>
      </c>
      <c r="N766" s="152" t="s">
        <v>1440</v>
      </c>
      <c r="O766" s="152">
        <v>1.4</v>
      </c>
      <c r="P766" s="152">
        <v>1.38</v>
      </c>
      <c r="Q766" s="152">
        <v>10.346301838392458</v>
      </c>
      <c r="S766" s="152">
        <v>0.39648880560213035</v>
      </c>
      <c r="U766" s="152">
        <v>2.3670973468783902E-2</v>
      </c>
      <c r="V766" s="152">
        <v>24.791736087970669</v>
      </c>
      <c r="W766" s="152">
        <v>1.1859491581380019</v>
      </c>
      <c r="X766" s="152">
        <v>84.96533509409052</v>
      </c>
      <c r="Y766" s="152">
        <v>11.759656652360569</v>
      </c>
      <c r="Z766" s="152">
        <v>51.944536150544728</v>
      </c>
      <c r="AB766" s="152">
        <v>21.261142291185227</v>
      </c>
      <c r="AD766" s="152">
        <v>5.8</v>
      </c>
      <c r="AE766" s="152">
        <v>0</v>
      </c>
      <c r="AF766" s="152">
        <v>2.2666208160000001</v>
      </c>
      <c r="AG766" s="152">
        <v>14.46837479</v>
      </c>
      <c r="AI766" s="152">
        <v>43.720283690000002</v>
      </c>
      <c r="AK766" s="152">
        <v>1.9092259343115865</v>
      </c>
      <c r="AL766" s="152">
        <v>132.11104280000001</v>
      </c>
      <c r="AM766" s="152">
        <v>1.2181361369999999</v>
      </c>
      <c r="AP766" s="152" t="s">
        <v>4048</v>
      </c>
      <c r="AQ766" s="276" t="s">
        <v>4049</v>
      </c>
    </row>
    <row r="767" spans="1:43">
      <c r="A767" s="152" t="s">
        <v>2025</v>
      </c>
      <c r="B767" s="152">
        <v>1</v>
      </c>
      <c r="C767" s="152" t="s">
        <v>1904</v>
      </c>
      <c r="D767" s="152" t="s">
        <v>2024</v>
      </c>
      <c r="E767" s="152">
        <v>6</v>
      </c>
      <c r="F767" s="152" t="s">
        <v>2353</v>
      </c>
      <c r="G767" s="152">
        <v>66</v>
      </c>
      <c r="H767" s="152">
        <v>110</v>
      </c>
      <c r="I767" s="152" t="s">
        <v>4050</v>
      </c>
      <c r="J767" s="152" t="s">
        <v>2352</v>
      </c>
      <c r="K767" s="152">
        <v>89.5</v>
      </c>
      <c r="L767" s="152">
        <v>9.6999999999999993</v>
      </c>
      <c r="M767" s="152">
        <v>0.8</v>
      </c>
      <c r="N767" s="152" t="s">
        <v>1432</v>
      </c>
      <c r="Q767" s="152">
        <v>3.6097212294495944</v>
      </c>
      <c r="S767" s="152">
        <v>0.14923554851678139</v>
      </c>
      <c r="U767" s="152">
        <v>0</v>
      </c>
      <c r="V767" s="152">
        <v>2.1609042553190734</v>
      </c>
      <c r="W767" s="152">
        <v>0.68746130030963382</v>
      </c>
      <c r="X767" s="152">
        <v>69.04024767801954</v>
      </c>
      <c r="Y767" s="152">
        <v>5.2393427006436806</v>
      </c>
      <c r="Z767" s="152">
        <v>35.460824005715885</v>
      </c>
      <c r="AB767" s="152">
        <v>28.340080971659976</v>
      </c>
      <c r="AD767" s="152">
        <v>5.9</v>
      </c>
      <c r="AE767" s="152">
        <v>0</v>
      </c>
      <c r="AF767" s="152">
        <v>0.60061886200000003</v>
      </c>
      <c r="AG767" s="152">
        <v>0.14532566299999999</v>
      </c>
      <c r="AI767" s="152">
        <v>0</v>
      </c>
      <c r="AK767" s="152">
        <v>0</v>
      </c>
      <c r="AL767" s="152">
        <v>0</v>
      </c>
      <c r="AM767" s="152">
        <v>0.146340367</v>
      </c>
      <c r="AP767" s="152" t="s">
        <v>4051</v>
      </c>
      <c r="AQ767" s="276" t="s">
        <v>4052</v>
      </c>
    </row>
    <row r="768" spans="1:43">
      <c r="A768" s="152" t="s">
        <v>2027</v>
      </c>
      <c r="B768" s="152">
        <v>2</v>
      </c>
      <c r="C768" s="152" t="s">
        <v>1904</v>
      </c>
      <c r="D768" s="152" t="s">
        <v>2026</v>
      </c>
      <c r="E768" s="152">
        <v>1</v>
      </c>
      <c r="F768" s="152" t="s">
        <v>2348</v>
      </c>
      <c r="G768" s="152">
        <v>0</v>
      </c>
      <c r="H768" s="152">
        <v>5</v>
      </c>
      <c r="I768" s="152" t="s">
        <v>4053</v>
      </c>
      <c r="J768" s="152" t="s">
        <v>2355</v>
      </c>
      <c r="K768" s="152" t="s">
        <v>2238</v>
      </c>
      <c r="L768" s="152" t="s">
        <v>2238</v>
      </c>
      <c r="M768" s="152" t="s">
        <v>2238</v>
      </c>
      <c r="O768" s="152">
        <v>1.33</v>
      </c>
      <c r="P768" s="152">
        <v>1.28</v>
      </c>
      <c r="Q768" s="152">
        <v>25.932132383745277</v>
      </c>
      <c r="S768" s="152">
        <v>3.0020900627018809</v>
      </c>
      <c r="U768" s="152">
        <v>0.22325669770093104</v>
      </c>
      <c r="V768" s="152">
        <v>59.475605708595666</v>
      </c>
      <c r="W768" s="152">
        <v>3.1985857592446831</v>
      </c>
      <c r="X768" s="152">
        <v>95.578284815106116</v>
      </c>
      <c r="Y768" s="152">
        <v>56.89614476789918</v>
      </c>
      <c r="Z768" s="152">
        <v>31.325727773406758</v>
      </c>
      <c r="AB768" s="152">
        <v>7.3564122738001796</v>
      </c>
      <c r="AC768" s="152" t="s">
        <v>2238</v>
      </c>
      <c r="AD768" s="152" t="s">
        <v>2238</v>
      </c>
      <c r="AE768" s="152">
        <v>1.0172804320870448</v>
      </c>
      <c r="AF768" s="152">
        <v>55.99518381</v>
      </c>
      <c r="AG768" s="152">
        <v>12.01729471</v>
      </c>
      <c r="AH768" s="152">
        <v>68.421895243408414</v>
      </c>
      <c r="AI768" s="152">
        <v>109.58904579999999</v>
      </c>
      <c r="AK768" s="152">
        <v>128.72202220279684</v>
      </c>
      <c r="AL768" s="152">
        <v>992.49799970000004</v>
      </c>
      <c r="AM768" s="152">
        <v>14.871330390000001</v>
      </c>
      <c r="AP768" s="152" t="s">
        <v>4054</v>
      </c>
      <c r="AQ768" s="276" t="s">
        <v>4055</v>
      </c>
    </row>
    <row r="769" spans="1:43">
      <c r="A769" s="152" t="s">
        <v>2027</v>
      </c>
      <c r="B769" s="152">
        <v>2</v>
      </c>
      <c r="C769" s="152" t="s">
        <v>1904</v>
      </c>
      <c r="D769" s="152" t="s">
        <v>2026</v>
      </c>
      <c r="E769" s="152">
        <v>2</v>
      </c>
      <c r="F769" s="152" t="s">
        <v>2348</v>
      </c>
      <c r="G769" s="152">
        <v>5</v>
      </c>
      <c r="H769" s="152">
        <v>10</v>
      </c>
      <c r="I769" s="152" t="s">
        <v>4056</v>
      </c>
      <c r="J769" s="152" t="s">
        <v>2356</v>
      </c>
      <c r="K769" s="152" t="s">
        <v>2238</v>
      </c>
      <c r="L769" s="152" t="s">
        <v>2238</v>
      </c>
      <c r="M769" s="152" t="s">
        <v>2238</v>
      </c>
      <c r="O769" s="152">
        <v>1.33</v>
      </c>
      <c r="P769" s="152">
        <v>1.28</v>
      </c>
      <c r="Q769" s="152">
        <v>18.618739903069464</v>
      </c>
      <c r="S769" s="152">
        <v>2.4586397058823528</v>
      </c>
      <c r="U769" s="152">
        <v>0.17922794117647059</v>
      </c>
      <c r="V769" s="152">
        <v>60.431893687707728</v>
      </c>
      <c r="W769" s="152">
        <v>2.0691016436376732</v>
      </c>
      <c r="X769" s="152">
        <v>93.696378578524389</v>
      </c>
      <c r="Y769" s="152">
        <v>29.702880881423184</v>
      </c>
      <c r="Z769" s="152">
        <v>51.688792558475619</v>
      </c>
      <c r="AB769" s="152">
        <v>12.304705138625597</v>
      </c>
      <c r="AC769" s="152" t="s">
        <v>2238</v>
      </c>
      <c r="AD769" s="152" t="s">
        <v>2238</v>
      </c>
      <c r="AE769" s="152">
        <v>0.43000136316754389</v>
      </c>
      <c r="AF769" s="152">
        <v>27.090049919999998</v>
      </c>
      <c r="AG769" s="152">
        <v>4.4729934800000004</v>
      </c>
      <c r="AH769" s="152">
        <v>39.468628539549577</v>
      </c>
      <c r="AI769" s="152">
        <v>73.751358429999996</v>
      </c>
      <c r="AK769" s="152">
        <v>54.563667491115282</v>
      </c>
      <c r="AL769" s="152">
        <v>590.32478609999998</v>
      </c>
      <c r="AM769" s="152">
        <v>6.8102894850000002</v>
      </c>
      <c r="AP769" s="152" t="s">
        <v>4057</v>
      </c>
      <c r="AQ769" s="276" t="s">
        <v>4058</v>
      </c>
    </row>
    <row r="770" spans="1:43">
      <c r="A770" s="152" t="s">
        <v>2027</v>
      </c>
      <c r="B770" s="152">
        <v>2</v>
      </c>
      <c r="C770" s="152" t="s">
        <v>1904</v>
      </c>
      <c r="D770" s="152" t="s">
        <v>2026</v>
      </c>
      <c r="E770" s="152">
        <v>3</v>
      </c>
      <c r="F770" s="152" t="s">
        <v>2358</v>
      </c>
      <c r="G770" s="152">
        <v>10</v>
      </c>
      <c r="H770" s="152">
        <v>29</v>
      </c>
      <c r="I770" s="152" t="s">
        <v>4059</v>
      </c>
      <c r="J770" s="152" t="s">
        <v>2357</v>
      </c>
      <c r="K770" s="152" t="s">
        <v>2238</v>
      </c>
      <c r="L770" s="152" t="s">
        <v>2238</v>
      </c>
      <c r="M770" s="152" t="s">
        <v>2238</v>
      </c>
      <c r="O770" s="152">
        <v>1.47</v>
      </c>
      <c r="P770" s="152">
        <v>1.44</v>
      </c>
      <c r="Q770" s="152">
        <v>16.519590540063518</v>
      </c>
      <c r="S770" s="152">
        <v>1.5853028541908822</v>
      </c>
      <c r="U770" s="152">
        <v>0.11300529510525636</v>
      </c>
      <c r="V770" s="152">
        <v>51.846921797004754</v>
      </c>
      <c r="W770" s="152">
        <v>2.661778485272047</v>
      </c>
      <c r="X770" s="152">
        <v>98.07941191696456</v>
      </c>
      <c r="Y770" s="152">
        <v>42.382357508930063</v>
      </c>
      <c r="Z770" s="152">
        <v>48.516850442615436</v>
      </c>
      <c r="AB770" s="152">
        <v>7.1802039654190715</v>
      </c>
      <c r="AC770" s="152" t="s">
        <v>2238</v>
      </c>
      <c r="AD770" s="152" t="s">
        <v>2238</v>
      </c>
      <c r="AE770" s="152">
        <v>0.39872976141178168</v>
      </c>
      <c r="AF770" s="152">
        <v>9.5137293130000007</v>
      </c>
      <c r="AG770" s="152">
        <v>1.746660348</v>
      </c>
      <c r="AH770" s="152">
        <v>30.210316512152861</v>
      </c>
      <c r="AI770" s="152">
        <v>190.60943779999999</v>
      </c>
      <c r="AK770" s="152">
        <v>40.194230196033367</v>
      </c>
      <c r="AL770" s="152">
        <v>441.98220730000003</v>
      </c>
      <c r="AM770" s="152">
        <v>5.5186658370000004</v>
      </c>
      <c r="AP770" s="152" t="s">
        <v>4060</v>
      </c>
      <c r="AQ770" s="276" t="s">
        <v>4061</v>
      </c>
    </row>
    <row r="771" spans="1:43">
      <c r="A771" s="152" t="s">
        <v>2027</v>
      </c>
      <c r="B771" s="152">
        <v>2</v>
      </c>
      <c r="C771" s="152" t="s">
        <v>1904</v>
      </c>
      <c r="D771" s="152" t="s">
        <v>2026</v>
      </c>
      <c r="E771" s="152">
        <v>4</v>
      </c>
      <c r="F771" s="152" t="s">
        <v>591</v>
      </c>
      <c r="G771" s="152">
        <v>29</v>
      </c>
      <c r="H771" s="152">
        <v>44</v>
      </c>
      <c r="I771" s="152" t="s">
        <v>4062</v>
      </c>
      <c r="J771" s="152" t="s">
        <v>2359</v>
      </c>
      <c r="K771" s="152" t="s">
        <v>2238</v>
      </c>
      <c r="L771" s="152" t="s">
        <v>2238</v>
      </c>
      <c r="M771" s="152" t="s">
        <v>2238</v>
      </c>
      <c r="O771" s="152">
        <v>1.48</v>
      </c>
      <c r="P771" s="152">
        <v>1.45</v>
      </c>
      <c r="Q771" s="152">
        <v>15.17789553368659</v>
      </c>
      <c r="S771" s="152">
        <v>1.7218729473585437</v>
      </c>
      <c r="U771" s="152">
        <v>0.117293797503988</v>
      </c>
      <c r="V771" s="152" t="e">
        <v>#DIV/0!</v>
      </c>
      <c r="W771" s="152">
        <v>1.2405823453223086</v>
      </c>
      <c r="X771" s="152">
        <v>89.757895785593377</v>
      </c>
      <c r="Y771" s="152">
        <v>10.526053601673812</v>
      </c>
      <c r="Z771" s="152">
        <v>63.101524359868542</v>
      </c>
      <c r="AB771" s="152">
        <v>16.130317824051023</v>
      </c>
      <c r="AC771" s="152" t="s">
        <v>2238</v>
      </c>
      <c r="AD771" s="152" t="s">
        <v>2238</v>
      </c>
      <c r="AE771" s="152">
        <v>0.17218961351903384</v>
      </c>
      <c r="AF771" s="152">
        <v>5.0988241370000003</v>
      </c>
      <c r="AG771" s="152">
        <v>0</v>
      </c>
      <c r="AI771" s="152">
        <v>0</v>
      </c>
      <c r="AK771" s="152">
        <v>15.575264200962931</v>
      </c>
      <c r="AL771" s="152">
        <v>273.86061810000001</v>
      </c>
      <c r="AM771" s="152">
        <v>4.1232088070000001</v>
      </c>
      <c r="AP771" s="152" t="s">
        <v>4063</v>
      </c>
      <c r="AQ771" s="276" t="s">
        <v>4064</v>
      </c>
    </row>
    <row r="772" spans="1:43">
      <c r="A772" s="152" t="s">
        <v>2027</v>
      </c>
      <c r="B772" s="152">
        <v>2</v>
      </c>
      <c r="C772" s="152" t="s">
        <v>1904</v>
      </c>
      <c r="D772" s="152" t="s">
        <v>2026</v>
      </c>
      <c r="E772" s="152">
        <v>5</v>
      </c>
      <c r="F772" s="152" t="s">
        <v>2285</v>
      </c>
      <c r="G772" s="152">
        <v>44</v>
      </c>
      <c r="H772" s="152">
        <v>60</v>
      </c>
      <c r="I772" s="152" t="s">
        <v>4065</v>
      </c>
      <c r="J772" s="152" t="s">
        <v>2360</v>
      </c>
      <c r="K772" s="152" t="s">
        <v>2238</v>
      </c>
      <c r="L772" s="152" t="s">
        <v>2238</v>
      </c>
      <c r="M772" s="152" t="s">
        <v>2238</v>
      </c>
      <c r="O772" s="152">
        <v>1.48</v>
      </c>
      <c r="P772" s="152">
        <v>1.47</v>
      </c>
      <c r="Q772" s="152">
        <v>10.995154677599681</v>
      </c>
      <c r="S772" s="152">
        <v>0.66427667650780253</v>
      </c>
      <c r="U772" s="152">
        <v>4.0418951216083222E-2</v>
      </c>
      <c r="V772" s="152">
        <v>24.145936981757689</v>
      </c>
      <c r="W772" s="152">
        <v>1.7709060489060524</v>
      </c>
      <c r="X772" s="152">
        <v>94.198198198198284</v>
      </c>
      <c r="Y772" s="152">
        <v>21.703989703989766</v>
      </c>
      <c r="Z772" s="152">
        <v>61.034749034749055</v>
      </c>
      <c r="AB772" s="152">
        <v>11.459459459459465</v>
      </c>
      <c r="AC772" s="152" t="s">
        <v>2238</v>
      </c>
      <c r="AD772" s="152" t="s">
        <v>2238</v>
      </c>
      <c r="AE772" s="152">
        <v>0</v>
      </c>
      <c r="AF772" s="152">
        <v>4.7656237460000002</v>
      </c>
      <c r="AG772" s="152">
        <v>1.3908081960000001</v>
      </c>
      <c r="AI772" s="152">
        <v>9.4249777940000001</v>
      </c>
      <c r="AK772" s="152">
        <v>4.7228220480339216</v>
      </c>
      <c r="AL772" s="152">
        <v>155.18655509999999</v>
      </c>
      <c r="AM772" s="152">
        <v>1.0601411949999999</v>
      </c>
      <c r="AP772" s="152" t="s">
        <v>4066</v>
      </c>
      <c r="AQ772" s="276" t="s">
        <v>4067</v>
      </c>
    </row>
    <row r="773" spans="1:43">
      <c r="A773" s="152" t="s">
        <v>2029</v>
      </c>
      <c r="B773" s="152">
        <v>1</v>
      </c>
      <c r="C773" s="152" t="s">
        <v>1893</v>
      </c>
      <c r="D773" s="152" t="s">
        <v>2028</v>
      </c>
      <c r="E773" s="152">
        <v>1</v>
      </c>
      <c r="F773" s="152" t="s">
        <v>575</v>
      </c>
      <c r="G773" s="152">
        <v>0</v>
      </c>
      <c r="H773" s="152">
        <v>5</v>
      </c>
      <c r="I773" s="152" t="s">
        <v>4068</v>
      </c>
      <c r="J773" s="152" t="s">
        <v>2361</v>
      </c>
      <c r="K773" s="152">
        <v>53.3</v>
      </c>
      <c r="L773" s="152">
        <v>38.200000000000003</v>
      </c>
      <c r="M773" s="152">
        <v>8.5</v>
      </c>
      <c r="N773" s="152" t="s">
        <v>1453</v>
      </c>
      <c r="Q773" s="152">
        <v>9.5667244367417545</v>
      </c>
      <c r="S773" s="152">
        <v>4.2373540856031129</v>
      </c>
      <c r="U773" s="152">
        <v>0.35019455252918291</v>
      </c>
      <c r="V773" s="152">
        <v>81.401527731650873</v>
      </c>
      <c r="W773" s="152">
        <v>1.7007281937628664</v>
      </c>
      <c r="X773" s="152">
        <v>87.232863701124046</v>
      </c>
      <c r="Y773" s="152">
        <v>25.075193921165191</v>
      </c>
      <c r="Z773" s="152">
        <v>37.873990818426485</v>
      </c>
      <c r="AB773" s="152">
        <v>24.283678961532381</v>
      </c>
      <c r="AC773" s="152">
        <v>1.51</v>
      </c>
      <c r="AD773" s="152">
        <v>5.0999999999999996</v>
      </c>
      <c r="AE773" s="152">
        <v>1.1432026824405443</v>
      </c>
      <c r="AF773" s="152">
        <v>74.071305010000003</v>
      </c>
      <c r="AG773" s="152">
        <v>16.429133520000001</v>
      </c>
      <c r="AH773" s="152">
        <v>119.76344375897203</v>
      </c>
      <c r="AI773" s="152">
        <v>270.6318182</v>
      </c>
      <c r="AK773" s="152">
        <v>127.71716644789601</v>
      </c>
      <c r="AL773" s="152">
        <v>903.49245240000005</v>
      </c>
      <c r="AM773" s="152">
        <v>15.154286320000001</v>
      </c>
      <c r="AP773" s="152" t="s">
        <v>4069</v>
      </c>
      <c r="AQ773" s="276" t="s">
        <v>4070</v>
      </c>
    </row>
    <row r="774" spans="1:43">
      <c r="A774" s="152" t="s">
        <v>2029</v>
      </c>
      <c r="B774" s="152">
        <v>1</v>
      </c>
      <c r="C774" s="152" t="s">
        <v>1893</v>
      </c>
      <c r="D774" s="152" t="s">
        <v>2028</v>
      </c>
      <c r="E774" s="152">
        <v>2</v>
      </c>
      <c r="F774" s="152" t="s">
        <v>576</v>
      </c>
      <c r="G774" s="152">
        <v>5</v>
      </c>
      <c r="H774" s="152">
        <v>10</v>
      </c>
      <c r="I774" s="152" t="s">
        <v>4071</v>
      </c>
      <c r="J774" s="152" t="s">
        <v>2363</v>
      </c>
      <c r="K774" s="152">
        <v>55.5</v>
      </c>
      <c r="L774" s="152">
        <v>36.200000000000003</v>
      </c>
      <c r="M774" s="152">
        <v>8.3000000000000007</v>
      </c>
      <c r="N774" s="152" t="s">
        <v>1453</v>
      </c>
      <c r="Q774" s="152">
        <v>7.5613747954173371</v>
      </c>
      <c r="S774" s="152">
        <v>2.9449049244271084</v>
      </c>
      <c r="U774" s="152">
        <v>0.23890784982935151</v>
      </c>
      <c r="V774" s="152">
        <v>82.393899204244008</v>
      </c>
      <c r="W774" s="152">
        <v>2.0214173273148033</v>
      </c>
      <c r="X774" s="152">
        <v>94.442969313052586</v>
      </c>
      <c r="Y774" s="152">
        <v>29.283465462959558</v>
      </c>
      <c r="Z774" s="152">
        <v>48.799453779918863</v>
      </c>
      <c r="AB774" s="152">
        <v>16.360050070174172</v>
      </c>
      <c r="AC774" s="152">
        <v>0.75</v>
      </c>
      <c r="AD774" s="152">
        <v>5.3</v>
      </c>
      <c r="AE774" s="152">
        <v>0.93437012963496258</v>
      </c>
      <c r="AF774" s="152">
        <v>48.997975609999997</v>
      </c>
      <c r="AG774" s="152">
        <v>8.0638025100000004</v>
      </c>
      <c r="AH774" s="152">
        <v>65.055236324355064</v>
      </c>
      <c r="AI774" s="152">
        <v>8.4269662469999993</v>
      </c>
      <c r="AK774" s="152">
        <v>113.54870030379423</v>
      </c>
      <c r="AL774" s="152">
        <v>656.25482109999996</v>
      </c>
      <c r="AM774" s="152">
        <v>11.55410816</v>
      </c>
      <c r="AP774" s="152" t="s">
        <v>4072</v>
      </c>
      <c r="AQ774" s="276" t="s">
        <v>4073</v>
      </c>
    </row>
    <row r="775" spans="1:43">
      <c r="A775" s="152" t="s">
        <v>2029</v>
      </c>
      <c r="B775" s="152">
        <v>1</v>
      </c>
      <c r="C775" s="152" t="s">
        <v>1893</v>
      </c>
      <c r="D775" s="152" t="s">
        <v>2028</v>
      </c>
      <c r="E775" s="152">
        <v>3</v>
      </c>
      <c r="F775" s="152" t="s">
        <v>578</v>
      </c>
      <c r="G775" s="152">
        <v>11</v>
      </c>
      <c r="H775" s="152">
        <v>32</v>
      </c>
      <c r="I775" s="152" t="s">
        <v>4074</v>
      </c>
      <c r="J775" s="152" t="s">
        <v>2364</v>
      </c>
      <c r="K775" s="152">
        <v>53.6</v>
      </c>
      <c r="L775" s="152">
        <v>37.700000000000003</v>
      </c>
      <c r="M775" s="152">
        <v>8.6999999999999993</v>
      </c>
      <c r="N775" s="152" t="s">
        <v>1451</v>
      </c>
      <c r="O775" s="152">
        <v>1.37</v>
      </c>
      <c r="P775" s="152">
        <v>1.34</v>
      </c>
      <c r="Q775" s="152">
        <v>11.130742049469964</v>
      </c>
      <c r="S775" s="152">
        <v>2.2523330940416368</v>
      </c>
      <c r="U775" s="152">
        <v>0.14058387173965065</v>
      </c>
      <c r="V775" s="152">
        <v>37.22943722943706</v>
      </c>
      <c r="W775" s="152">
        <v>1.2036072826271917</v>
      </c>
      <c r="X775" s="152">
        <v>87.127786285519875</v>
      </c>
      <c r="Y775" s="152">
        <v>11.545005955419448</v>
      </c>
      <c r="Z775" s="152">
        <v>54.551641994214769</v>
      </c>
      <c r="AB775" s="152">
        <v>21.03113833588565</v>
      </c>
      <c r="AD775" s="152">
        <v>5.6</v>
      </c>
      <c r="AE775" s="152">
        <v>0.27027308176066711</v>
      </c>
      <c r="AF775" s="152">
        <v>12.17933244</v>
      </c>
      <c r="AG775" s="152">
        <v>1.5687342719999999</v>
      </c>
      <c r="AH775" s="152">
        <v>12.367024241170098</v>
      </c>
      <c r="AI775" s="152">
        <v>27.84282726</v>
      </c>
      <c r="AK775" s="152">
        <v>38.787432139172196</v>
      </c>
      <c r="AL775" s="152">
        <v>362.86616529999998</v>
      </c>
      <c r="AM775" s="152">
        <v>5.8135042830000003</v>
      </c>
      <c r="AP775" s="152" t="s">
        <v>4075</v>
      </c>
      <c r="AQ775" s="276" t="s">
        <v>4076</v>
      </c>
    </row>
    <row r="776" spans="1:43">
      <c r="A776" s="152" t="s">
        <v>2029</v>
      </c>
      <c r="B776" s="152">
        <v>1</v>
      </c>
      <c r="C776" s="152" t="s">
        <v>1893</v>
      </c>
      <c r="D776" s="152" t="s">
        <v>2028</v>
      </c>
      <c r="E776" s="152">
        <v>4</v>
      </c>
      <c r="F776" s="152" t="s">
        <v>585</v>
      </c>
      <c r="G776" s="152">
        <v>32</v>
      </c>
      <c r="H776" s="152">
        <v>53</v>
      </c>
      <c r="I776" s="152" t="s">
        <v>4077</v>
      </c>
      <c r="J776" s="152" t="s">
        <v>2365</v>
      </c>
      <c r="K776" s="152">
        <v>55</v>
      </c>
      <c r="L776" s="152">
        <v>38.799999999999997</v>
      </c>
      <c r="M776" s="152">
        <v>6.2</v>
      </c>
      <c r="N776" s="152" t="s">
        <v>1453</v>
      </c>
      <c r="O776" s="152">
        <v>1.3</v>
      </c>
      <c r="P776" s="152">
        <v>1.29</v>
      </c>
      <c r="Q776" s="152">
        <v>9.652971679297961</v>
      </c>
      <c r="S776" s="152">
        <v>0.69387689694405719</v>
      </c>
      <c r="U776" s="152">
        <v>5.2882072977260705E-2</v>
      </c>
      <c r="V776" s="152">
        <v>64.592346089850338</v>
      </c>
      <c r="W776" s="152">
        <v>1.1891176324420987</v>
      </c>
      <c r="X776" s="152">
        <v>82.486830334956636</v>
      </c>
      <c r="Y776" s="152">
        <v>13.239240632143851</v>
      </c>
      <c r="Z776" s="152">
        <v>45.1893449955272</v>
      </c>
      <c r="AB776" s="152">
        <v>24.058244707285581</v>
      </c>
      <c r="AD776" s="152">
        <v>5.8</v>
      </c>
      <c r="AE776" s="152">
        <v>6.1434898618237714E-3</v>
      </c>
      <c r="AF776" s="152">
        <v>10.34673029</v>
      </c>
      <c r="AG776" s="152">
        <v>0</v>
      </c>
      <c r="AI776" s="152">
        <v>5.0700183150000004</v>
      </c>
      <c r="AK776" s="152">
        <v>9.7471008225380906</v>
      </c>
      <c r="AL776" s="152">
        <v>227.70959360000001</v>
      </c>
      <c r="AM776" s="152">
        <v>1.563793081</v>
      </c>
      <c r="AP776" s="152" t="s">
        <v>4078</v>
      </c>
      <c r="AQ776" s="276" t="s">
        <v>4079</v>
      </c>
    </row>
    <row r="777" spans="1:43">
      <c r="A777" s="152" t="s">
        <v>2029</v>
      </c>
      <c r="B777" s="152">
        <v>1</v>
      </c>
      <c r="C777" s="152" t="s">
        <v>1893</v>
      </c>
      <c r="D777" s="152" t="s">
        <v>2028</v>
      </c>
      <c r="E777" s="152">
        <v>5</v>
      </c>
      <c r="F777" s="152" t="s">
        <v>591</v>
      </c>
      <c r="G777" s="152">
        <v>53</v>
      </c>
      <c r="H777" s="152">
        <v>72</v>
      </c>
      <c r="I777" s="152" t="s">
        <v>4080</v>
      </c>
      <c r="J777" s="152" t="s">
        <v>2366</v>
      </c>
      <c r="K777" s="152">
        <v>53.7</v>
      </c>
      <c r="L777" s="152">
        <v>41.5</v>
      </c>
      <c r="M777" s="152">
        <v>4.8</v>
      </c>
      <c r="N777" s="152" t="s">
        <v>1451</v>
      </c>
      <c r="O777" s="152">
        <v>1.4</v>
      </c>
      <c r="P777" s="152">
        <v>1.36</v>
      </c>
      <c r="Q777" s="152">
        <v>11.037604456824509</v>
      </c>
      <c r="S777" s="152">
        <v>0.48721792646362633</v>
      </c>
      <c r="U777" s="152">
        <v>3.156067539845353E-2</v>
      </c>
      <c r="V777" s="152">
        <v>58.976063829787265</v>
      </c>
      <c r="W777" s="152">
        <v>1.7950397917813676</v>
      </c>
      <c r="X777" s="152">
        <v>89.078532459082084</v>
      </c>
      <c r="Y777" s="152">
        <v>26.077381250312747</v>
      </c>
      <c r="Z777" s="152">
        <v>42.299414385104498</v>
      </c>
      <c r="AB777" s="152">
        <v>20.701736823664842</v>
      </c>
      <c r="AD777" s="152">
        <v>5.9</v>
      </c>
      <c r="AE777" s="152">
        <v>0</v>
      </c>
      <c r="AF777" s="152">
        <v>2.016720523</v>
      </c>
      <c r="AG777" s="152">
        <v>0.23428870099999999</v>
      </c>
      <c r="AI777" s="152">
        <v>16.411058619999999</v>
      </c>
      <c r="AK777" s="152">
        <v>0.20097115098016699</v>
      </c>
      <c r="AL777" s="152">
        <v>151.89005330000001</v>
      </c>
      <c r="AM777" s="152">
        <v>0.79401308400000004</v>
      </c>
      <c r="AP777" s="152" t="s">
        <v>4081</v>
      </c>
      <c r="AQ777" s="276" t="s">
        <v>4082</v>
      </c>
    </row>
    <row r="778" spans="1:43">
      <c r="A778" s="152" t="s">
        <v>2029</v>
      </c>
      <c r="B778" s="152">
        <v>1</v>
      </c>
      <c r="C778" s="152" t="s">
        <v>1893</v>
      </c>
      <c r="D778" s="152" t="s">
        <v>2028</v>
      </c>
      <c r="E778" s="152">
        <v>6</v>
      </c>
      <c r="F778" s="152" t="s">
        <v>591</v>
      </c>
      <c r="G778" s="152">
        <v>72</v>
      </c>
      <c r="H778" s="152">
        <v>100</v>
      </c>
      <c r="I778" s="152" t="s">
        <v>4083</v>
      </c>
      <c r="J778" s="152" t="s">
        <v>2367</v>
      </c>
      <c r="K778" s="152">
        <v>64.3</v>
      </c>
      <c r="L778" s="152">
        <v>30.7</v>
      </c>
      <c r="M778" s="152">
        <v>5</v>
      </c>
      <c r="N778" s="152" t="s">
        <v>1451</v>
      </c>
      <c r="O778" s="152">
        <v>1.66</v>
      </c>
      <c r="P778" s="152">
        <v>1.63</v>
      </c>
      <c r="Q778" s="152">
        <v>10.126150698943057</v>
      </c>
      <c r="S778" s="152">
        <v>0.26920118668278209</v>
      </c>
      <c r="U778" s="152">
        <v>1.4650404717430319E-2</v>
      </c>
      <c r="V778" s="152">
        <v>31.946755407653704</v>
      </c>
      <c r="W778" s="152">
        <v>1.6185338814150414</v>
      </c>
      <c r="X778" s="152">
        <v>89.616342800199419</v>
      </c>
      <c r="Y778" s="152">
        <v>20.812157448928605</v>
      </c>
      <c r="Z778" s="152">
        <v>50.453413054310026</v>
      </c>
      <c r="AB778" s="152">
        <v>18.350772296960777</v>
      </c>
      <c r="AD778" s="152">
        <v>5.9</v>
      </c>
      <c r="AE778" s="152">
        <v>0</v>
      </c>
      <c r="AF778" s="152">
        <v>2.6831213040000002</v>
      </c>
      <c r="AG778" s="152">
        <v>0.14532566299999999</v>
      </c>
      <c r="AI778" s="152">
        <v>0</v>
      </c>
      <c r="AK778" s="152">
        <v>0</v>
      </c>
      <c r="AL778" s="152">
        <v>122.2215375</v>
      </c>
      <c r="AM778" s="152">
        <v>0.63736557999999999</v>
      </c>
      <c r="AP778" s="152" t="s">
        <v>4084</v>
      </c>
      <c r="AQ778" s="276" t="s">
        <v>4085</v>
      </c>
    </row>
    <row r="779" spans="1:43">
      <c r="A779" s="152" t="s">
        <v>2032</v>
      </c>
      <c r="B779" s="152">
        <v>2</v>
      </c>
      <c r="C779" s="152" t="s">
        <v>1893</v>
      </c>
      <c r="D779" s="152" t="s">
        <v>2031</v>
      </c>
      <c r="E779" s="152">
        <v>1</v>
      </c>
      <c r="F779" s="152" t="s">
        <v>592</v>
      </c>
      <c r="G779" s="152">
        <v>0</v>
      </c>
      <c r="H779" s="152">
        <v>5</v>
      </c>
      <c r="I779" s="152" t="s">
        <v>4086</v>
      </c>
      <c r="J779" s="152" t="s">
        <v>2368</v>
      </c>
      <c r="K779" s="152" t="s">
        <v>2238</v>
      </c>
      <c r="L779" s="152" t="s">
        <v>2238</v>
      </c>
      <c r="M779" s="152" t="s">
        <v>2238</v>
      </c>
      <c r="O779" s="152" t="s">
        <v>2238</v>
      </c>
      <c r="P779" s="152" t="s">
        <v>2238</v>
      </c>
      <c r="Q779" s="152">
        <v>15.10280373831775</v>
      </c>
      <c r="S779" s="152">
        <v>3.8355572362379124</v>
      </c>
      <c r="U779" s="152">
        <v>0.32953379071903194</v>
      </c>
      <c r="V779" s="152">
        <v>82.707016960425975</v>
      </c>
      <c r="W779" s="152">
        <v>2.7992378849994735</v>
      </c>
      <c r="X779" s="152">
        <v>95.217071376011745</v>
      </c>
      <c r="Y779" s="152">
        <v>48.358386768982776</v>
      </c>
      <c r="Z779" s="152">
        <v>33.102070850415245</v>
      </c>
      <c r="AB779" s="152">
        <v>13.756613756613719</v>
      </c>
      <c r="AC779" s="152" t="s">
        <v>2238</v>
      </c>
      <c r="AD779" s="152" t="s">
        <v>2238</v>
      </c>
      <c r="AE779" s="152">
        <v>1.6696957527464014</v>
      </c>
      <c r="AF779" s="152">
        <v>115.13825319999999</v>
      </c>
      <c r="AG779" s="152">
        <v>23.00187296</v>
      </c>
      <c r="AH779" s="152">
        <v>127.00176043493674</v>
      </c>
      <c r="AI779" s="152">
        <v>339.94825659999998</v>
      </c>
      <c r="AK779" s="152">
        <v>184.89345890175346</v>
      </c>
      <c r="AL779" s="152">
        <v>972.71898920000001</v>
      </c>
      <c r="AM779" s="152">
        <v>18.653642420000001</v>
      </c>
      <c r="AP779" s="152" t="s">
        <v>4087</v>
      </c>
      <c r="AQ779" s="276" t="s">
        <v>4088</v>
      </c>
    </row>
    <row r="780" spans="1:43">
      <c r="A780" s="152" t="s">
        <v>2032</v>
      </c>
      <c r="B780" s="152">
        <v>2</v>
      </c>
      <c r="C780" s="152" t="s">
        <v>1893</v>
      </c>
      <c r="D780" s="152" t="s">
        <v>2031</v>
      </c>
      <c r="E780" s="152">
        <v>2</v>
      </c>
      <c r="F780" s="152" t="s">
        <v>573</v>
      </c>
      <c r="G780" s="152">
        <v>5</v>
      </c>
      <c r="H780" s="152">
        <v>10</v>
      </c>
      <c r="I780" s="152" t="s">
        <v>4089</v>
      </c>
      <c r="J780" s="152" t="s">
        <v>2369</v>
      </c>
      <c r="K780" s="152" t="s">
        <v>2238</v>
      </c>
      <c r="L780" s="152" t="s">
        <v>2238</v>
      </c>
      <c r="M780" s="152" t="s">
        <v>2238</v>
      </c>
      <c r="O780" s="152">
        <v>1.18</v>
      </c>
      <c r="P780" s="152">
        <v>1.1299999999999999</v>
      </c>
      <c r="Q780" s="152">
        <v>11.565096952908579</v>
      </c>
      <c r="S780" s="152">
        <v>3.3845699083653571</v>
      </c>
      <c r="U780" s="152">
        <v>0.29066903143166817</v>
      </c>
      <c r="V780" s="152">
        <v>83.033932135728378</v>
      </c>
      <c r="W780" s="152">
        <v>1.7823693992960832</v>
      </c>
      <c r="X780" s="152">
        <v>92.767034444576254</v>
      </c>
      <c r="Y780" s="152">
        <v>26.744967770000461</v>
      </c>
      <c r="Z780" s="152">
        <v>37.189069482342596</v>
      </c>
      <c r="AB780" s="152">
        <v>28.83299719223319</v>
      </c>
      <c r="AC780" s="152" t="s">
        <v>2238</v>
      </c>
      <c r="AD780" s="152" t="s">
        <v>2238</v>
      </c>
      <c r="AE780" s="152">
        <v>1.2717658817750392</v>
      </c>
      <c r="AF780" s="152">
        <v>58.244286449999997</v>
      </c>
      <c r="AG780" s="152">
        <v>5.1911552859999999</v>
      </c>
      <c r="AH780" s="152">
        <v>66.486066364952734</v>
      </c>
      <c r="AI780" s="152">
        <v>56.603705480000002</v>
      </c>
      <c r="AK780" s="152">
        <v>145.50311330964075</v>
      </c>
      <c r="AL780" s="152">
        <v>778.22538589999999</v>
      </c>
      <c r="AM780" s="152">
        <v>13.502607169999999</v>
      </c>
      <c r="AP780" s="152" t="s">
        <v>4090</v>
      </c>
      <c r="AQ780" s="276" t="s">
        <v>4091</v>
      </c>
    </row>
    <row r="781" spans="1:43">
      <c r="A781" s="152" t="s">
        <v>2032</v>
      </c>
      <c r="B781" s="152">
        <v>2</v>
      </c>
      <c r="C781" s="152" t="s">
        <v>1893</v>
      </c>
      <c r="D781" s="152" t="s">
        <v>2031</v>
      </c>
      <c r="E781" s="152">
        <v>3</v>
      </c>
      <c r="F781" s="152" t="s">
        <v>575</v>
      </c>
      <c r="G781" s="152">
        <v>13</v>
      </c>
      <c r="H781" s="152">
        <v>25</v>
      </c>
      <c r="I781" s="152" t="s">
        <v>4092</v>
      </c>
      <c r="J781" s="152" t="s">
        <v>2370</v>
      </c>
      <c r="K781" s="152" t="s">
        <v>2238</v>
      </c>
      <c r="L781" s="152" t="s">
        <v>2238</v>
      </c>
      <c r="M781" s="152" t="s">
        <v>2238</v>
      </c>
      <c r="O781" s="152">
        <v>1.36</v>
      </c>
      <c r="P781" s="152">
        <v>1.32</v>
      </c>
      <c r="Q781" s="152">
        <v>9.9561927518916651</v>
      </c>
      <c r="S781" s="152">
        <v>2.3832471742749499</v>
      </c>
      <c r="U781" s="152">
        <v>0.18400070095505125</v>
      </c>
      <c r="V781" s="152">
        <v>71.832391087462469</v>
      </c>
      <c r="W781" s="152">
        <v>3.3254794330183435</v>
      </c>
      <c r="X781" s="152">
        <v>97.255419677598695</v>
      </c>
      <c r="Y781" s="152">
        <v>58.58810450250138</v>
      </c>
      <c r="Z781" s="152">
        <v>35.665647581990008</v>
      </c>
      <c r="AB781" s="152">
        <v>3.0016675931073005</v>
      </c>
      <c r="AC781" s="152" t="s">
        <v>2238</v>
      </c>
      <c r="AD781" s="152" t="s">
        <v>2238</v>
      </c>
      <c r="AE781" s="152">
        <v>0.55961624393686304</v>
      </c>
      <c r="AF781" s="152">
        <v>21.84214377</v>
      </c>
      <c r="AG781" s="152">
        <v>7.3513317440000003</v>
      </c>
      <c r="AH781" s="152">
        <v>24.066163984880493</v>
      </c>
      <c r="AI781" s="152">
        <v>131.6360282</v>
      </c>
      <c r="AK781" s="152">
        <v>88.929734308723809</v>
      </c>
      <c r="AL781" s="152">
        <v>583.73178259999997</v>
      </c>
      <c r="AM781" s="152">
        <v>7.3066120970000004</v>
      </c>
      <c r="AP781" s="152" t="s">
        <v>4093</v>
      </c>
      <c r="AQ781" s="276" t="s">
        <v>4094</v>
      </c>
    </row>
    <row r="782" spans="1:43">
      <c r="A782" s="152" t="s">
        <v>2032</v>
      </c>
      <c r="B782" s="152">
        <v>2</v>
      </c>
      <c r="C782" s="152" t="s">
        <v>1893</v>
      </c>
      <c r="D782" s="152" t="s">
        <v>2031</v>
      </c>
      <c r="E782" s="152">
        <v>4</v>
      </c>
      <c r="F782" s="152" t="s">
        <v>582</v>
      </c>
      <c r="G782" s="152">
        <v>25</v>
      </c>
      <c r="H782" s="152">
        <v>46</v>
      </c>
      <c r="I782" s="152" t="s">
        <v>4095</v>
      </c>
      <c r="J782" s="152" t="s">
        <v>2371</v>
      </c>
      <c r="K782" s="152" t="s">
        <v>2238</v>
      </c>
      <c r="L782" s="152" t="s">
        <v>2238</v>
      </c>
      <c r="M782" s="152" t="s">
        <v>2238</v>
      </c>
      <c r="O782" s="152">
        <v>1.33</v>
      </c>
      <c r="P782" s="152">
        <v>1.31</v>
      </c>
      <c r="Q782" s="152">
        <v>8.9690721649484431</v>
      </c>
      <c r="S782" s="152">
        <v>0.7065089011531771</v>
      </c>
      <c r="U782" s="152">
        <v>5.7980973650868642E-2</v>
      </c>
      <c r="V782" s="152">
        <v>68.814347392892813</v>
      </c>
      <c r="W782" s="152">
        <v>1.3818634224275601</v>
      </c>
      <c r="X782" s="152">
        <v>87.607409646357738</v>
      </c>
      <c r="Y782" s="152">
        <v>16.468759445571791</v>
      </c>
      <c r="Z782" s="152">
        <v>48.154065374152616</v>
      </c>
      <c r="AB782" s="152">
        <v>22.984584826633341</v>
      </c>
      <c r="AC782" s="152" t="s">
        <v>2238</v>
      </c>
      <c r="AD782" s="152" t="s">
        <v>2238</v>
      </c>
      <c r="AE782" s="152">
        <v>9.2106372898461714E-2</v>
      </c>
      <c r="AF782" s="152">
        <v>2.5998212070000002</v>
      </c>
      <c r="AG782" s="152">
        <v>0.94599300600000003</v>
      </c>
      <c r="AI782" s="152">
        <v>64.587797859999995</v>
      </c>
      <c r="AK782" s="152">
        <v>12.96263923822076</v>
      </c>
      <c r="AL782" s="152">
        <v>188.15157260000001</v>
      </c>
      <c r="AM782" s="152">
        <v>2.1267321379999999</v>
      </c>
      <c r="AP782" s="152" t="s">
        <v>4096</v>
      </c>
      <c r="AQ782" s="276" t="s">
        <v>4097</v>
      </c>
    </row>
    <row r="783" spans="1:43">
      <c r="A783" s="152" t="s">
        <v>2032</v>
      </c>
      <c r="B783" s="152">
        <v>2</v>
      </c>
      <c r="C783" s="152" t="s">
        <v>1893</v>
      </c>
      <c r="D783" s="152" t="s">
        <v>2031</v>
      </c>
      <c r="E783" s="152">
        <v>5</v>
      </c>
      <c r="F783" s="152" t="s">
        <v>585</v>
      </c>
      <c r="G783" s="152">
        <v>46</v>
      </c>
      <c r="H783" s="152">
        <v>70</v>
      </c>
      <c r="I783" s="152" t="s">
        <v>4098</v>
      </c>
      <c r="J783" s="152" t="s">
        <v>2372</v>
      </c>
      <c r="K783" s="152" t="s">
        <v>2238</v>
      </c>
      <c r="L783" s="152" t="s">
        <v>2238</v>
      </c>
      <c r="M783" s="152" t="s">
        <v>2238</v>
      </c>
      <c r="O783" s="152">
        <v>1.35</v>
      </c>
      <c r="P783" s="152">
        <v>1.33</v>
      </c>
      <c r="Q783" s="152">
        <v>8.3666787922881056</v>
      </c>
      <c r="S783" s="152">
        <v>0.55228544437177529</v>
      </c>
      <c r="U783" s="152">
        <v>4.1784754014969845E-2</v>
      </c>
      <c r="V783" s="152">
        <v>44.888444888444852</v>
      </c>
      <c r="W783" s="152">
        <v>1.7779841553548239</v>
      </c>
      <c r="X783" s="152">
        <v>85.976522873291344</v>
      </c>
      <c r="Y783" s="152">
        <v>27.418965267378574</v>
      </c>
      <c r="Z783" s="152">
        <v>34.239891792667095</v>
      </c>
      <c r="AB783" s="152">
        <v>24.317665813245672</v>
      </c>
      <c r="AC783" s="152" t="s">
        <v>2238</v>
      </c>
      <c r="AD783" s="152" t="s">
        <v>2238</v>
      </c>
      <c r="AE783" s="152">
        <v>6.1373629147191298E-3</v>
      </c>
      <c r="AF783" s="152">
        <v>2.7664214020000002</v>
      </c>
      <c r="AG783" s="152">
        <v>2.1025125</v>
      </c>
      <c r="AI783" s="152">
        <v>18.407081720000001</v>
      </c>
      <c r="AK783" s="152">
        <v>6.1296201048950847</v>
      </c>
      <c r="AL783" s="152">
        <v>168.37256210000001</v>
      </c>
      <c r="AM783" s="152">
        <v>1.770330089</v>
      </c>
      <c r="AP783" s="152" t="s">
        <v>4099</v>
      </c>
      <c r="AQ783" s="276" t="s">
        <v>4100</v>
      </c>
    </row>
    <row r="784" spans="1:43">
      <c r="A784" s="152" t="s">
        <v>2034</v>
      </c>
      <c r="B784" s="152">
        <v>1</v>
      </c>
      <c r="C784" s="152" t="s">
        <v>1887</v>
      </c>
      <c r="D784" s="152" t="s">
        <v>2033</v>
      </c>
      <c r="E784" s="152">
        <v>1</v>
      </c>
      <c r="F784" s="152" t="s">
        <v>564</v>
      </c>
      <c r="G784" s="152">
        <v>0</v>
      </c>
      <c r="H784" s="152">
        <v>5</v>
      </c>
      <c r="I784" s="152" t="s">
        <v>4101</v>
      </c>
      <c r="J784" s="152" t="s">
        <v>2373</v>
      </c>
      <c r="K784" s="152">
        <v>62.1</v>
      </c>
      <c r="L784" s="152">
        <v>30.9</v>
      </c>
      <c r="M784" s="152">
        <v>7</v>
      </c>
      <c r="N784" s="152" t="s">
        <v>1451</v>
      </c>
      <c r="O784" s="152">
        <v>1.41</v>
      </c>
      <c r="P784" s="152">
        <v>1.38</v>
      </c>
      <c r="Q784" s="152">
        <v>7.1746031746031642</v>
      </c>
      <c r="S784" s="152">
        <v>2.5731487517735934</v>
      </c>
      <c r="U784" s="152">
        <v>0.2185834260075929</v>
      </c>
      <c r="V784" s="152">
        <v>73.5352862849535</v>
      </c>
      <c r="W784" s="152">
        <v>2.3237285822274476</v>
      </c>
      <c r="X784" s="152">
        <v>87.997648244582649</v>
      </c>
      <c r="Y784" s="152">
        <v>39.12313119435575</v>
      </c>
      <c r="Z784" s="152">
        <v>31.433730891987349</v>
      </c>
      <c r="AB784" s="152">
        <v>17.44078615823954</v>
      </c>
      <c r="AC784" s="152">
        <v>0.73</v>
      </c>
      <c r="AD784" s="152">
        <v>5.8</v>
      </c>
      <c r="AE784" s="152">
        <v>1.1341679139260867</v>
      </c>
      <c r="AF784" s="152">
        <v>70.156200420000005</v>
      </c>
      <c r="AG784" s="152">
        <v>6.6150431120000004</v>
      </c>
      <c r="AH784" s="152">
        <v>77.596040797828792</v>
      </c>
      <c r="AI784" s="152">
        <v>258.02058140000003</v>
      </c>
      <c r="AK784" s="152">
        <v>77.876321004814656</v>
      </c>
      <c r="AL784" s="152">
        <v>728.77785960000006</v>
      </c>
      <c r="AM784" s="152">
        <v>8.6630644609999994</v>
      </c>
      <c r="AP784" s="152" t="s">
        <v>4102</v>
      </c>
      <c r="AQ784" s="276" t="s">
        <v>4103</v>
      </c>
    </row>
    <row r="785" spans="1:43">
      <c r="A785" s="152" t="s">
        <v>2034</v>
      </c>
      <c r="B785" s="152">
        <v>1</v>
      </c>
      <c r="C785" s="152" t="s">
        <v>1887</v>
      </c>
      <c r="D785" s="152" t="s">
        <v>2033</v>
      </c>
      <c r="E785" s="152">
        <v>2</v>
      </c>
      <c r="F785" s="152" t="s">
        <v>564</v>
      </c>
      <c r="G785" s="152">
        <v>5</v>
      </c>
      <c r="H785" s="152">
        <v>10</v>
      </c>
      <c r="I785" s="152" t="s">
        <v>4104</v>
      </c>
      <c r="J785" s="152" t="s">
        <v>2374</v>
      </c>
      <c r="K785" s="152">
        <v>59.3</v>
      </c>
      <c r="L785" s="152">
        <v>33.200000000000003</v>
      </c>
      <c r="M785" s="152">
        <v>7.5</v>
      </c>
      <c r="N785" s="152" t="s">
        <v>1451</v>
      </c>
      <c r="O785" s="152">
        <v>1.46</v>
      </c>
      <c r="P785" s="152">
        <v>1.42</v>
      </c>
      <c r="Q785" s="152">
        <v>7.843803056027153</v>
      </c>
      <c r="S785" s="152">
        <v>2.1553755838368258</v>
      </c>
      <c r="U785" s="152">
        <v>0.17997171872991388</v>
      </c>
      <c r="V785" s="152">
        <v>59.560293137908424</v>
      </c>
      <c r="W785" s="152">
        <v>1.9808437337493479</v>
      </c>
      <c r="X785" s="152">
        <v>91.601664066562563</v>
      </c>
      <c r="Y785" s="152">
        <v>28.921823539608198</v>
      </c>
      <c r="Z785" s="152">
        <v>46.810539088230236</v>
      </c>
      <c r="AB785" s="152">
        <v>15.869301438724143</v>
      </c>
      <c r="AD785" s="152">
        <v>5.8</v>
      </c>
      <c r="AE785" s="152">
        <v>0.73107529355706902</v>
      </c>
      <c r="AF785" s="152">
        <v>37.252661840000002</v>
      </c>
      <c r="AG785" s="152">
        <v>7.345640704</v>
      </c>
      <c r="AH785" s="152">
        <v>56.722755499698017</v>
      </c>
      <c r="AI785" s="152">
        <v>131.00092989999999</v>
      </c>
      <c r="AK785" s="152">
        <v>64.913681766593868</v>
      </c>
      <c r="AL785" s="152">
        <v>649.66181759999995</v>
      </c>
      <c r="AM785" s="152">
        <v>6.648951791</v>
      </c>
      <c r="AP785" s="152" t="s">
        <v>4105</v>
      </c>
      <c r="AQ785" s="276" t="s">
        <v>4106</v>
      </c>
    </row>
    <row r="786" spans="1:43">
      <c r="A786" s="152" t="s">
        <v>2034</v>
      </c>
      <c r="B786" s="152">
        <v>1</v>
      </c>
      <c r="C786" s="152" t="s">
        <v>1887</v>
      </c>
      <c r="D786" s="152" t="s">
        <v>2033</v>
      </c>
      <c r="E786" s="152">
        <v>3</v>
      </c>
      <c r="F786" s="152" t="s">
        <v>571</v>
      </c>
      <c r="G786" s="152">
        <v>16</v>
      </c>
      <c r="H786" s="152">
        <v>34</v>
      </c>
      <c r="I786" s="152" t="s">
        <v>4107</v>
      </c>
      <c r="J786" s="152" t="s">
        <v>2375</v>
      </c>
      <c r="K786" s="152">
        <v>57.1</v>
      </c>
      <c r="L786" s="152">
        <v>35</v>
      </c>
      <c r="M786" s="152">
        <v>7.9</v>
      </c>
      <c r="N786" s="152" t="s">
        <v>1451</v>
      </c>
      <c r="O786" s="152">
        <v>1.51</v>
      </c>
      <c r="P786" s="152">
        <v>1.48</v>
      </c>
      <c r="Q786" s="152">
        <v>9.2927631578947238</v>
      </c>
      <c r="S786" s="152">
        <v>1.6654788251622341</v>
      </c>
      <c r="U786" s="152">
        <v>0.13128774522675271</v>
      </c>
      <c r="V786" s="152">
        <v>75.041652782405706</v>
      </c>
      <c r="W786" s="152">
        <v>1.8323585354255825</v>
      </c>
      <c r="X786" s="152">
        <v>90.965287684260673</v>
      </c>
      <c r="Y786" s="152">
        <v>23.644793152639064</v>
      </c>
      <c r="Z786" s="152">
        <v>58.048026628625863</v>
      </c>
      <c r="AB786" s="152">
        <v>9.2724679029957482</v>
      </c>
      <c r="AD786" s="152">
        <v>6</v>
      </c>
      <c r="AE786" s="152">
        <v>0.41153165409469722</v>
      </c>
      <c r="AF786" s="152">
        <v>19.009940449999998</v>
      </c>
      <c r="AG786" s="152">
        <v>4.0596993369999996</v>
      </c>
      <c r="AH786" s="152">
        <v>28.695319998578853</v>
      </c>
      <c r="AI786" s="152">
        <v>46.079220069999998</v>
      </c>
      <c r="AK786" s="152">
        <v>49.036960839160706</v>
      </c>
      <c r="AL786" s="152">
        <v>491.42973360000002</v>
      </c>
      <c r="AM786" s="152">
        <v>5.244016566</v>
      </c>
      <c r="AP786" s="152" t="s">
        <v>4108</v>
      </c>
      <c r="AQ786" s="276" t="s">
        <v>4109</v>
      </c>
    </row>
    <row r="787" spans="1:43">
      <c r="A787" s="152" t="s">
        <v>2034</v>
      </c>
      <c r="B787" s="152">
        <v>1</v>
      </c>
      <c r="C787" s="152" t="s">
        <v>1887</v>
      </c>
      <c r="D787" s="152" t="s">
        <v>2033</v>
      </c>
      <c r="E787" s="152">
        <v>4</v>
      </c>
      <c r="F787" s="152" t="s">
        <v>580</v>
      </c>
      <c r="G787" s="152">
        <v>34</v>
      </c>
      <c r="H787" s="152">
        <v>55</v>
      </c>
      <c r="I787" s="152" t="s">
        <v>4110</v>
      </c>
      <c r="J787" s="152" t="s">
        <v>2376</v>
      </c>
      <c r="K787" s="152">
        <v>51.8</v>
      </c>
      <c r="L787" s="152">
        <v>40.5</v>
      </c>
      <c r="M787" s="152">
        <v>7.7</v>
      </c>
      <c r="N787" s="152" t="s">
        <v>1047</v>
      </c>
      <c r="O787" s="152">
        <v>1.35</v>
      </c>
      <c r="P787" s="152">
        <v>1.34</v>
      </c>
      <c r="Q787" s="152">
        <v>12.192622950819668</v>
      </c>
      <c r="S787" s="152">
        <v>0.69854653300325986</v>
      </c>
      <c r="U787" s="152">
        <v>4.90208093335621E-2</v>
      </c>
      <c r="V787" s="152">
        <v>51.114808652246303</v>
      </c>
      <c r="W787" s="152">
        <v>1.0290049213503811</v>
      </c>
      <c r="X787" s="152">
        <v>89.016649802226212</v>
      </c>
      <c r="Y787" s="152">
        <v>8.4812804709778078</v>
      </c>
      <c r="Z787" s="152">
        <v>51.720172937172336</v>
      </c>
      <c r="AB787" s="152">
        <v>28.815196394076064</v>
      </c>
      <c r="AD787" s="152">
        <v>6.5</v>
      </c>
      <c r="AE787" s="152">
        <v>0.11031300931395203</v>
      </c>
      <c r="AF787" s="152">
        <v>3.5994223789999999</v>
      </c>
      <c r="AG787" s="152">
        <v>1.3018451579999999</v>
      </c>
      <c r="AI787" s="152">
        <v>27.661370609999999</v>
      </c>
      <c r="AK787" s="152">
        <v>10.450499850968676</v>
      </c>
      <c r="AL787" s="152">
        <v>234.30259710000001</v>
      </c>
      <c r="AM787" s="152">
        <v>1.9809597370000001</v>
      </c>
      <c r="AP787" s="152" t="s">
        <v>4111</v>
      </c>
      <c r="AQ787" s="276" t="s">
        <v>4112</v>
      </c>
    </row>
    <row r="788" spans="1:43">
      <c r="A788" s="152" t="s">
        <v>2034</v>
      </c>
      <c r="B788" s="152">
        <v>1</v>
      </c>
      <c r="C788" s="152" t="s">
        <v>1887</v>
      </c>
      <c r="D788" s="152" t="s">
        <v>2033</v>
      </c>
      <c r="E788" s="152">
        <v>5</v>
      </c>
      <c r="F788" s="152" t="s">
        <v>576</v>
      </c>
      <c r="G788" s="152">
        <v>55</v>
      </c>
      <c r="H788" s="152">
        <v>86</v>
      </c>
      <c r="I788" s="152" t="s">
        <v>4113</v>
      </c>
      <c r="J788" s="152" t="s">
        <v>2377</v>
      </c>
      <c r="K788" s="152">
        <v>60.2</v>
      </c>
      <c r="L788" s="152">
        <v>34.799999999999997</v>
      </c>
      <c r="M788" s="152">
        <v>5</v>
      </c>
      <c r="N788" s="152" t="s">
        <v>1451</v>
      </c>
      <c r="O788" s="152">
        <v>1.45</v>
      </c>
      <c r="P788" s="152">
        <v>1.39</v>
      </c>
      <c r="Q788" s="152">
        <v>10.103244837758105</v>
      </c>
      <c r="S788" s="152">
        <v>0.45809330947840277</v>
      </c>
      <c r="U788" s="152">
        <v>2.5558854176906592E-2</v>
      </c>
      <c r="V788" s="152">
        <v>45.146276595744816</v>
      </c>
      <c r="W788" s="152">
        <v>1.8398309459285098</v>
      </c>
      <c r="X788" s="152">
        <v>85.198090076138982</v>
      </c>
      <c r="Y788" s="152">
        <v>29.326364692218416</v>
      </c>
      <c r="Z788" s="152">
        <v>31.145954316685977</v>
      </c>
      <c r="AB788" s="152">
        <v>24.725771067234597</v>
      </c>
      <c r="AD788" s="152">
        <v>6.6</v>
      </c>
      <c r="AE788" s="152">
        <v>0.17787708566040669</v>
      </c>
      <c r="AF788" s="152">
        <v>5.5986247230000004</v>
      </c>
      <c r="AG788" s="152">
        <v>1.3018451579999999</v>
      </c>
      <c r="AI788" s="152">
        <v>11.8746425</v>
      </c>
      <c r="AK788" s="152">
        <v>2.2106826607818371</v>
      </c>
      <c r="AL788" s="152">
        <v>142.00054800000001</v>
      </c>
      <c r="AM788" s="152">
        <v>1.1785266839999999</v>
      </c>
      <c r="AP788" s="152" t="s">
        <v>4114</v>
      </c>
      <c r="AQ788" s="276" t="s">
        <v>4115</v>
      </c>
    </row>
    <row r="789" spans="1:43">
      <c r="A789" s="152" t="s">
        <v>2034</v>
      </c>
      <c r="B789" s="152">
        <v>1</v>
      </c>
      <c r="C789" s="152" t="s">
        <v>1887</v>
      </c>
      <c r="D789" s="152" t="s">
        <v>2033</v>
      </c>
      <c r="E789" s="152">
        <v>6</v>
      </c>
      <c r="F789" s="152" t="s">
        <v>578</v>
      </c>
      <c r="G789" s="152">
        <v>86</v>
      </c>
      <c r="H789" s="152">
        <v>108</v>
      </c>
      <c r="I789" s="152" t="s">
        <v>4116</v>
      </c>
      <c r="J789" s="152" t="s">
        <v>2378</v>
      </c>
      <c r="K789" s="152">
        <v>69.3</v>
      </c>
      <c r="L789" s="152">
        <v>27.7</v>
      </c>
      <c r="M789" s="152">
        <v>3</v>
      </c>
      <c r="N789" s="152" t="s">
        <v>1451</v>
      </c>
      <c r="O789" s="152">
        <v>1.71</v>
      </c>
      <c r="P789" s="152">
        <v>1.69</v>
      </c>
      <c r="Q789" s="152">
        <v>7.0203303684879179</v>
      </c>
      <c r="S789" s="152">
        <v>0.21506104685621391</v>
      </c>
      <c r="U789" s="152">
        <v>8.4669703486698385E-3</v>
      </c>
      <c r="V789" s="152">
        <v>32.933333333333323</v>
      </c>
      <c r="W789" s="152">
        <v>0.97196218431839543</v>
      </c>
      <c r="X789" s="152">
        <v>73.218299616554418</v>
      </c>
      <c r="Y789" s="152">
        <v>9.420864736215842</v>
      </c>
      <c r="Z789" s="152">
        <v>43.197143990480008</v>
      </c>
      <c r="AB789" s="152">
        <v>20.60029088985857</v>
      </c>
      <c r="AD789" s="152">
        <v>6.7</v>
      </c>
      <c r="AE789" s="152">
        <v>5.5120824195164793E-2</v>
      </c>
      <c r="AF789" s="152">
        <v>0</v>
      </c>
      <c r="AG789" s="152">
        <v>0</v>
      </c>
      <c r="AI789" s="152">
        <v>7.3382263769999998</v>
      </c>
      <c r="AK789" s="152">
        <v>0</v>
      </c>
      <c r="AL789" s="152">
        <v>79.367014789999999</v>
      </c>
      <c r="AM789" s="152">
        <v>0.84319130499999995</v>
      </c>
      <c r="AP789" s="152" t="s">
        <v>4117</v>
      </c>
      <c r="AQ789" s="276" t="s">
        <v>4118</v>
      </c>
    </row>
    <row r="790" spans="1:43">
      <c r="A790" s="152" t="s">
        <v>2036</v>
      </c>
      <c r="B790" s="152">
        <v>2</v>
      </c>
      <c r="C790" s="152" t="s">
        <v>1887</v>
      </c>
      <c r="D790" s="152" t="s">
        <v>2035</v>
      </c>
      <c r="E790" s="152">
        <v>1</v>
      </c>
      <c r="F790" s="152" t="s">
        <v>585</v>
      </c>
      <c r="G790" s="152">
        <v>0</v>
      </c>
      <c r="H790" s="152">
        <v>5</v>
      </c>
      <c r="I790" s="152" t="s">
        <v>4119</v>
      </c>
      <c r="J790" s="152" t="s">
        <v>2379</v>
      </c>
      <c r="K790" s="152" t="s">
        <v>2238</v>
      </c>
      <c r="L790" s="152" t="s">
        <v>2238</v>
      </c>
      <c r="M790" s="152" t="s">
        <v>2238</v>
      </c>
      <c r="O790" s="152">
        <v>1.36</v>
      </c>
      <c r="P790" s="152">
        <v>1.32</v>
      </c>
      <c r="Q790" s="152">
        <v>8.1694402420574885</v>
      </c>
      <c r="S790" s="152">
        <v>2.79230322293995</v>
      </c>
      <c r="U790" s="152">
        <v>0.22557161898902903</v>
      </c>
      <c r="V790" s="152">
        <v>76.331557922769861</v>
      </c>
      <c r="W790" s="152">
        <v>2.8865182965974796</v>
      </c>
      <c r="X790" s="152">
        <v>90.70190455809994</v>
      </c>
      <c r="Y790" s="152">
        <v>50.470789642627935</v>
      </c>
      <c r="Z790" s="152">
        <v>32.070761109922337</v>
      </c>
      <c r="AB790" s="152">
        <v>8.1603538055496561</v>
      </c>
      <c r="AC790" s="152" t="s">
        <v>2238</v>
      </c>
      <c r="AD790" s="152" t="s">
        <v>2238</v>
      </c>
      <c r="AE790" s="152">
        <v>1.1171114608171131</v>
      </c>
      <c r="AF790" s="152">
        <v>104.05934019999999</v>
      </c>
      <c r="AG790" s="152">
        <v>21.291159960000002</v>
      </c>
      <c r="AH790" s="152">
        <v>25.328661079525506</v>
      </c>
      <c r="AI790" s="152">
        <v>222.6365356</v>
      </c>
      <c r="AK790" s="152">
        <v>47.831133933279702</v>
      </c>
      <c r="AL790" s="152">
        <v>708.99884910000003</v>
      </c>
      <c r="AM790" s="152">
        <v>9.7246110029999997</v>
      </c>
      <c r="AP790" s="152" t="s">
        <v>4120</v>
      </c>
      <c r="AQ790" s="276" t="s">
        <v>4121</v>
      </c>
    </row>
    <row r="791" spans="1:43">
      <c r="A791" s="152" t="s">
        <v>2036</v>
      </c>
      <c r="B791" s="152">
        <v>2</v>
      </c>
      <c r="C791" s="152" t="s">
        <v>1887</v>
      </c>
      <c r="D791" s="152" t="s">
        <v>2035</v>
      </c>
      <c r="E791" s="152">
        <v>2</v>
      </c>
      <c r="F791" s="152" t="s">
        <v>564</v>
      </c>
      <c r="G791" s="152">
        <v>5</v>
      </c>
      <c r="H791" s="152">
        <v>10</v>
      </c>
      <c r="I791" s="152" t="s">
        <v>4122</v>
      </c>
      <c r="J791" s="152" t="s">
        <v>2380</v>
      </c>
      <c r="K791" s="152" t="s">
        <v>2238</v>
      </c>
      <c r="L791" s="152" t="s">
        <v>2238</v>
      </c>
      <c r="M791" s="152" t="s">
        <v>2238</v>
      </c>
      <c r="O791" s="152">
        <v>1.43</v>
      </c>
      <c r="P791" s="152">
        <v>1.39</v>
      </c>
      <c r="Q791" s="152">
        <v>10.449285228046286</v>
      </c>
      <c r="S791" s="152">
        <v>2.0885708760394506</v>
      </c>
      <c r="U791" s="152">
        <v>0.17888222780893442</v>
      </c>
      <c r="V791" s="152">
        <v>65.791223404255291</v>
      </c>
      <c r="W791" s="152">
        <v>2.7582798242649562</v>
      </c>
      <c r="X791" s="152">
        <v>90.481018362059274</v>
      </c>
      <c r="Y791" s="152">
        <v>47.947880289887749</v>
      </c>
      <c r="Z791" s="152">
        <v>31.560962787728592</v>
      </c>
      <c r="AB791" s="152">
        <v>10.972175284442931</v>
      </c>
      <c r="AC791" s="152" t="s">
        <v>2238</v>
      </c>
      <c r="AD791" s="152" t="s">
        <v>2238</v>
      </c>
      <c r="AE791" s="152">
        <v>0.68615289695768256</v>
      </c>
      <c r="AF791" s="152">
        <v>38.918663789999997</v>
      </c>
      <c r="AG791" s="152">
        <v>9.7694367989999993</v>
      </c>
      <c r="AH791" s="152">
        <v>73.471883621988439</v>
      </c>
      <c r="AI791" s="152">
        <v>325.79463829999997</v>
      </c>
      <c r="AK791" s="152">
        <v>71.445244173449311</v>
      </c>
      <c r="AL791" s="152">
        <v>478.2437266</v>
      </c>
      <c r="AM791" s="152">
        <v>7.130054683</v>
      </c>
      <c r="AP791" s="152" t="s">
        <v>4123</v>
      </c>
      <c r="AQ791" s="276" t="s">
        <v>4124</v>
      </c>
    </row>
    <row r="792" spans="1:43">
      <c r="A792" s="152" t="s">
        <v>2036</v>
      </c>
      <c r="B792" s="152">
        <v>2</v>
      </c>
      <c r="C792" s="152" t="s">
        <v>1887</v>
      </c>
      <c r="D792" s="152" t="s">
        <v>2035</v>
      </c>
      <c r="E792" s="152">
        <v>3</v>
      </c>
      <c r="F792" s="152" t="s">
        <v>564</v>
      </c>
      <c r="G792" s="152">
        <v>16</v>
      </c>
      <c r="H792" s="152">
        <v>35</v>
      </c>
      <c r="I792" s="152" t="s">
        <v>4125</v>
      </c>
      <c r="J792" s="152" t="s">
        <v>2381</v>
      </c>
      <c r="K792" s="152" t="s">
        <v>2238</v>
      </c>
      <c r="L792" s="152" t="s">
        <v>2238</v>
      </c>
      <c r="M792" s="152" t="s">
        <v>2238</v>
      </c>
      <c r="O792" s="152">
        <v>1.47</v>
      </c>
      <c r="P792" s="152">
        <v>1.43</v>
      </c>
      <c r="Q792" s="152">
        <v>10.996916752312444</v>
      </c>
      <c r="S792" s="152">
        <v>2.0204067842421782</v>
      </c>
      <c r="U792" s="152">
        <v>0.16555172646800462</v>
      </c>
      <c r="V792" s="152">
        <v>65.481727574750963</v>
      </c>
      <c r="W792" s="152">
        <v>1.8771989549520989</v>
      </c>
      <c r="X792" s="152">
        <v>94.010767160161478</v>
      </c>
      <c r="Y792" s="152">
        <v>25.381996674847535</v>
      </c>
      <c r="Z792" s="152">
        <v>53.570580318264597</v>
      </c>
      <c r="AB792" s="152">
        <v>15.058190167049348</v>
      </c>
      <c r="AC792" s="152" t="s">
        <v>2238</v>
      </c>
      <c r="AD792" s="152" t="s">
        <v>2238</v>
      </c>
      <c r="AE792" s="152">
        <v>0.45389325306448824</v>
      </c>
      <c r="AF792" s="152">
        <v>22.758444839999999</v>
      </c>
      <c r="AG792" s="152">
        <v>4.6824406029999999</v>
      </c>
      <c r="AH792" s="152">
        <v>26.927824066075843</v>
      </c>
      <c r="AI792" s="152">
        <v>136.8982709</v>
      </c>
      <c r="AK792" s="152">
        <v>64.612225040123633</v>
      </c>
      <c r="AL792" s="152">
        <v>422.2031968</v>
      </c>
      <c r="AM792" s="152">
        <v>5.0608999539999999</v>
      </c>
      <c r="AP792" s="152" t="s">
        <v>4126</v>
      </c>
      <c r="AQ792" s="276" t="s">
        <v>4127</v>
      </c>
    </row>
    <row r="793" spans="1:43">
      <c r="A793" s="152" t="s">
        <v>2036</v>
      </c>
      <c r="B793" s="152">
        <v>2</v>
      </c>
      <c r="C793" s="152" t="s">
        <v>1887</v>
      </c>
      <c r="D793" s="152" t="s">
        <v>2035</v>
      </c>
      <c r="E793" s="152">
        <v>4</v>
      </c>
      <c r="F793" s="152" t="s">
        <v>571</v>
      </c>
      <c r="G793" s="152">
        <v>35</v>
      </c>
      <c r="H793" s="152">
        <v>51</v>
      </c>
      <c r="I793" s="152" t="s">
        <v>4128</v>
      </c>
      <c r="J793" s="152" t="s">
        <v>2382</v>
      </c>
      <c r="K793" s="152" t="s">
        <v>2238</v>
      </c>
      <c r="L793" s="152" t="s">
        <v>2238</v>
      </c>
      <c r="M793" s="152" t="s">
        <v>2238</v>
      </c>
      <c r="O793" s="152">
        <v>1.37</v>
      </c>
      <c r="P793" s="152">
        <v>1.34</v>
      </c>
      <c r="Q793" s="152">
        <v>10.884588804422945</v>
      </c>
      <c r="S793" s="152">
        <v>0.88787091129011508</v>
      </c>
      <c r="U793" s="152">
        <v>6.4338471832617039E-2</v>
      </c>
      <c r="V793" s="152">
        <v>64.860372340425315</v>
      </c>
      <c r="W793" s="152">
        <v>1.238936596371681</v>
      </c>
      <c r="X793" s="152">
        <v>89.28998987015396</v>
      </c>
      <c r="Y793" s="152">
        <v>14.393590570034215</v>
      </c>
      <c r="Z793" s="152">
        <v>43.655032691776476</v>
      </c>
      <c r="AB793" s="152">
        <v>31.24136660834327</v>
      </c>
      <c r="AC793" s="152" t="s">
        <v>2238</v>
      </c>
      <c r="AD793" s="152" t="s">
        <v>2238</v>
      </c>
      <c r="AE793" s="152">
        <v>0.18430469585472364</v>
      </c>
      <c r="AF793" s="152">
        <v>4.5990235510000002</v>
      </c>
      <c r="AG793" s="152">
        <v>1.5687342719999999</v>
      </c>
      <c r="AI793" s="152">
        <v>29.47593706</v>
      </c>
      <c r="AK793" s="152">
        <v>22.609254485268764</v>
      </c>
      <c r="AL793" s="152">
        <v>227.70959360000001</v>
      </c>
      <c r="AM793" s="152">
        <v>1.931211469</v>
      </c>
      <c r="AP793" s="152" t="s">
        <v>4129</v>
      </c>
      <c r="AQ793" s="276" t="s">
        <v>4130</v>
      </c>
    </row>
    <row r="794" spans="1:43">
      <c r="A794" s="152" t="s">
        <v>2038</v>
      </c>
      <c r="B794" s="152">
        <v>3</v>
      </c>
      <c r="C794" s="152" t="s">
        <v>1887</v>
      </c>
      <c r="D794" s="152" t="s">
        <v>2037</v>
      </c>
      <c r="E794" s="152">
        <v>1</v>
      </c>
      <c r="F794" s="152" t="s">
        <v>573</v>
      </c>
      <c r="G794" s="152">
        <v>0</v>
      </c>
      <c r="H794" s="152">
        <v>5</v>
      </c>
      <c r="I794" s="152" t="s">
        <v>4131</v>
      </c>
      <c r="J794" s="152" t="s">
        <v>2383</v>
      </c>
      <c r="O794" s="152">
        <v>1.35</v>
      </c>
      <c r="P794" s="152">
        <v>1.33</v>
      </c>
      <c r="Q794" s="152">
        <v>5.7089084065244631</v>
      </c>
      <c r="S794" s="152">
        <v>2.7040917177307771</v>
      </c>
      <c r="U794" s="152">
        <v>0.22138762601304607</v>
      </c>
      <c r="V794" s="152">
        <v>63.606121091150769</v>
      </c>
      <c r="W794" s="152">
        <v>2.6341534211474493</v>
      </c>
      <c r="X794" s="152">
        <v>91.664331184689829</v>
      </c>
      <c r="Y794" s="152">
        <v>45.169555991512063</v>
      </c>
      <c r="Z794" s="152">
        <v>32.569964367217871</v>
      </c>
      <c r="AB794" s="152">
        <v>13.924810825959899</v>
      </c>
      <c r="AE794" s="152">
        <v>0.85279577034833798</v>
      </c>
      <c r="AF794" s="152">
        <v>85.316818190000006</v>
      </c>
      <c r="AG794" s="152">
        <v>18.319921579999999</v>
      </c>
      <c r="AH794" s="152">
        <v>72.882718311154107</v>
      </c>
      <c r="AI794" s="152">
        <v>145.33600490000001</v>
      </c>
      <c r="AK794" s="152">
        <v>71.244273022469145</v>
      </c>
      <c r="AL794" s="152">
        <v>672.73732989999996</v>
      </c>
      <c r="AM794" s="152">
        <v>8.1180489320000007</v>
      </c>
      <c r="AP794" s="152" t="s">
        <v>4132</v>
      </c>
      <c r="AQ794" s="276" t="s">
        <v>4133</v>
      </c>
    </row>
    <row r="795" spans="1:43">
      <c r="A795" s="152" t="s">
        <v>2038</v>
      </c>
      <c r="B795" s="152">
        <v>3</v>
      </c>
      <c r="C795" s="152" t="s">
        <v>1887</v>
      </c>
      <c r="D795" s="152" t="s">
        <v>2037</v>
      </c>
      <c r="E795" s="152">
        <v>2</v>
      </c>
      <c r="F795" s="152" t="s">
        <v>575</v>
      </c>
      <c r="G795" s="152">
        <v>5</v>
      </c>
      <c r="H795" s="152">
        <v>10</v>
      </c>
      <c r="I795" s="152" t="s">
        <v>4134</v>
      </c>
      <c r="J795" s="152" t="s">
        <v>2384</v>
      </c>
      <c r="O795" s="152">
        <v>1.44</v>
      </c>
      <c r="P795" s="152">
        <v>1.38</v>
      </c>
      <c r="Q795" s="152">
        <v>7.6923076923076845</v>
      </c>
      <c r="S795" s="152">
        <v>2.0026751876346882</v>
      </c>
      <c r="U795" s="152">
        <v>0.16719922716801663</v>
      </c>
      <c r="V795" s="152">
        <v>66.111296234588764</v>
      </c>
      <c r="W795" s="152">
        <v>1.8521162741799821</v>
      </c>
      <c r="X795" s="152">
        <v>92.354920100925099</v>
      </c>
      <c r="Y795" s="152">
        <v>26.202691337258177</v>
      </c>
      <c r="Z795" s="152">
        <v>47.106812447434812</v>
      </c>
      <c r="AB795" s="152">
        <v>19.04541631623211</v>
      </c>
      <c r="AE795" s="152">
        <v>0.69812762720984167</v>
      </c>
      <c r="AF795" s="152">
        <v>50.41407727</v>
      </c>
      <c r="AG795" s="152">
        <v>7.884262058</v>
      </c>
      <c r="AH795" s="152">
        <v>49.316105877780636</v>
      </c>
      <c r="AI795" s="152">
        <v>32.469971700000002</v>
      </c>
      <c r="AK795" s="152">
        <v>75.364181617562551</v>
      </c>
      <c r="AL795" s="152">
        <v>511.20874409999999</v>
      </c>
      <c r="AM795" s="152">
        <v>6.8553229470000003</v>
      </c>
      <c r="AP795" s="152" t="s">
        <v>4135</v>
      </c>
      <c r="AQ795" s="276" t="s">
        <v>4136</v>
      </c>
    </row>
    <row r="796" spans="1:43">
      <c r="A796" s="152" t="s">
        <v>2038</v>
      </c>
      <c r="B796" s="152">
        <v>3</v>
      </c>
      <c r="C796" s="152" t="s">
        <v>1887</v>
      </c>
      <c r="D796" s="152" t="s">
        <v>2037</v>
      </c>
      <c r="E796" s="152">
        <v>3</v>
      </c>
      <c r="F796" s="152" t="s">
        <v>576</v>
      </c>
      <c r="G796" s="152">
        <v>17</v>
      </c>
      <c r="H796" s="152">
        <v>40</v>
      </c>
      <c r="I796" s="152" t="s">
        <v>4137</v>
      </c>
      <c r="J796" s="152" t="s">
        <v>2385</v>
      </c>
      <c r="O796" s="152">
        <v>1.43</v>
      </c>
      <c r="P796" s="152">
        <v>1.4</v>
      </c>
      <c r="Q796" s="152">
        <v>10.23988542785534</v>
      </c>
      <c r="S796" s="152">
        <v>1.8385910586413776</v>
      </c>
      <c r="U796" s="152">
        <v>0.14708728469131024</v>
      </c>
      <c r="V796" s="152">
        <v>67.477507497500554</v>
      </c>
      <c r="W796" s="152">
        <v>1.6782586940205186</v>
      </c>
      <c r="X796" s="152">
        <v>90.417813360020233</v>
      </c>
      <c r="Y796" s="152">
        <v>22.070719706446553</v>
      </c>
      <c r="Z796" s="152">
        <v>50.183470936535777</v>
      </c>
      <c r="AB796" s="152">
        <v>18.163622717037896</v>
      </c>
      <c r="AE796" s="152">
        <v>0.46558057676450199</v>
      </c>
      <c r="AF796" s="152">
        <v>31.088454609999999</v>
      </c>
      <c r="AG796" s="152">
        <v>5.3051818690000001</v>
      </c>
      <c r="AH796" s="152">
        <v>36.606968458354231</v>
      </c>
      <c r="AI796" s="152">
        <v>83.550017260000004</v>
      </c>
      <c r="AK796" s="152">
        <v>55.066095368565712</v>
      </c>
      <c r="AL796" s="152">
        <v>448.5752109</v>
      </c>
      <c r="AM796" s="152">
        <v>5.9806871849999999</v>
      </c>
      <c r="AP796" s="152" t="s">
        <v>4138</v>
      </c>
      <c r="AQ796" s="276" t="s">
        <v>4139</v>
      </c>
    </row>
    <row r="797" spans="1:43">
      <c r="A797" s="152" t="s">
        <v>2038</v>
      </c>
      <c r="B797" s="152">
        <v>3</v>
      </c>
      <c r="C797" s="152" t="s">
        <v>1887</v>
      </c>
      <c r="D797" s="152" t="s">
        <v>2037</v>
      </c>
      <c r="E797" s="152">
        <v>4</v>
      </c>
      <c r="F797" s="152" t="s">
        <v>578</v>
      </c>
      <c r="G797" s="152">
        <v>40</v>
      </c>
      <c r="H797" s="152">
        <v>56</v>
      </c>
      <c r="I797" s="152" t="s">
        <v>4140</v>
      </c>
      <c r="J797" s="152" t="s">
        <v>2386</v>
      </c>
      <c r="O797" s="152">
        <v>1.41</v>
      </c>
      <c r="P797" s="152">
        <v>1.38</v>
      </c>
      <c r="Q797" s="152">
        <v>11.473087818696877</v>
      </c>
      <c r="S797" s="152">
        <v>0.77599363728208759</v>
      </c>
      <c r="U797" s="152">
        <v>5.3739171556931281E-2</v>
      </c>
      <c r="V797" s="152">
        <v>49.850249584026308</v>
      </c>
      <c r="W797" s="152">
        <v>1.2505843111279364</v>
      </c>
      <c r="X797" s="152">
        <v>92.595571536714743</v>
      </c>
      <c r="Y797" s="152">
        <v>11.861279333838043</v>
      </c>
      <c r="Z797" s="152">
        <v>57.087433762301387</v>
      </c>
      <c r="AB797" s="152">
        <v>23.646858440575315</v>
      </c>
      <c r="AE797" s="152">
        <v>0.2082031434559253</v>
      </c>
      <c r="AF797" s="152">
        <v>10.596630579999999</v>
      </c>
      <c r="AG797" s="152">
        <v>2.2804385759999999</v>
      </c>
      <c r="AI797" s="152">
        <v>18.407081720000001</v>
      </c>
      <c r="AK797" s="152">
        <v>12.560696936260429</v>
      </c>
      <c r="AL797" s="152">
        <v>257.37810930000001</v>
      </c>
      <c r="AM797" s="152">
        <v>2.1246425489999998</v>
      </c>
      <c r="AP797" s="152" t="s">
        <v>4141</v>
      </c>
      <c r="AQ797" s="276" t="s">
        <v>4142</v>
      </c>
    </row>
    <row r="798" spans="1:43">
      <c r="A798" s="152" t="s">
        <v>2041</v>
      </c>
      <c r="B798" s="152">
        <v>1</v>
      </c>
      <c r="C798" s="152" t="s">
        <v>1897</v>
      </c>
      <c r="D798" s="152" t="s">
        <v>2040</v>
      </c>
      <c r="E798" s="152">
        <v>1</v>
      </c>
      <c r="F798" s="152" t="s">
        <v>564</v>
      </c>
      <c r="G798" s="152">
        <v>0</v>
      </c>
      <c r="H798" s="152">
        <v>5</v>
      </c>
      <c r="I798" s="152" t="s">
        <v>4143</v>
      </c>
      <c r="J798" s="152" t="s">
        <v>2387</v>
      </c>
      <c r="K798" s="152">
        <v>56.1</v>
      </c>
      <c r="L798" s="152">
        <v>32.6</v>
      </c>
      <c r="M798" s="152">
        <v>11.3</v>
      </c>
      <c r="N798" s="152" t="s">
        <v>1451</v>
      </c>
      <c r="O798" s="152">
        <v>1.21</v>
      </c>
      <c r="P798" s="152">
        <v>1.08</v>
      </c>
      <c r="Q798" s="152">
        <v>13.167495854063013</v>
      </c>
      <c r="S798" s="152">
        <v>5.2045555767640135</v>
      </c>
      <c r="U798" s="152">
        <v>0.41356492969396197</v>
      </c>
      <c r="V798" s="152">
        <v>79.476127320954618</v>
      </c>
      <c r="W798" s="152">
        <v>4.0734841942945259</v>
      </c>
      <c r="X798" s="152">
        <v>96.064764841942917</v>
      </c>
      <c r="Y798" s="152">
        <v>78.029298380878956</v>
      </c>
      <c r="Z798" s="152">
        <v>15.330763299922918</v>
      </c>
      <c r="AB798" s="152">
        <v>2.7047031611410381</v>
      </c>
      <c r="AC798" s="152">
        <v>1.36</v>
      </c>
      <c r="AD798" s="152">
        <v>6</v>
      </c>
      <c r="AE798" s="152">
        <v>2.5783352723103121</v>
      </c>
      <c r="AF798" s="152">
        <v>323.63839760000002</v>
      </c>
      <c r="AG798" s="152">
        <v>47.492080219999998</v>
      </c>
      <c r="AH798" s="152">
        <v>310.98967036120246</v>
      </c>
      <c r="AI798" s="152">
        <v>317.53836089999999</v>
      </c>
      <c r="AK798" s="152">
        <v>163.18857459589543</v>
      </c>
      <c r="AL798" s="152">
        <v>1022.166515</v>
      </c>
      <c r="AM798" s="152">
        <v>20.974737380000001</v>
      </c>
      <c r="AP798" s="152" t="s">
        <v>4144</v>
      </c>
      <c r="AQ798" s="276" t="s">
        <v>4145</v>
      </c>
    </row>
    <row r="799" spans="1:43">
      <c r="A799" s="152" t="s">
        <v>2041</v>
      </c>
      <c r="B799" s="152">
        <v>1</v>
      </c>
      <c r="C799" s="152" t="s">
        <v>1897</v>
      </c>
      <c r="D799" s="152" t="s">
        <v>2040</v>
      </c>
      <c r="E799" s="152">
        <v>2</v>
      </c>
      <c r="F799" s="152" t="s">
        <v>571</v>
      </c>
      <c r="G799" s="152">
        <v>5</v>
      </c>
      <c r="H799" s="152">
        <v>10</v>
      </c>
      <c r="I799" s="152" t="s">
        <v>4146</v>
      </c>
      <c r="J799" s="152" t="s">
        <v>2388</v>
      </c>
      <c r="K799" s="152">
        <v>58.7</v>
      </c>
      <c r="L799" s="152">
        <v>31</v>
      </c>
      <c r="M799" s="152">
        <v>10.3</v>
      </c>
      <c r="N799" s="152" t="s">
        <v>1451</v>
      </c>
      <c r="O799" s="152">
        <v>1.42</v>
      </c>
      <c r="P799" s="152">
        <v>1.34</v>
      </c>
      <c r="Q799" s="152">
        <v>15.068493150684937</v>
      </c>
      <c r="S799" s="152">
        <v>4.8284789644012944</v>
      </c>
      <c r="U799" s="152">
        <v>0.41423948220064721</v>
      </c>
      <c r="V799" s="152">
        <v>76.488194213501743</v>
      </c>
      <c r="W799" s="152">
        <v>3.7899030579513875</v>
      </c>
      <c r="X799" s="152">
        <v>98.90227386128737</v>
      </c>
      <c r="Y799" s="152">
        <v>70.086962720079853</v>
      </c>
      <c r="Z799" s="152">
        <v>25.593413643167747</v>
      </c>
      <c r="AB799" s="152">
        <v>3.2218974980397594</v>
      </c>
      <c r="AC799" s="152">
        <v>0.68</v>
      </c>
      <c r="AD799" s="152">
        <v>6.1</v>
      </c>
      <c r="AE799" s="152">
        <v>1.6350070383156587</v>
      </c>
      <c r="AF799" s="152">
        <v>186.19323650000001</v>
      </c>
      <c r="AG799" s="152">
        <v>22.247498180000001</v>
      </c>
      <c r="AH799" s="152">
        <v>198.37492951886779</v>
      </c>
      <c r="AI799" s="152">
        <v>258.20203800000002</v>
      </c>
      <c r="AK799" s="152">
        <v>175.74927153215586</v>
      </c>
      <c r="AL799" s="152">
        <v>807.89390170000001</v>
      </c>
      <c r="AM799" s="152">
        <v>13.71474959</v>
      </c>
      <c r="AP799" s="152" t="s">
        <v>4147</v>
      </c>
      <c r="AQ799" s="276" t="s">
        <v>4148</v>
      </c>
    </row>
    <row r="800" spans="1:43">
      <c r="A800" s="152" t="s">
        <v>2041</v>
      </c>
      <c r="B800" s="152">
        <v>1</v>
      </c>
      <c r="C800" s="152" t="s">
        <v>1897</v>
      </c>
      <c r="D800" s="152" t="s">
        <v>2040</v>
      </c>
      <c r="E800" s="152">
        <v>3</v>
      </c>
      <c r="F800" s="152" t="s">
        <v>571</v>
      </c>
      <c r="G800" s="152">
        <v>10</v>
      </c>
      <c r="H800" s="152">
        <v>19</v>
      </c>
      <c r="I800" s="152" t="s">
        <v>4149</v>
      </c>
      <c r="J800" s="152" t="s">
        <v>2389</v>
      </c>
      <c r="K800" s="152">
        <v>63.4</v>
      </c>
      <c r="L800" s="152">
        <v>27.7</v>
      </c>
      <c r="M800" s="152">
        <v>8.9</v>
      </c>
      <c r="N800" s="152" t="s">
        <v>1451</v>
      </c>
      <c r="O800" s="152">
        <v>1.38</v>
      </c>
      <c r="P800" s="152">
        <v>1.32</v>
      </c>
      <c r="Q800" s="152">
        <v>8.2367053178728487</v>
      </c>
      <c r="S800" s="152">
        <v>1.0567561149370694</v>
      </c>
      <c r="U800" s="152">
        <v>8.0147233436238419E-2</v>
      </c>
      <c r="V800" s="152">
        <v>63.379814077024967</v>
      </c>
      <c r="W800" s="152">
        <v>2.0540238959945341</v>
      </c>
      <c r="X800" s="152">
        <v>89.952102742249792</v>
      </c>
      <c r="Y800" s="152">
        <v>30.091057424075128</v>
      </c>
      <c r="Z800" s="152">
        <v>48.681509553134291</v>
      </c>
      <c r="AB800" s="152">
        <v>11.179535765040375</v>
      </c>
      <c r="AC800" s="152">
        <v>0.51</v>
      </c>
      <c r="AD800" s="152">
        <v>6.3</v>
      </c>
      <c r="AE800" s="152">
        <v>0.17205206814627774</v>
      </c>
      <c r="AF800" s="152">
        <v>13.012333419999999</v>
      </c>
      <c r="AG800" s="152">
        <v>5.0382927549999996</v>
      </c>
      <c r="AH800" s="152">
        <v>26.338658755241514</v>
      </c>
      <c r="AI800" s="152">
        <v>12.419012439999999</v>
      </c>
      <c r="AK800" s="152">
        <v>31.351499552906017</v>
      </c>
      <c r="AL800" s="152">
        <v>283.75012329999998</v>
      </c>
      <c r="AM800" s="152">
        <v>1.539385395</v>
      </c>
      <c r="AP800" s="152" t="s">
        <v>4150</v>
      </c>
      <c r="AQ800" s="276" t="s">
        <v>4151</v>
      </c>
    </row>
    <row r="801" spans="1:43">
      <c r="A801" s="152" t="s">
        <v>2041</v>
      </c>
      <c r="B801" s="152">
        <v>1</v>
      </c>
      <c r="C801" s="152" t="s">
        <v>1897</v>
      </c>
      <c r="D801" s="152" t="s">
        <v>2040</v>
      </c>
      <c r="E801" s="152">
        <v>4</v>
      </c>
      <c r="F801" s="152" t="s">
        <v>2227</v>
      </c>
      <c r="G801" s="152">
        <v>19</v>
      </c>
      <c r="H801" s="152">
        <v>32</v>
      </c>
      <c r="I801" s="152" t="s">
        <v>4152</v>
      </c>
      <c r="J801" s="152" t="s">
        <v>2390</v>
      </c>
      <c r="K801" s="152">
        <v>62.2</v>
      </c>
      <c r="L801" s="152">
        <v>31.4</v>
      </c>
      <c r="M801" s="152">
        <v>6.4</v>
      </c>
      <c r="N801" s="152" t="s">
        <v>1451</v>
      </c>
      <c r="O801" s="152">
        <v>1.4</v>
      </c>
      <c r="P801" s="152">
        <v>1.35</v>
      </c>
      <c r="Q801" s="152">
        <v>9.260908281389133</v>
      </c>
      <c r="S801" s="152">
        <v>0.74968668109832526</v>
      </c>
      <c r="U801" s="152">
        <v>5.2409707189244613E-2</v>
      </c>
      <c r="V801" s="152">
        <v>55.61088977423676</v>
      </c>
      <c r="W801" s="152">
        <v>2.1946481039390373</v>
      </c>
      <c r="X801" s="152">
        <v>91.763841704159603</v>
      </c>
      <c r="Y801" s="152">
        <v>34.597373978514447</v>
      </c>
      <c r="Z801" s="152">
        <v>40.340648241667552</v>
      </c>
      <c r="AB801" s="152">
        <v>16.825819483977593</v>
      </c>
      <c r="AC801" s="152" t="s">
        <v>2238</v>
      </c>
      <c r="AD801" s="152">
        <v>6.6</v>
      </c>
      <c r="AE801" s="152">
        <v>0.20883695879432293</v>
      </c>
      <c r="AF801" s="152">
        <v>6.4316256989999996</v>
      </c>
      <c r="AG801" s="152">
        <v>3.6148841470000002</v>
      </c>
      <c r="AI801" s="152">
        <v>7.0660414090000003</v>
      </c>
      <c r="AK801" s="152">
        <v>25.422850598991101</v>
      </c>
      <c r="AL801" s="152">
        <v>198.04107780000001</v>
      </c>
      <c r="AM801" s="152">
        <v>1.3652649160000001</v>
      </c>
      <c r="AP801" s="152" t="s">
        <v>4153</v>
      </c>
      <c r="AQ801" s="276" t="s">
        <v>4154</v>
      </c>
    </row>
    <row r="802" spans="1:43">
      <c r="A802" s="152" t="s">
        <v>2041</v>
      </c>
      <c r="B802" s="152">
        <v>1</v>
      </c>
      <c r="C802" s="152" t="s">
        <v>1897</v>
      </c>
      <c r="D802" s="152" t="s">
        <v>2040</v>
      </c>
      <c r="E802" s="152">
        <v>5</v>
      </c>
      <c r="F802" s="152" t="s">
        <v>2229</v>
      </c>
      <c r="G802" s="152">
        <v>32</v>
      </c>
      <c r="H802" s="152">
        <v>41</v>
      </c>
      <c r="I802" s="152" t="s">
        <v>4155</v>
      </c>
      <c r="J802" s="152" t="s">
        <v>2391</v>
      </c>
      <c r="K802" s="152">
        <v>61.3</v>
      </c>
      <c r="L802" s="152">
        <v>32.5</v>
      </c>
      <c r="M802" s="152">
        <v>6.2</v>
      </c>
      <c r="N802" s="152" t="s">
        <v>1451</v>
      </c>
      <c r="O802" s="152">
        <v>1.38</v>
      </c>
      <c r="P802" s="152">
        <v>1.36</v>
      </c>
      <c r="Q802" s="152">
        <v>7.8779472954230174</v>
      </c>
      <c r="S802" s="152">
        <v>0.60313630880579006</v>
      </c>
      <c r="U802" s="152">
        <v>4.0209087253719342E-2</v>
      </c>
      <c r="V802" s="152">
        <v>65.923460898502313</v>
      </c>
      <c r="W802" s="152">
        <v>1.4789795670153141</v>
      </c>
      <c r="X802" s="152">
        <v>91.335441498418561</v>
      </c>
      <c r="Y802" s="152">
        <v>17.105327171004433</v>
      </c>
      <c r="Z802" s="152">
        <v>54.453904159571785</v>
      </c>
      <c r="AB802" s="152">
        <v>19.776210167842358</v>
      </c>
      <c r="AC802" s="152" t="s">
        <v>2238</v>
      </c>
      <c r="AD802" s="152">
        <v>6.6</v>
      </c>
      <c r="AE802" s="152">
        <v>9.1996219771614832E-2</v>
      </c>
      <c r="AF802" s="152">
        <v>3.4328221829999999</v>
      </c>
      <c r="AG802" s="152">
        <v>4.0596993369999996</v>
      </c>
      <c r="AI802" s="152">
        <v>18.407081720000001</v>
      </c>
      <c r="AK802" s="152">
        <v>13.56555269116126</v>
      </c>
      <c r="AL802" s="152">
        <v>151.89005330000001</v>
      </c>
      <c r="AM802" s="152">
        <v>0.89642600500000003</v>
      </c>
      <c r="AP802" s="152" t="s">
        <v>4156</v>
      </c>
      <c r="AQ802" s="276" t="s">
        <v>4157</v>
      </c>
    </row>
    <row r="803" spans="1:43">
      <c r="A803" s="152" t="s">
        <v>2041</v>
      </c>
      <c r="B803" s="152">
        <v>1</v>
      </c>
      <c r="C803" s="152" t="s">
        <v>1897</v>
      </c>
      <c r="D803" s="152" t="s">
        <v>2040</v>
      </c>
      <c r="E803" s="152">
        <v>6</v>
      </c>
      <c r="F803" s="152" t="s">
        <v>2268</v>
      </c>
      <c r="G803" s="152">
        <v>41</v>
      </c>
      <c r="H803" s="152">
        <v>55</v>
      </c>
      <c r="I803" s="152" t="s">
        <v>4158</v>
      </c>
      <c r="J803" s="152" t="s">
        <v>2392</v>
      </c>
      <c r="K803" s="152">
        <v>71</v>
      </c>
      <c r="L803" s="152">
        <v>24.2</v>
      </c>
      <c r="M803" s="152">
        <v>4.8</v>
      </c>
      <c r="N803" s="152" t="s">
        <v>1451</v>
      </c>
      <c r="O803" s="152">
        <v>1.56</v>
      </c>
      <c r="P803" s="152">
        <v>1.52</v>
      </c>
      <c r="Q803" s="152">
        <v>4.9295774647887303</v>
      </c>
      <c r="S803" s="152">
        <v>0.20585236345447203</v>
      </c>
      <c r="U803" s="152">
        <v>0</v>
      </c>
      <c r="V803" s="152">
        <v>53.042899900232754</v>
      </c>
      <c r="W803" s="152">
        <v>2.4820342676042402</v>
      </c>
      <c r="X803" s="152">
        <v>92.522531444983841</v>
      </c>
      <c r="Y803" s="152">
        <v>40.952758245023261</v>
      </c>
      <c r="Z803" s="152">
        <v>37.941962959294948</v>
      </c>
      <c r="AB803" s="152">
        <v>13.627810240665619</v>
      </c>
      <c r="AC803" s="152" t="s">
        <v>2238</v>
      </c>
      <c r="AD803" s="152">
        <v>6.6</v>
      </c>
      <c r="AE803" s="152">
        <v>0</v>
      </c>
      <c r="AF803" s="152">
        <v>0.85051915499999997</v>
      </c>
      <c r="AG803" s="152">
        <v>0</v>
      </c>
      <c r="AI803" s="152">
        <v>11.602457530000001</v>
      </c>
      <c r="AK803" s="152">
        <v>0</v>
      </c>
      <c r="AL803" s="152">
        <v>135.4075445</v>
      </c>
      <c r="AM803" s="152">
        <v>0.54195563400000002</v>
      </c>
      <c r="AP803" s="152" t="s">
        <v>4159</v>
      </c>
      <c r="AQ803" s="276" t="s">
        <v>4160</v>
      </c>
    </row>
    <row r="804" spans="1:43">
      <c r="A804" s="152" t="s">
        <v>2041</v>
      </c>
      <c r="B804" s="152">
        <v>1</v>
      </c>
      <c r="C804" s="152" t="s">
        <v>1897</v>
      </c>
      <c r="D804" s="152" t="s">
        <v>2040</v>
      </c>
      <c r="E804" s="152">
        <v>7</v>
      </c>
      <c r="F804" s="152" t="s">
        <v>2252</v>
      </c>
      <c r="G804" s="152">
        <v>55</v>
      </c>
      <c r="H804" s="152">
        <v>75</v>
      </c>
      <c r="I804" s="152" t="s">
        <v>4161</v>
      </c>
      <c r="J804" s="152" t="s">
        <v>2393</v>
      </c>
      <c r="K804" s="152">
        <v>64.5</v>
      </c>
      <c r="L804" s="152">
        <v>29.6</v>
      </c>
      <c r="M804" s="152">
        <v>5.9</v>
      </c>
      <c r="N804" s="152" t="s">
        <v>1451</v>
      </c>
      <c r="O804" s="152">
        <v>1.93</v>
      </c>
      <c r="P804" s="152">
        <v>1.9</v>
      </c>
      <c r="Q804" s="152">
        <v>7.3137574768896068</v>
      </c>
      <c r="S804" s="152">
        <v>0.15928639694170119</v>
      </c>
      <c r="U804" s="152">
        <v>0</v>
      </c>
      <c r="V804" s="152">
        <v>37.454303755400311</v>
      </c>
      <c r="W804" s="152">
        <v>1.8235217135836768</v>
      </c>
      <c r="X804" s="152">
        <v>82.265904599113469</v>
      </c>
      <c r="Y804" s="152">
        <v>28.123497676406139</v>
      </c>
      <c r="Z804" s="152">
        <v>35.863468831793369</v>
      </c>
      <c r="AB804" s="152">
        <v>18.278938090913954</v>
      </c>
      <c r="AC804" s="152" t="s">
        <v>2238</v>
      </c>
      <c r="AD804" s="152">
        <v>6.8</v>
      </c>
      <c r="AE804" s="152">
        <v>0</v>
      </c>
      <c r="AF804" s="152">
        <v>1.100419448</v>
      </c>
      <c r="AG804" s="152">
        <v>0</v>
      </c>
      <c r="AI804" s="152">
        <v>2.257440318</v>
      </c>
      <c r="AK804" s="152">
        <v>0</v>
      </c>
      <c r="AL804" s="152">
        <v>59.588004290000001</v>
      </c>
      <c r="AM804" s="152">
        <v>0.69793662599999995</v>
      </c>
      <c r="AP804" s="152" t="s">
        <v>4162</v>
      </c>
      <c r="AQ804" s="276" t="s">
        <v>4163</v>
      </c>
    </row>
    <row r="805" spans="1:43">
      <c r="A805" s="152" t="s">
        <v>2043</v>
      </c>
      <c r="B805" s="152">
        <v>2</v>
      </c>
      <c r="C805" s="152" t="s">
        <v>1897</v>
      </c>
      <c r="D805" s="152" t="s">
        <v>2042</v>
      </c>
      <c r="E805" s="152">
        <v>1</v>
      </c>
      <c r="F805" s="152" t="s">
        <v>564</v>
      </c>
      <c r="G805" s="152">
        <v>0</v>
      </c>
      <c r="H805" s="152">
        <v>5</v>
      </c>
      <c r="I805" s="152" t="s">
        <v>4164</v>
      </c>
      <c r="J805" s="152" t="s">
        <v>2394</v>
      </c>
      <c r="O805" s="152">
        <v>1.23</v>
      </c>
      <c r="P805" s="152">
        <v>1.07</v>
      </c>
      <c r="Q805" s="152">
        <v>11.095505617977528</v>
      </c>
      <c r="S805" s="152">
        <v>4.9286442405708462</v>
      </c>
      <c r="U805" s="152">
        <v>0.41284403669724773</v>
      </c>
      <c r="V805" s="152">
        <v>80.49185776005308</v>
      </c>
      <c r="W805" s="152">
        <v>4.2128159985554365</v>
      </c>
      <c r="X805" s="152">
        <v>96.731672083784801</v>
      </c>
      <c r="Y805" s="152">
        <v>81.283856988082363</v>
      </c>
      <c r="Z805" s="152">
        <v>13.262910798122093</v>
      </c>
      <c r="AB805" s="152">
        <v>2.1849042975803505</v>
      </c>
      <c r="AE805" s="152">
        <v>2.1314445986733497</v>
      </c>
      <c r="AF805" s="152">
        <v>184.27733420000001</v>
      </c>
      <c r="AG805" s="152">
        <v>49.022718169999997</v>
      </c>
      <c r="AH805" s="152">
        <v>307.62301144214905</v>
      </c>
      <c r="AI805" s="152">
        <v>290.5920491</v>
      </c>
      <c r="AK805" s="152">
        <v>191.02307900664857</v>
      </c>
      <c r="AL805" s="152">
        <v>929.86446639999997</v>
      </c>
      <c r="AM805" s="152">
        <v>21.595765320000002</v>
      </c>
      <c r="AP805" s="152" t="s">
        <v>4165</v>
      </c>
      <c r="AQ805" s="276" t="s">
        <v>4166</v>
      </c>
    </row>
    <row r="806" spans="1:43">
      <c r="A806" s="152" t="s">
        <v>2043</v>
      </c>
      <c r="B806" s="152">
        <v>2</v>
      </c>
      <c r="C806" s="152" t="s">
        <v>1897</v>
      </c>
      <c r="D806" s="152" t="s">
        <v>2042</v>
      </c>
      <c r="E806" s="152">
        <v>2</v>
      </c>
      <c r="F806" s="152" t="s">
        <v>564</v>
      </c>
      <c r="G806" s="152">
        <v>5</v>
      </c>
      <c r="H806" s="152">
        <v>10</v>
      </c>
      <c r="I806" s="152" t="s">
        <v>4167</v>
      </c>
      <c r="J806" s="152" t="s">
        <v>2395</v>
      </c>
      <c r="O806" s="152">
        <v>1.39</v>
      </c>
      <c r="P806" s="152">
        <v>1.32</v>
      </c>
      <c r="Q806" s="152">
        <v>11.050888286660623</v>
      </c>
      <c r="S806" s="152">
        <v>4.4634699333355892</v>
      </c>
      <c r="U806" s="152">
        <v>0.38238976684376164</v>
      </c>
      <c r="V806" s="152">
        <v>75.041597337770241</v>
      </c>
      <c r="W806" s="152">
        <v>3.2892155371038521</v>
      </c>
      <c r="X806" s="152">
        <v>94.93979046211345</v>
      </c>
      <c r="Y806" s="152">
        <v>59.148806677389842</v>
      </c>
      <c r="Z806" s="152">
        <v>29.439638308046725</v>
      </c>
      <c r="AB806" s="152">
        <v>6.3513454766768822</v>
      </c>
      <c r="AE806" s="152">
        <v>1.810973584122719</v>
      </c>
      <c r="AF806" s="152">
        <v>190.77474179999999</v>
      </c>
      <c r="AG806" s="152">
        <v>40.560624230000002</v>
      </c>
      <c r="AH806" s="152">
        <v>182.29913318038803</v>
      </c>
      <c r="AI806" s="152">
        <v>337.77077680000002</v>
      </c>
      <c r="AK806" s="152">
        <v>307.58634657514528</v>
      </c>
      <c r="AL806" s="152">
        <v>857.34142789999999</v>
      </c>
      <c r="AM806" s="152">
        <v>15.29850388</v>
      </c>
      <c r="AP806" s="152" t="s">
        <v>4168</v>
      </c>
      <c r="AQ806" s="276" t="s">
        <v>4169</v>
      </c>
    </row>
    <row r="807" spans="1:43">
      <c r="A807" s="152" t="s">
        <v>2043</v>
      </c>
      <c r="B807" s="152">
        <v>2</v>
      </c>
      <c r="C807" s="152" t="s">
        <v>1897</v>
      </c>
      <c r="D807" s="152" t="s">
        <v>2042</v>
      </c>
      <c r="E807" s="152">
        <v>3</v>
      </c>
      <c r="F807" s="152" t="s">
        <v>571</v>
      </c>
      <c r="G807" s="152">
        <v>12</v>
      </c>
      <c r="H807" s="152">
        <v>23</v>
      </c>
      <c r="I807" s="152" t="s">
        <v>4170</v>
      </c>
      <c r="J807" s="152" t="s">
        <v>2396</v>
      </c>
      <c r="O807" s="152">
        <v>1.37</v>
      </c>
      <c r="P807" s="152">
        <v>1.31</v>
      </c>
      <c r="Q807" s="152">
        <v>7.3343151693667092</v>
      </c>
      <c r="S807" s="152">
        <v>2.6875202069188493</v>
      </c>
      <c r="U807" s="152">
        <v>0.20611057225994178</v>
      </c>
      <c r="V807" s="152">
        <v>66.688874083943887</v>
      </c>
      <c r="W807" s="152">
        <v>1.8377513394264193</v>
      </c>
      <c r="X807" s="152">
        <v>90.734320832020344</v>
      </c>
      <c r="Y807" s="152">
        <v>24.601323668452725</v>
      </c>
      <c r="Z807" s="152">
        <v>53.848093287110096</v>
      </c>
      <c r="AB807" s="152">
        <v>12.284903876457525</v>
      </c>
      <c r="AE807" s="152">
        <v>0.74317679439622275</v>
      </c>
      <c r="AF807" s="152">
        <v>30.088853440000001</v>
      </c>
      <c r="AG807" s="152">
        <v>11.11599019</v>
      </c>
      <c r="AH807" s="152">
        <v>65.812734581142067</v>
      </c>
      <c r="AI807" s="152">
        <v>189.42996959999999</v>
      </c>
      <c r="AK807" s="152">
        <v>113.95064260575457</v>
      </c>
      <c r="AL807" s="152">
        <v>491.42973360000002</v>
      </c>
      <c r="AM807" s="152">
        <v>6.9391504660000001</v>
      </c>
      <c r="AP807" s="152" t="s">
        <v>4171</v>
      </c>
      <c r="AQ807" s="276" t="s">
        <v>4172</v>
      </c>
    </row>
    <row r="808" spans="1:43">
      <c r="A808" s="152" t="s">
        <v>2043</v>
      </c>
      <c r="B808" s="152">
        <v>2</v>
      </c>
      <c r="C808" s="152" t="s">
        <v>1897</v>
      </c>
      <c r="D808" s="152" t="s">
        <v>2042</v>
      </c>
      <c r="E808" s="152">
        <v>4</v>
      </c>
      <c r="F808" s="152" t="s">
        <v>2285</v>
      </c>
      <c r="G808" s="152">
        <v>23</v>
      </c>
      <c r="H808" s="152">
        <v>38</v>
      </c>
      <c r="I808" s="152" t="s">
        <v>4173</v>
      </c>
      <c r="J808" s="152" t="s">
        <v>2397</v>
      </c>
      <c r="O808" s="152">
        <v>1.52</v>
      </c>
      <c r="P808" s="152">
        <v>1.48</v>
      </c>
      <c r="Q808" s="152">
        <v>5.3171044202434228</v>
      </c>
      <c r="S808" s="152">
        <v>0.8757204975224997</v>
      </c>
      <c r="U808" s="152">
        <v>6.67408231368187E-2</v>
      </c>
      <c r="V808" s="152">
        <v>56.301962088460186</v>
      </c>
      <c r="W808" s="152">
        <v>1.3557529806690531</v>
      </c>
      <c r="X808" s="152">
        <v>91.115869892348499</v>
      </c>
      <c r="Y808" s="152">
        <v>14.822317397846858</v>
      </c>
      <c r="Z808" s="152">
        <v>53.258478990623928</v>
      </c>
      <c r="AB808" s="152">
        <v>23.035073503877715</v>
      </c>
      <c r="AE808" s="152">
        <v>0.18396493830668792</v>
      </c>
      <c r="AF808" s="152">
        <v>13.762034290000001</v>
      </c>
      <c r="AG808" s="152">
        <v>4.3832232539999998</v>
      </c>
      <c r="AI808" s="152">
        <v>33.286526610000003</v>
      </c>
      <c r="AK808" s="152">
        <v>22.70974006075885</v>
      </c>
      <c r="AL808" s="152">
        <v>247.4886041</v>
      </c>
      <c r="AM808" s="152">
        <v>1.357200191</v>
      </c>
      <c r="AP808" s="152" t="s">
        <v>4174</v>
      </c>
      <c r="AQ808" s="276" t="s">
        <v>4175</v>
      </c>
    </row>
    <row r="809" spans="1:43">
      <c r="A809" s="152" t="s">
        <v>2043</v>
      </c>
      <c r="B809" s="152">
        <v>2</v>
      </c>
      <c r="C809" s="152" t="s">
        <v>1897</v>
      </c>
      <c r="D809" s="152" t="s">
        <v>2042</v>
      </c>
      <c r="E809" s="152">
        <v>5</v>
      </c>
      <c r="F809" s="152" t="s">
        <v>694</v>
      </c>
      <c r="G809" s="152">
        <v>38</v>
      </c>
      <c r="H809" s="152">
        <v>50</v>
      </c>
      <c r="I809" s="152" t="s">
        <v>4176</v>
      </c>
      <c r="J809" s="152" t="s">
        <v>2398</v>
      </c>
      <c r="O809" s="152">
        <v>1.6</v>
      </c>
      <c r="P809" s="152">
        <v>1.58</v>
      </c>
      <c r="Q809" s="152">
        <v>5.3221288515406053</v>
      </c>
      <c r="S809" s="152">
        <v>0.6299289498742584</v>
      </c>
      <c r="U809" s="152">
        <v>4.1506946309544157E-2</v>
      </c>
      <c r="V809" s="152">
        <v>48.950349883372013</v>
      </c>
      <c r="W809" s="152">
        <v>1.5432714064546793</v>
      </c>
      <c r="X809" s="152">
        <v>86.399904727879004</v>
      </c>
      <c r="Y809" s="152">
        <v>20.793140407288146</v>
      </c>
      <c r="Z809" s="152">
        <v>43.241633916875195</v>
      </c>
      <c r="AB809" s="152">
        <v>22.365130403715675</v>
      </c>
      <c r="AE809" s="152">
        <v>0.3873105185405793</v>
      </c>
      <c r="AF809" s="152">
        <v>0</v>
      </c>
      <c r="AG809" s="152">
        <v>1.0349560440000001</v>
      </c>
      <c r="AI809" s="152">
        <v>1.1687004480000001</v>
      </c>
      <c r="AK809" s="152">
        <v>8.7422450676372563</v>
      </c>
      <c r="AL809" s="152">
        <v>165.07606029999999</v>
      </c>
      <c r="AM809" s="152">
        <v>1.116632751</v>
      </c>
      <c r="AP809" s="152" t="s">
        <v>4177</v>
      </c>
      <c r="AQ809" s="276" t="s">
        <v>4178</v>
      </c>
    </row>
    <row r="810" spans="1:43">
      <c r="A810" s="152" t="s">
        <v>2045</v>
      </c>
      <c r="B810" s="152">
        <v>1</v>
      </c>
      <c r="C810" s="152" t="s">
        <v>1880</v>
      </c>
      <c r="D810" s="152" t="s">
        <v>2044</v>
      </c>
      <c r="E810" s="152">
        <v>1</v>
      </c>
      <c r="F810" s="152" t="s">
        <v>591</v>
      </c>
      <c r="G810" s="152">
        <v>0</v>
      </c>
      <c r="H810" s="152">
        <v>5</v>
      </c>
      <c r="I810" s="152" t="s">
        <v>4179</v>
      </c>
      <c r="J810" s="152" t="s">
        <v>2399</v>
      </c>
      <c r="K810" s="152">
        <v>62.5</v>
      </c>
      <c r="L810" s="152">
        <v>29.6</v>
      </c>
      <c r="M810" s="152">
        <v>7.9</v>
      </c>
      <c r="N810" s="152" t="s">
        <v>1451</v>
      </c>
      <c r="O810" s="152">
        <v>1.59</v>
      </c>
      <c r="P810" s="152">
        <v>1.53</v>
      </c>
      <c r="Q810" s="152">
        <v>2.4935511607910543</v>
      </c>
      <c r="S810" s="152">
        <v>2.4508607007691365</v>
      </c>
      <c r="U810" s="152">
        <v>0.20144060554266879</v>
      </c>
      <c r="V810" s="152">
        <v>67.433333333333195</v>
      </c>
      <c r="W810" s="152">
        <v>3.4369454879705903</v>
      </c>
      <c r="X810" s="152">
        <v>92.874270641835352</v>
      </c>
      <c r="Y810" s="152">
        <v>64.047638078490991</v>
      </c>
      <c r="Z810" s="152">
        <v>20.362081368395931</v>
      </c>
      <c r="AB810" s="152">
        <v>8.4645511949484291</v>
      </c>
      <c r="AC810" s="152" t="s">
        <v>2238</v>
      </c>
      <c r="AD810" s="152">
        <v>7.1</v>
      </c>
      <c r="AE810" s="152">
        <v>1.0117063479372506</v>
      </c>
      <c r="AF810" s="152">
        <v>55.16218284</v>
      </c>
      <c r="AG810" s="152">
        <v>13.27782008</v>
      </c>
      <c r="AH810" s="152">
        <v>116.14428542098966</v>
      </c>
      <c r="AI810" s="152">
        <v>103.9638898</v>
      </c>
      <c r="AK810" s="152">
        <v>59.98988856757979</v>
      </c>
      <c r="AL810" s="152">
        <v>587.02828439999996</v>
      </c>
      <c r="AM810" s="152">
        <v>5.5235099019999998</v>
      </c>
      <c r="AP810" s="152" t="s">
        <v>4180</v>
      </c>
      <c r="AQ810" s="276" t="s">
        <v>4181</v>
      </c>
    </row>
    <row r="811" spans="1:43">
      <c r="A811" s="152" t="s">
        <v>2045</v>
      </c>
      <c r="B811" s="152">
        <v>1</v>
      </c>
      <c r="C811" s="152" t="s">
        <v>1880</v>
      </c>
      <c r="D811" s="152" t="s">
        <v>2044</v>
      </c>
      <c r="E811" s="152">
        <v>2</v>
      </c>
      <c r="F811" s="152" t="s">
        <v>591</v>
      </c>
      <c r="G811" s="152">
        <v>5</v>
      </c>
      <c r="H811" s="152">
        <v>10</v>
      </c>
      <c r="I811" s="152" t="s">
        <v>4182</v>
      </c>
      <c r="J811" s="152" t="s">
        <v>2400</v>
      </c>
      <c r="K811" s="152">
        <v>61.5</v>
      </c>
      <c r="L811" s="152">
        <v>30</v>
      </c>
      <c r="M811" s="152">
        <v>8.5</v>
      </c>
      <c r="N811" s="152" t="s">
        <v>1451</v>
      </c>
      <c r="O811" s="152">
        <v>1.47</v>
      </c>
      <c r="P811" s="152">
        <v>1.44</v>
      </c>
      <c r="Q811" s="152">
        <v>5.3955643826547348</v>
      </c>
      <c r="S811" s="152">
        <v>2.213197213010917</v>
      </c>
      <c r="U811" s="152">
        <v>0.1751182979991803</v>
      </c>
      <c r="V811" s="152">
        <v>66.00133067198918</v>
      </c>
      <c r="W811" s="152">
        <v>2.6592843707624247</v>
      </c>
      <c r="X811" s="152">
        <v>92.760596649315289</v>
      </c>
      <c r="Y811" s="152">
        <v>44.687458991295024</v>
      </c>
      <c r="Z811" s="152">
        <v>37.41743580770747</v>
      </c>
      <c r="AB811" s="152">
        <v>10.655701850312795</v>
      </c>
      <c r="AC811" s="152" t="s">
        <v>2238</v>
      </c>
      <c r="AD811" s="152">
        <v>7.1</v>
      </c>
      <c r="AE811" s="152">
        <v>0.8157404641255448</v>
      </c>
      <c r="AF811" s="152">
        <v>43.999969749999998</v>
      </c>
      <c r="AG811" s="152">
        <v>16.86128463</v>
      </c>
      <c r="AH811" s="152">
        <v>108.2326369612143</v>
      </c>
      <c r="AI811" s="152">
        <v>111.22215559999999</v>
      </c>
      <c r="AK811" s="152">
        <v>119.27637810672901</v>
      </c>
      <c r="AL811" s="152">
        <v>501.31923890000002</v>
      </c>
      <c r="AM811" s="152">
        <v>5.850644709</v>
      </c>
      <c r="AP811" s="152" t="s">
        <v>4183</v>
      </c>
      <c r="AQ811" s="276" t="s">
        <v>4184</v>
      </c>
    </row>
    <row r="812" spans="1:43">
      <c r="A812" s="152" t="s">
        <v>2045</v>
      </c>
      <c r="B812" s="152">
        <v>1</v>
      </c>
      <c r="C812" s="152" t="s">
        <v>1880</v>
      </c>
      <c r="D812" s="152" t="s">
        <v>2044</v>
      </c>
      <c r="E812" s="152">
        <v>3</v>
      </c>
      <c r="F812" s="152" t="s">
        <v>591</v>
      </c>
      <c r="G812" s="152">
        <v>10</v>
      </c>
      <c r="H812" s="152">
        <v>19</v>
      </c>
      <c r="I812" s="152" t="s">
        <v>4185</v>
      </c>
      <c r="J812" s="152" t="s">
        <v>2401</v>
      </c>
      <c r="K812" s="152">
        <v>62.6</v>
      </c>
      <c r="L812" s="152">
        <v>28.8</v>
      </c>
      <c r="M812" s="152">
        <v>8.6</v>
      </c>
      <c r="N812" s="152" t="s">
        <v>1451</v>
      </c>
      <c r="O812" s="152">
        <v>1.51</v>
      </c>
      <c r="P812" s="152">
        <v>1.47</v>
      </c>
      <c r="Q812" s="152">
        <v>6.0505319148936128</v>
      </c>
      <c r="S812" s="152">
        <v>2.1218579577508936</v>
      </c>
      <c r="U812" s="152">
        <v>0.19118661066883971</v>
      </c>
      <c r="V812" s="152">
        <v>69.399269830733289</v>
      </c>
      <c r="W812" s="152">
        <v>3.1512305223678583</v>
      </c>
      <c r="X812" s="152">
        <v>92.618799056567312</v>
      </c>
      <c r="Y812" s="152">
        <v>56.590496075474547</v>
      </c>
      <c r="Z812" s="152">
        <v>28.376445114642568</v>
      </c>
      <c r="AB812" s="152">
        <v>7.6518578664502011</v>
      </c>
      <c r="AC812" s="152" t="s">
        <v>2238</v>
      </c>
      <c r="AD812" s="152">
        <v>7</v>
      </c>
      <c r="AE812" s="152">
        <v>0.63139274912111643</v>
      </c>
      <c r="AF812" s="152">
        <v>41.917467309999999</v>
      </c>
      <c r="AG812" s="152">
        <v>13.133929220000001</v>
      </c>
      <c r="AH812" s="152">
        <v>80.121034987118819</v>
      </c>
      <c r="AI812" s="152">
        <v>58.418271930000003</v>
      </c>
      <c r="AK812" s="152">
        <v>132.54047407141999</v>
      </c>
      <c r="AL812" s="152">
        <v>554.06326690000003</v>
      </c>
      <c r="AM812" s="152">
        <v>5.2612032380000002</v>
      </c>
      <c r="AP812" s="152" t="s">
        <v>4186</v>
      </c>
      <c r="AQ812" s="276" t="s">
        <v>4187</v>
      </c>
    </row>
    <row r="813" spans="1:43">
      <c r="A813" s="152" t="s">
        <v>2045</v>
      </c>
      <c r="B813" s="152">
        <v>1</v>
      </c>
      <c r="C813" s="152" t="s">
        <v>1880</v>
      </c>
      <c r="D813" s="152" t="s">
        <v>2044</v>
      </c>
      <c r="E813" s="152">
        <v>4</v>
      </c>
      <c r="F813" s="152" t="s">
        <v>2285</v>
      </c>
      <c r="G813" s="152">
        <v>19</v>
      </c>
      <c r="H813" s="152">
        <v>30</v>
      </c>
      <c r="I813" s="152" t="s">
        <v>4188</v>
      </c>
      <c r="J813" s="152" t="s">
        <v>2402</v>
      </c>
      <c r="K813" s="152">
        <v>56.9</v>
      </c>
      <c r="L813" s="152">
        <v>32.799999999999997</v>
      </c>
      <c r="M813" s="152">
        <v>10.3</v>
      </c>
      <c r="N813" s="152" t="s">
        <v>1451</v>
      </c>
      <c r="O813" s="152">
        <v>1.73</v>
      </c>
      <c r="P813" s="152">
        <v>1.7</v>
      </c>
      <c r="Q813" s="152">
        <v>5.7546145494028202</v>
      </c>
      <c r="S813" s="152">
        <v>0.44593903063089407</v>
      </c>
      <c r="U813" s="152">
        <v>3.2897141603918413E-2</v>
      </c>
      <c r="V813" s="152">
        <v>20.60485211033534</v>
      </c>
      <c r="W813" s="152">
        <v>1.014750988142302</v>
      </c>
      <c r="X813" s="152">
        <v>90.007905138340291</v>
      </c>
      <c r="Y813" s="152">
        <v>7.1884057971016242</v>
      </c>
      <c r="Z813" s="152">
        <v>56.595520421607418</v>
      </c>
      <c r="AB813" s="152">
        <v>26.223978919631246</v>
      </c>
      <c r="AC813" s="152" t="s">
        <v>2238</v>
      </c>
      <c r="AD813" s="152">
        <v>6.9</v>
      </c>
      <c r="AE813" s="152">
        <v>0.17775306777199804</v>
      </c>
      <c r="AF813" s="152">
        <v>4.0159228669999996</v>
      </c>
      <c r="AG813" s="152">
        <v>2.369401614</v>
      </c>
      <c r="AI813" s="152">
        <v>19.1329083</v>
      </c>
      <c r="AK813" s="152">
        <v>6.9335047088157555</v>
      </c>
      <c r="AL813" s="152">
        <v>191.4480743</v>
      </c>
      <c r="AM813" s="152">
        <v>1.75184479</v>
      </c>
      <c r="AP813" s="152" t="s">
        <v>4189</v>
      </c>
      <c r="AQ813" s="276" t="s">
        <v>4190</v>
      </c>
    </row>
    <row r="814" spans="1:43">
      <c r="A814" s="152" t="s">
        <v>2045</v>
      </c>
      <c r="B814" s="152">
        <v>1</v>
      </c>
      <c r="C814" s="152" t="s">
        <v>1880</v>
      </c>
      <c r="D814" s="152" t="s">
        <v>2044</v>
      </c>
      <c r="E814" s="152">
        <v>5</v>
      </c>
      <c r="F814" s="152" t="s">
        <v>694</v>
      </c>
      <c r="G814" s="152">
        <v>30</v>
      </c>
      <c r="H814" s="152">
        <v>45</v>
      </c>
      <c r="I814" s="152" t="s">
        <v>4191</v>
      </c>
      <c r="J814" s="152" t="s">
        <v>2403</v>
      </c>
      <c r="K814" s="152">
        <v>59.8</v>
      </c>
      <c r="L814" s="152">
        <v>32</v>
      </c>
      <c r="M814" s="152">
        <v>8.1999999999999993</v>
      </c>
      <c r="N814" s="152" t="s">
        <v>1451</v>
      </c>
      <c r="O814" s="152">
        <v>1.84</v>
      </c>
      <c r="P814" s="152">
        <v>1.8</v>
      </c>
      <c r="Q814" s="152">
        <v>5.2752293577981586</v>
      </c>
      <c r="S814" s="152">
        <v>0.3570565652769202</v>
      </c>
      <c r="U814" s="152">
        <v>2.4161722462347979E-2</v>
      </c>
      <c r="V814" s="152">
        <v>26.940942269409344</v>
      </c>
      <c r="W814" s="152">
        <v>1.0065658403456823</v>
      </c>
      <c r="X814" s="152">
        <v>83.579713440982403</v>
      </c>
      <c r="Y814" s="152">
        <v>7.7052535819875523</v>
      </c>
      <c r="Z814" s="152">
        <v>53.995906299749855</v>
      </c>
      <c r="AB814" s="152">
        <v>21.878553559244992</v>
      </c>
      <c r="AC814" s="152" t="s">
        <v>2238</v>
      </c>
      <c r="AD814" s="152">
        <v>6.9</v>
      </c>
      <c r="AE814" s="152">
        <v>0.20825495074751879</v>
      </c>
      <c r="AF814" s="152">
        <v>2.2666208160000001</v>
      </c>
      <c r="AG814" s="152">
        <v>2.4583646520000002</v>
      </c>
      <c r="AI814" s="152">
        <v>8.6991512140000005</v>
      </c>
      <c r="AK814" s="152">
        <v>6.3305912558752544</v>
      </c>
      <c r="AL814" s="152">
        <v>109.03553049999999</v>
      </c>
      <c r="AM814" s="152">
        <v>0.67908663000000002</v>
      </c>
      <c r="AP814" s="152" t="s">
        <v>4192</v>
      </c>
      <c r="AQ814" s="276" t="s">
        <v>4193</v>
      </c>
    </row>
    <row r="815" spans="1:43">
      <c r="A815" s="152" t="s">
        <v>2045</v>
      </c>
      <c r="B815" s="152">
        <v>1</v>
      </c>
      <c r="C815" s="152" t="s">
        <v>1880</v>
      </c>
      <c r="D815" s="152" t="s">
        <v>2044</v>
      </c>
      <c r="E815" s="152">
        <v>6</v>
      </c>
      <c r="F815" s="152" t="s">
        <v>2252</v>
      </c>
      <c r="G815" s="152">
        <v>45</v>
      </c>
      <c r="H815" s="152">
        <v>62</v>
      </c>
      <c r="I815" s="152" t="s">
        <v>4194</v>
      </c>
      <c r="J815" s="152" t="s">
        <v>2404</v>
      </c>
      <c r="K815" s="152">
        <v>56.3</v>
      </c>
      <c r="L815" s="152">
        <v>34.200000000000003</v>
      </c>
      <c r="M815" s="152">
        <v>9.5</v>
      </c>
      <c r="N815" s="152" t="s">
        <v>1451</v>
      </c>
      <c r="O815" s="152">
        <v>1.88</v>
      </c>
      <c r="P815" s="152">
        <v>1.85</v>
      </c>
      <c r="Q815" s="152">
        <v>5.6268509378084977</v>
      </c>
      <c r="S815" s="152">
        <v>0.24769505985963947</v>
      </c>
      <c r="U815" s="152">
        <v>9.8291690420491858E-3</v>
      </c>
      <c r="V815" s="152">
        <v>20.844414893616868</v>
      </c>
      <c r="W815" s="152">
        <v>0.85398035119785942</v>
      </c>
      <c r="X815" s="152">
        <v>72.178340622756025</v>
      </c>
      <c r="Y815" s="152">
        <v>10.921078399373348</v>
      </c>
      <c r="Z815" s="152">
        <v>23.728702917944993</v>
      </c>
      <c r="AB815" s="152">
        <v>37.528559305437689</v>
      </c>
      <c r="AC815" s="152" t="s">
        <v>2238</v>
      </c>
      <c r="AD815" s="152">
        <v>6.9</v>
      </c>
      <c r="AE815" s="152">
        <v>3.682968706551791E-2</v>
      </c>
      <c r="AF815" s="152">
        <v>9.7636296060000003</v>
      </c>
      <c r="AG815" s="152">
        <v>3.259031995</v>
      </c>
      <c r="AI815" s="152">
        <v>5.7958448950000001</v>
      </c>
      <c r="AK815" s="152">
        <v>1.2058269058810018</v>
      </c>
      <c r="AL815" s="152">
        <v>59.588004290000001</v>
      </c>
      <c r="AM815" s="152">
        <v>0.138541633</v>
      </c>
      <c r="AP815" s="152" t="s">
        <v>4195</v>
      </c>
      <c r="AQ815" s="276" t="s">
        <v>4196</v>
      </c>
    </row>
    <row r="816" spans="1:43">
      <c r="A816" s="152" t="s">
        <v>2045</v>
      </c>
      <c r="B816" s="152">
        <v>1</v>
      </c>
      <c r="C816" s="152" t="s">
        <v>1880</v>
      </c>
      <c r="D816" s="152" t="s">
        <v>2044</v>
      </c>
      <c r="E816" s="152">
        <v>7</v>
      </c>
      <c r="F816" s="152" t="s">
        <v>2254</v>
      </c>
      <c r="G816" s="152">
        <v>62</v>
      </c>
      <c r="H816" s="152">
        <v>80</v>
      </c>
      <c r="I816" s="152" t="s">
        <v>4197</v>
      </c>
      <c r="J816" s="152" t="s">
        <v>2405</v>
      </c>
      <c r="K816" s="152">
        <v>57.7</v>
      </c>
      <c r="L816" s="152">
        <v>33</v>
      </c>
      <c r="M816" s="152">
        <v>9.3000000000000007</v>
      </c>
      <c r="N816" s="152" t="s">
        <v>1451</v>
      </c>
      <c r="O816" s="152">
        <v>1.98</v>
      </c>
      <c r="P816" s="152">
        <v>1.96</v>
      </c>
      <c r="Q816" s="152">
        <v>6.8207440811724878</v>
      </c>
      <c r="S816" s="152">
        <v>0.24164580385327095</v>
      </c>
      <c r="U816" s="152">
        <v>0</v>
      </c>
      <c r="V816" s="152">
        <v>18.752074344507534</v>
      </c>
      <c r="W816" s="152">
        <v>0.66060704255778468</v>
      </c>
      <c r="X816" s="152">
        <v>71.716353424065687</v>
      </c>
      <c r="Y816" s="152">
        <v>5.4817455173902943</v>
      </c>
      <c r="Z816" s="152">
        <v>31.151436595376992</v>
      </c>
      <c r="AB816" s="152">
        <v>35.083171311298408</v>
      </c>
      <c r="AC816" s="152" t="s">
        <v>2238</v>
      </c>
      <c r="AD816" s="152">
        <v>6.9</v>
      </c>
      <c r="AE816" s="152">
        <v>0</v>
      </c>
      <c r="AF816" s="152">
        <v>9.1805289220000006</v>
      </c>
      <c r="AG816" s="152">
        <v>0.59014085400000005</v>
      </c>
      <c r="AI816" s="152">
        <v>6.7938564420000001</v>
      </c>
      <c r="AK816" s="152">
        <v>0</v>
      </c>
      <c r="AL816" s="152">
        <v>89.256520039999998</v>
      </c>
      <c r="AM816" s="152">
        <v>1.0338369350000001</v>
      </c>
      <c r="AP816" s="152" t="s">
        <v>4198</v>
      </c>
      <c r="AQ816" s="276" t="s">
        <v>4199</v>
      </c>
    </row>
    <row r="817" spans="1:43">
      <c r="A817" s="152" t="s">
        <v>2045</v>
      </c>
      <c r="B817" s="152">
        <v>1</v>
      </c>
      <c r="C817" s="152" t="s">
        <v>1880</v>
      </c>
      <c r="D817" s="152" t="s">
        <v>2044</v>
      </c>
      <c r="E817" s="152">
        <v>8</v>
      </c>
      <c r="F817" s="152" t="s">
        <v>2407</v>
      </c>
      <c r="G817" s="152">
        <v>80</v>
      </c>
      <c r="H817" s="152">
        <v>94</v>
      </c>
      <c r="I817" s="152" t="s">
        <v>4200</v>
      </c>
      <c r="J817" s="152" t="s">
        <v>2406</v>
      </c>
      <c r="K817" s="152">
        <v>61</v>
      </c>
      <c r="L817" s="152">
        <v>27.6</v>
      </c>
      <c r="M817" s="152">
        <v>11.4</v>
      </c>
      <c r="N817" s="152" t="s">
        <v>1451</v>
      </c>
      <c r="O817" s="152">
        <v>1.97</v>
      </c>
      <c r="P817" s="152">
        <v>1.96</v>
      </c>
      <c r="Q817" s="152">
        <v>7.9951544518473581</v>
      </c>
      <c r="S817" s="152">
        <v>0.23357183978945634</v>
      </c>
      <c r="U817" s="152">
        <v>0</v>
      </c>
      <c r="V817" s="152">
        <v>20.398009950248586</v>
      </c>
      <c r="W817" s="152">
        <v>0.40484248481782859</v>
      </c>
      <c r="X817" s="152">
        <v>63.594382591093307</v>
      </c>
      <c r="Y817" s="152">
        <v>3.7575910931177328</v>
      </c>
      <c r="Z817" s="152">
        <v>14.581224696356147</v>
      </c>
      <c r="AB817" s="152">
        <v>45.25556680161943</v>
      </c>
      <c r="AC817" s="152" t="s">
        <v>2238</v>
      </c>
      <c r="AD817" s="152">
        <v>6.9</v>
      </c>
      <c r="AE817" s="152">
        <v>0</v>
      </c>
      <c r="AF817" s="152">
        <v>0.68391895999999996</v>
      </c>
      <c r="AG817" s="152">
        <v>0.412214778</v>
      </c>
      <c r="AI817" s="152">
        <v>7.5196830219999997</v>
      </c>
      <c r="AK817" s="152">
        <v>0</v>
      </c>
      <c r="AL817" s="152">
        <v>62.884506039999998</v>
      </c>
      <c r="AM817" s="152">
        <v>0.35819297500000002</v>
      </c>
      <c r="AP817" s="152" t="s">
        <v>4201</v>
      </c>
      <c r="AQ817" s="276" t="s">
        <v>4202</v>
      </c>
    </row>
    <row r="818" spans="1:43">
      <c r="A818" s="152" t="s">
        <v>2045</v>
      </c>
      <c r="B818" s="152">
        <v>1</v>
      </c>
      <c r="C818" s="152" t="s">
        <v>1880</v>
      </c>
      <c r="D818" s="152" t="s">
        <v>2044</v>
      </c>
      <c r="E818" s="152">
        <v>9</v>
      </c>
      <c r="F818" s="152" t="s">
        <v>2409</v>
      </c>
      <c r="G818" s="152">
        <v>94</v>
      </c>
      <c r="H818" s="152">
        <v>116</v>
      </c>
      <c r="I818" s="152" t="s">
        <v>4203</v>
      </c>
      <c r="J818" s="152" t="s">
        <v>2408</v>
      </c>
      <c r="K818" s="152">
        <v>66.7</v>
      </c>
      <c r="L818" s="152">
        <v>21.4</v>
      </c>
      <c r="M818" s="152">
        <v>11.9</v>
      </c>
      <c r="N818" s="152" t="s">
        <v>1449</v>
      </c>
      <c r="O818" s="152">
        <v>2.04</v>
      </c>
      <c r="P818" s="152">
        <v>2.02</v>
      </c>
      <c r="Q818" s="152">
        <v>8.5365853658536519</v>
      </c>
      <c r="S818" s="152">
        <v>0.23232658479920343</v>
      </c>
      <c r="U818" s="152">
        <v>0</v>
      </c>
      <c r="V818" s="152">
        <v>5.5869637512473016</v>
      </c>
      <c r="W818" s="152">
        <v>0.56116487325774822</v>
      </c>
      <c r="X818" s="152">
        <v>46.060518523868062</v>
      </c>
      <c r="Y818" s="152">
        <v>7.2362244529501618</v>
      </c>
      <c r="Z818" s="152">
        <v>15.469054668881308</v>
      </c>
      <c r="AB818" s="152">
        <v>23.355239402036592</v>
      </c>
      <c r="AC818" s="152" t="s">
        <v>2238</v>
      </c>
      <c r="AD818" s="152">
        <v>6.9</v>
      </c>
      <c r="AE818" s="152">
        <v>0.1224724373270157</v>
      </c>
      <c r="AF818" s="152">
        <v>1.76682023</v>
      </c>
      <c r="AG818" s="152">
        <v>1.3908081960000001</v>
      </c>
      <c r="AI818" s="152">
        <v>10.150804369999999</v>
      </c>
      <c r="AK818" s="152">
        <v>0</v>
      </c>
      <c r="AL818" s="152">
        <v>56.291502540000003</v>
      </c>
      <c r="AM818" s="152">
        <v>0.79327067799999995</v>
      </c>
      <c r="AP818" s="152" t="s">
        <v>4204</v>
      </c>
      <c r="AQ818" s="276" t="s">
        <v>4205</v>
      </c>
    </row>
    <row r="819" spans="1:43">
      <c r="A819" s="152" t="s">
        <v>2047</v>
      </c>
      <c r="B819" s="152">
        <v>2</v>
      </c>
      <c r="C819" s="152" t="s">
        <v>1880</v>
      </c>
      <c r="D819" s="152" t="s">
        <v>2046</v>
      </c>
      <c r="E819" s="152">
        <v>1</v>
      </c>
      <c r="F819" s="152" t="s">
        <v>564</v>
      </c>
      <c r="G819" s="152">
        <v>0</v>
      </c>
      <c r="H819" s="152">
        <v>5</v>
      </c>
      <c r="I819" s="152" t="s">
        <v>4206</v>
      </c>
      <c r="J819" s="152" t="s">
        <v>2411</v>
      </c>
      <c r="O819" s="152">
        <v>1.58</v>
      </c>
      <c r="P819" s="152">
        <v>1.53</v>
      </c>
      <c r="Q819" s="152">
        <v>2.6881720430107525</v>
      </c>
      <c r="S819" s="152">
        <v>2.1004533862283936</v>
      </c>
      <c r="U819" s="152">
        <v>0.16293567582884669</v>
      </c>
      <c r="V819" s="152">
        <v>68.331668331668553</v>
      </c>
      <c r="W819" s="152">
        <v>3.537258195510931</v>
      </c>
      <c r="X819" s="152">
        <v>91.686355581807504</v>
      </c>
      <c r="Y819" s="152">
        <v>66.512847017129431</v>
      </c>
      <c r="Z819" s="152">
        <v>18.476816302421746</v>
      </c>
      <c r="AB819" s="152">
        <v>6.6966922622563319</v>
      </c>
      <c r="AE819" s="152">
        <v>0.82887465057322651</v>
      </c>
      <c r="AF819" s="152">
        <v>45.332771309999998</v>
      </c>
      <c r="AG819" s="152">
        <v>19.940597060000002</v>
      </c>
      <c r="AH819" s="152">
        <v>13.882020754744104</v>
      </c>
      <c r="AI819" s="152">
        <v>92.441392859999993</v>
      </c>
      <c r="AK819" s="152">
        <v>95.963724593029653</v>
      </c>
      <c r="AL819" s="152">
        <v>580.43528089999995</v>
      </c>
      <c r="AM819" s="152">
        <v>6.2350885089999997</v>
      </c>
      <c r="AP819" s="152" t="s">
        <v>4207</v>
      </c>
      <c r="AQ819" s="276" t="s">
        <v>4208</v>
      </c>
    </row>
    <row r="820" spans="1:43">
      <c r="A820" s="152" t="s">
        <v>2047</v>
      </c>
      <c r="B820" s="152">
        <v>2</v>
      </c>
      <c r="C820" s="152" t="s">
        <v>1880</v>
      </c>
      <c r="D820" s="152" t="s">
        <v>2046</v>
      </c>
      <c r="E820" s="152">
        <v>2</v>
      </c>
      <c r="F820" s="152" t="s">
        <v>564</v>
      </c>
      <c r="G820" s="152">
        <v>5</v>
      </c>
      <c r="H820" s="152">
        <v>10</v>
      </c>
      <c r="I820" s="152" t="s">
        <v>4209</v>
      </c>
      <c r="J820" s="152" t="s">
        <v>2412</v>
      </c>
      <c r="O820" s="152">
        <v>1.55</v>
      </c>
      <c r="P820" s="152">
        <v>1.49</v>
      </c>
      <c r="Q820" s="152">
        <v>5.056932350971187</v>
      </c>
      <c r="S820" s="152">
        <v>2.3606992352114871</v>
      </c>
      <c r="U820" s="152">
        <v>0.1833931637271734</v>
      </c>
      <c r="V820" s="152">
        <v>68.187874750166472</v>
      </c>
      <c r="W820" s="152">
        <v>3.3527826548154671</v>
      </c>
      <c r="X820" s="152">
        <v>93.324554665496208</v>
      </c>
      <c r="Y820" s="152">
        <v>61.586012655912825</v>
      </c>
      <c r="Z820" s="152">
        <v>23.98039430849709</v>
      </c>
      <c r="AB820" s="152">
        <v>7.7581477010862985</v>
      </c>
      <c r="AE820" s="152">
        <v>0.79334178734023697</v>
      </c>
      <c r="AF820" s="152">
        <v>46.915473169999999</v>
      </c>
      <c r="AG820" s="152">
        <v>21.439566150000001</v>
      </c>
      <c r="AH820" s="152">
        <v>152.25170232783688</v>
      </c>
      <c r="AI820" s="152">
        <v>128.64199350000001</v>
      </c>
      <c r="AK820" s="152">
        <v>125.20502706064393</v>
      </c>
      <c r="AL820" s="152">
        <v>596.91778959999999</v>
      </c>
      <c r="AM820" s="152">
        <v>6.4204047949999996</v>
      </c>
      <c r="AP820" s="152" t="s">
        <v>4210</v>
      </c>
      <c r="AQ820" s="276" t="s">
        <v>4211</v>
      </c>
    </row>
    <row r="821" spans="1:43">
      <c r="A821" s="152" t="s">
        <v>2047</v>
      </c>
      <c r="B821" s="152">
        <v>2</v>
      </c>
      <c r="C821" s="152" t="s">
        <v>1880</v>
      </c>
      <c r="D821" s="152" t="s">
        <v>2046</v>
      </c>
      <c r="E821" s="152">
        <v>3</v>
      </c>
      <c r="F821" s="152" t="s">
        <v>571</v>
      </c>
      <c r="G821" s="152">
        <v>15</v>
      </c>
      <c r="H821" s="152">
        <v>29</v>
      </c>
      <c r="I821" s="152" t="s">
        <v>4212</v>
      </c>
      <c r="J821" s="152" t="s">
        <v>2413</v>
      </c>
      <c r="O821" s="152">
        <v>1.54</v>
      </c>
      <c r="P821" s="152">
        <v>1.5</v>
      </c>
      <c r="Q821" s="152">
        <v>5.596026490066218</v>
      </c>
      <c r="S821" s="152">
        <v>1.942484735360182</v>
      </c>
      <c r="U821" s="152">
        <v>0.15818279603910279</v>
      </c>
      <c r="V821" s="152">
        <v>70.945273631840649</v>
      </c>
      <c r="W821" s="152">
        <v>2.8161470796773904</v>
      </c>
      <c r="X821" s="152">
        <v>93.521226624124722</v>
      </c>
      <c r="Y821" s="152">
        <v>48.258441903749002</v>
      </c>
      <c r="Z821" s="152">
        <v>35.553487547638063</v>
      </c>
      <c r="AB821" s="152">
        <v>9.709297172737644</v>
      </c>
      <c r="AE821" s="152">
        <v>0.65114492136799473</v>
      </c>
      <c r="AF821" s="152">
        <v>34.253858319999999</v>
      </c>
      <c r="AG821" s="152">
        <v>15.18007909</v>
      </c>
      <c r="AH821" s="152">
        <v>82.393529757479826</v>
      </c>
      <c r="AI821" s="152">
        <v>85.636768669999995</v>
      </c>
      <c r="AK821" s="152">
        <v>106.71568117046856</v>
      </c>
      <c r="AL821" s="152">
        <v>481.54022839999999</v>
      </c>
      <c r="AM821" s="152">
        <v>5.1686893610000002</v>
      </c>
      <c r="AP821" s="152" t="s">
        <v>4213</v>
      </c>
      <c r="AQ821" s="276" t="s">
        <v>4214</v>
      </c>
    </row>
    <row r="822" spans="1:43">
      <c r="A822" s="152" t="s">
        <v>2047</v>
      </c>
      <c r="B822" s="152">
        <v>2</v>
      </c>
      <c r="C822" s="152" t="s">
        <v>1880</v>
      </c>
      <c r="D822" s="152" t="s">
        <v>2046</v>
      </c>
      <c r="E822" s="152">
        <v>4</v>
      </c>
      <c r="F822" s="152" t="s">
        <v>694</v>
      </c>
      <c r="G822" s="152">
        <v>29</v>
      </c>
      <c r="H822" s="152">
        <v>39</v>
      </c>
      <c r="I822" s="152" t="s">
        <v>4215</v>
      </c>
      <c r="J822" s="152" t="s">
        <v>2414</v>
      </c>
      <c r="O822" s="152">
        <v>1.7</v>
      </c>
      <c r="P822" s="152">
        <v>1.65</v>
      </c>
      <c r="Q822" s="152">
        <v>6.2261380323054301</v>
      </c>
      <c r="S822" s="152">
        <v>0.91977986601873263</v>
      </c>
      <c r="U822" s="152">
        <v>6.74505235080404E-2</v>
      </c>
      <c r="V822" s="152">
        <v>59.78695073235707</v>
      </c>
      <c r="W822" s="152">
        <v>1.4746343523945327</v>
      </c>
      <c r="X822" s="152">
        <v>89.297217382121744</v>
      </c>
      <c r="Y822" s="152">
        <v>16.030413432599435</v>
      </c>
      <c r="Z822" s="152">
        <v>59.644120597708508</v>
      </c>
      <c r="AB822" s="152">
        <v>13.622683351813809</v>
      </c>
      <c r="AE822" s="152">
        <v>0.22113252144054663</v>
      </c>
      <c r="AF822" s="152">
        <v>8.430828043</v>
      </c>
      <c r="AG822" s="152">
        <v>3.7038471849999999</v>
      </c>
      <c r="AI822" s="152">
        <v>38.730225949999998</v>
      </c>
      <c r="AK822" s="152">
        <v>13.264095964691007</v>
      </c>
      <c r="AL822" s="152">
        <v>277.15711979999998</v>
      </c>
      <c r="AM822" s="152">
        <v>2.222950558</v>
      </c>
      <c r="AP822" s="152" t="s">
        <v>4216</v>
      </c>
      <c r="AQ822" s="276" t="s">
        <v>4217</v>
      </c>
    </row>
    <row r="823" spans="1:43">
      <c r="A823" s="152" t="s">
        <v>2047</v>
      </c>
      <c r="B823" s="152">
        <v>2</v>
      </c>
      <c r="C823" s="152" t="s">
        <v>1880</v>
      </c>
      <c r="D823" s="152" t="s">
        <v>2046</v>
      </c>
      <c r="E823" s="152">
        <v>5</v>
      </c>
      <c r="F823" s="152" t="s">
        <v>2234</v>
      </c>
      <c r="G823" s="152">
        <v>39</v>
      </c>
      <c r="H823" s="152">
        <v>56</v>
      </c>
      <c r="I823" s="152" t="s">
        <v>4218</v>
      </c>
      <c r="J823" s="152" t="s">
        <v>2415</v>
      </c>
      <c r="O823" s="152">
        <v>1.85</v>
      </c>
      <c r="P823" s="152">
        <v>1.8</v>
      </c>
      <c r="Q823" s="152">
        <v>4.6687168017892056</v>
      </c>
      <c r="S823" s="152">
        <v>0.39762137214875298</v>
      </c>
      <c r="U823" s="152">
        <v>1.4200763291026893E-2</v>
      </c>
      <c r="V823" s="152">
        <v>14.547270306258241</v>
      </c>
      <c r="W823" s="152">
        <v>1.1805239214268575</v>
      </c>
      <c r="X823" s="152">
        <v>79.820438659918295</v>
      </c>
      <c r="Y823" s="152">
        <v>15.708604483008118</v>
      </c>
      <c r="Z823" s="152">
        <v>32.302964569775781</v>
      </c>
      <c r="AB823" s="152">
        <v>31.808869607134394</v>
      </c>
      <c r="AE823" s="152">
        <v>0.15377145913516294</v>
      </c>
      <c r="AF823" s="152">
        <v>3.4328221829999999</v>
      </c>
      <c r="AG823" s="152">
        <v>3.1035795720000001</v>
      </c>
      <c r="AI823" s="152">
        <v>12.419012439999999</v>
      </c>
      <c r="AK823" s="152">
        <v>3.8184518686231699</v>
      </c>
      <c r="AL823" s="152">
        <v>72.774011290000004</v>
      </c>
      <c r="AM823" s="152">
        <v>0.59432678999999999</v>
      </c>
      <c r="AP823" s="152" t="s">
        <v>4219</v>
      </c>
      <c r="AQ823" s="276" t="s">
        <v>4220</v>
      </c>
    </row>
    <row r="824" spans="1:43">
      <c r="A824" s="152" t="s">
        <v>2049</v>
      </c>
      <c r="B824" s="152">
        <v>3</v>
      </c>
      <c r="C824" s="152" t="s">
        <v>1880</v>
      </c>
      <c r="D824" s="152" t="s">
        <v>2048</v>
      </c>
      <c r="E824" s="152">
        <v>1</v>
      </c>
      <c r="F824" s="152" t="s">
        <v>591</v>
      </c>
      <c r="G824" s="152">
        <v>0</v>
      </c>
      <c r="H824" s="152">
        <v>5</v>
      </c>
      <c r="I824" s="152" t="s">
        <v>4221</v>
      </c>
      <c r="J824" s="152" t="s">
        <v>2416</v>
      </c>
      <c r="K824" s="152" t="s">
        <v>2238</v>
      </c>
      <c r="L824" s="152" t="s">
        <v>2238</v>
      </c>
      <c r="M824" s="152" t="s">
        <v>2238</v>
      </c>
      <c r="O824" s="152">
        <v>1.58</v>
      </c>
      <c r="P824" s="152">
        <v>1.51</v>
      </c>
      <c r="Q824" s="152">
        <v>2.2311022311022275</v>
      </c>
      <c r="S824" s="152">
        <v>2.4899271130426914</v>
      </c>
      <c r="U824" s="152">
        <v>0.19919416904341528</v>
      </c>
      <c r="V824" s="152">
        <v>73.621262458471577</v>
      </c>
      <c r="W824" s="152">
        <v>3.2799700101852278</v>
      </c>
      <c r="X824" s="152">
        <v>90.395714662944897</v>
      </c>
      <c r="Y824" s="152">
        <v>60.741634916443623</v>
      </c>
      <c r="Z824" s="152">
        <v>21.109811762043105</v>
      </c>
      <c r="AB824" s="152">
        <v>8.5442679844581697</v>
      </c>
      <c r="AC824" s="152" t="s">
        <v>2238</v>
      </c>
      <c r="AD824" s="152" t="s">
        <v>2238</v>
      </c>
      <c r="AE824" s="152">
        <v>1.0941419521918596</v>
      </c>
      <c r="AF824" s="152">
        <v>54.412481960000001</v>
      </c>
      <c r="AG824" s="152">
        <v>30.384950150000002</v>
      </c>
      <c r="AH824" s="152">
        <v>154.86086299010324</v>
      </c>
      <c r="AI824" s="152">
        <v>100.4254852</v>
      </c>
      <c r="AK824" s="152">
        <v>94.05449865871806</v>
      </c>
      <c r="AL824" s="152">
        <v>603.5107931</v>
      </c>
      <c r="AM824" s="152">
        <v>6.5523872279999997</v>
      </c>
      <c r="AP824" s="152" t="s">
        <v>4222</v>
      </c>
      <c r="AQ824" s="276" t="s">
        <v>4223</v>
      </c>
    </row>
    <row r="825" spans="1:43">
      <c r="A825" s="152" t="s">
        <v>2049</v>
      </c>
      <c r="B825" s="152">
        <v>3</v>
      </c>
      <c r="C825" s="152" t="s">
        <v>1880</v>
      </c>
      <c r="D825" s="152" t="s">
        <v>2048</v>
      </c>
      <c r="E825" s="152">
        <v>2</v>
      </c>
      <c r="F825" s="152" t="s">
        <v>591</v>
      </c>
      <c r="G825" s="152">
        <v>5</v>
      </c>
      <c r="H825" s="152">
        <v>10</v>
      </c>
      <c r="I825" s="152" t="s">
        <v>4224</v>
      </c>
      <c r="J825" s="152" t="s">
        <v>2417</v>
      </c>
      <c r="K825" s="152" t="s">
        <v>2238</v>
      </c>
      <c r="L825" s="152" t="s">
        <v>2238</v>
      </c>
      <c r="M825" s="152" t="s">
        <v>2238</v>
      </c>
      <c r="O825" s="152">
        <v>1.55</v>
      </c>
      <c r="P825" s="152">
        <v>1.52</v>
      </c>
      <c r="Q825" s="152">
        <v>5.2896725440805978</v>
      </c>
      <c r="S825" s="152">
        <v>2.1575307112625168</v>
      </c>
      <c r="U825" s="152">
        <v>0.17549292866728605</v>
      </c>
      <c r="V825" s="152">
        <v>69.253830779480609</v>
      </c>
      <c r="W825" s="152">
        <v>3.9797843513605029</v>
      </c>
      <c r="X825" s="152">
        <v>97.087049791125551</v>
      </c>
      <c r="Y825" s="152">
        <v>75.76681344322752</v>
      </c>
      <c r="Z825" s="152">
        <v>16.901885514282526</v>
      </c>
      <c r="AB825" s="152">
        <v>4.4183508336155093</v>
      </c>
      <c r="AC825" s="152" t="s">
        <v>2238</v>
      </c>
      <c r="AD825" s="152" t="s">
        <v>2238</v>
      </c>
      <c r="AE825" s="152">
        <v>1.0314370005397198</v>
      </c>
      <c r="AF825" s="152">
        <v>51.163778149999999</v>
      </c>
      <c r="AG825" s="152">
        <v>14.61702899</v>
      </c>
      <c r="AH825" s="152">
        <v>98.553492568935923</v>
      </c>
      <c r="AI825" s="152">
        <v>129.27709179999999</v>
      </c>
      <c r="AK825" s="152">
        <v>137.76572399690434</v>
      </c>
      <c r="AL825" s="152">
        <v>554.06326690000003</v>
      </c>
      <c r="AM825" s="152">
        <v>5.6193495880000004</v>
      </c>
      <c r="AP825" s="152" t="s">
        <v>4225</v>
      </c>
      <c r="AQ825" s="276" t="s">
        <v>4226</v>
      </c>
    </row>
    <row r="826" spans="1:43">
      <c r="A826" s="152" t="s">
        <v>2049</v>
      </c>
      <c r="B826" s="152">
        <v>3</v>
      </c>
      <c r="C826" s="152" t="s">
        <v>1880</v>
      </c>
      <c r="D826" s="152" t="s">
        <v>2048</v>
      </c>
      <c r="E826" s="152">
        <v>3</v>
      </c>
      <c r="F826" s="152" t="s">
        <v>2285</v>
      </c>
      <c r="G826" s="152">
        <v>17</v>
      </c>
      <c r="H826" s="152">
        <v>26</v>
      </c>
      <c r="I826" s="152" t="s">
        <v>4227</v>
      </c>
      <c r="J826" s="152" t="s">
        <v>2418</v>
      </c>
      <c r="K826" s="152" t="s">
        <v>2238</v>
      </c>
      <c r="L826" s="152" t="s">
        <v>2238</v>
      </c>
      <c r="M826" s="152" t="s">
        <v>2238</v>
      </c>
      <c r="O826" s="152">
        <v>1.76</v>
      </c>
      <c r="P826" s="152">
        <v>1.72</v>
      </c>
      <c r="Q826" s="152">
        <v>4.9074074074074003</v>
      </c>
      <c r="S826" s="152">
        <v>0.74944071588366901</v>
      </c>
      <c r="U826" s="152">
        <v>5.3131991051454143E-2</v>
      </c>
      <c r="V826" s="152">
        <v>22.69999999999991</v>
      </c>
      <c r="W826" s="152">
        <v>0.65034264839209099</v>
      </c>
      <c r="X826" s="152">
        <v>79.670417577729438</v>
      </c>
      <c r="Y826" s="152">
        <v>3.7011359394166532</v>
      </c>
      <c r="Z826" s="152">
        <v>37.981974294704344</v>
      </c>
      <c r="AB826" s="152">
        <v>37.987307343608435</v>
      </c>
      <c r="AC826" s="152" t="s">
        <v>2238</v>
      </c>
      <c r="AD826" s="152" t="s">
        <v>2238</v>
      </c>
      <c r="AE826" s="152">
        <v>0.17831251440584106</v>
      </c>
      <c r="AF826" s="152">
        <v>6.181725406</v>
      </c>
      <c r="AG826" s="152">
        <v>2.2932418320000001</v>
      </c>
      <c r="AH826" s="152">
        <v>21.036170957732484</v>
      </c>
      <c r="AI826" s="152">
        <v>21.40111636</v>
      </c>
      <c r="AK826" s="152">
        <v>3.0145672647025021</v>
      </c>
      <c r="AL826" s="152">
        <v>158.48305680000001</v>
      </c>
      <c r="AM826" s="152">
        <v>1.716775055</v>
      </c>
      <c r="AP826" s="152" t="s">
        <v>4228</v>
      </c>
      <c r="AQ826" s="276" t="s">
        <v>4229</v>
      </c>
    </row>
    <row r="827" spans="1:43">
      <c r="A827" s="152" t="s">
        <v>2049</v>
      </c>
      <c r="B827" s="152">
        <v>3</v>
      </c>
      <c r="C827" s="152" t="s">
        <v>1880</v>
      </c>
      <c r="D827" s="152" t="s">
        <v>2048</v>
      </c>
      <c r="E827" s="152">
        <v>4</v>
      </c>
      <c r="F827" s="152" t="s">
        <v>2252</v>
      </c>
      <c r="G827" s="152">
        <v>26</v>
      </c>
      <c r="H827" s="152">
        <v>38</v>
      </c>
      <c r="I827" s="152" t="s">
        <v>4230</v>
      </c>
      <c r="J827" s="152" t="s">
        <v>2419</v>
      </c>
      <c r="K827" s="152" t="s">
        <v>2238</v>
      </c>
      <c r="L827" s="152" t="s">
        <v>2238</v>
      </c>
      <c r="M827" s="152" t="s">
        <v>2238</v>
      </c>
      <c r="O827" s="152">
        <v>1.8</v>
      </c>
      <c r="P827" s="152">
        <v>1.76</v>
      </c>
      <c r="Q827" s="152">
        <v>5.2136522440204187</v>
      </c>
      <c r="S827" s="152">
        <v>0.35048972536969464</v>
      </c>
      <c r="U827" s="152">
        <v>1.9204916458613407E-2</v>
      </c>
      <c r="V827" s="152">
        <v>8.6971009663444079</v>
      </c>
      <c r="W827" s="152">
        <v>0.47348692403487469</v>
      </c>
      <c r="X827" s="152">
        <v>73.200498132005151</v>
      </c>
      <c r="Y827" s="152">
        <v>3.1693648816937392</v>
      </c>
      <c r="Z827" s="152">
        <v>23.331257783312662</v>
      </c>
      <c r="AB827" s="152">
        <v>46.699875466998748</v>
      </c>
      <c r="AC827" s="152" t="s">
        <v>2238</v>
      </c>
      <c r="AD827" s="152" t="s">
        <v>2238</v>
      </c>
      <c r="AE827" s="152">
        <v>6.7514358689952703E-2</v>
      </c>
      <c r="AF827" s="152">
        <v>2.9330215970000002</v>
      </c>
      <c r="AG827" s="152">
        <v>1.753016672</v>
      </c>
      <c r="AI827" s="152">
        <v>11.148815920000001</v>
      </c>
      <c r="AK827" s="152">
        <v>2.00971150980167</v>
      </c>
      <c r="AL827" s="152">
        <v>128.81454099999999</v>
      </c>
      <c r="AM827" s="152">
        <v>1.0801434169999999</v>
      </c>
      <c r="AP827" s="152" t="s">
        <v>4231</v>
      </c>
      <c r="AQ827" s="276" t="s">
        <v>4232</v>
      </c>
    </row>
    <row r="828" spans="1:43">
      <c r="A828" s="152" t="s">
        <v>2049</v>
      </c>
      <c r="B828" s="152">
        <v>3</v>
      </c>
      <c r="C828" s="152" t="s">
        <v>1880</v>
      </c>
      <c r="D828" s="152" t="s">
        <v>2048</v>
      </c>
      <c r="E828" s="152">
        <v>5</v>
      </c>
      <c r="F828" s="152" t="s">
        <v>2254</v>
      </c>
      <c r="G828" s="152">
        <v>38</v>
      </c>
      <c r="H828" s="152">
        <v>51</v>
      </c>
      <c r="I828" s="152" t="s">
        <v>4233</v>
      </c>
      <c r="J828" s="152" t="s">
        <v>2420</v>
      </c>
      <c r="K828" s="152" t="s">
        <v>2238</v>
      </c>
      <c r="L828" s="152" t="s">
        <v>2238</v>
      </c>
      <c r="M828" s="152" t="s">
        <v>2238</v>
      </c>
      <c r="O828" s="152">
        <v>2</v>
      </c>
      <c r="P828" s="152">
        <v>1.95</v>
      </c>
      <c r="Q828" s="152">
        <v>6.1180789232181096</v>
      </c>
      <c r="S828" s="152">
        <v>0.33778217169220631</v>
      </c>
      <c r="U828" s="152">
        <v>1.9772614928324272E-2</v>
      </c>
      <c r="V828" s="152">
        <v>2.7333333333331211</v>
      </c>
      <c r="W828" s="152">
        <v>0.26039335198508151</v>
      </c>
      <c r="X828" s="152">
        <v>66.260325073274856</v>
      </c>
      <c r="Y828" s="152">
        <v>0.44630961897153881</v>
      </c>
      <c r="Z828" s="152">
        <v>15.980548894217995</v>
      </c>
      <c r="AB828" s="152">
        <v>49.83346656008532</v>
      </c>
      <c r="AC828" s="152" t="s">
        <v>2238</v>
      </c>
      <c r="AD828" s="152" t="s">
        <v>2238</v>
      </c>
      <c r="AE828" s="152">
        <v>0.1041689480314807</v>
      </c>
      <c r="AF828" s="152">
        <v>5.1821242339999998</v>
      </c>
      <c r="AG828" s="152">
        <v>1.6629791460000001</v>
      </c>
      <c r="AI828" s="152">
        <v>0</v>
      </c>
      <c r="AK828" s="152">
        <v>0</v>
      </c>
      <c r="AL828" s="152">
        <v>118.9250358</v>
      </c>
      <c r="AM828" s="152">
        <v>0.762074429</v>
      </c>
      <c r="AP828" s="152" t="s">
        <v>4234</v>
      </c>
      <c r="AQ828" s="276" t="s">
        <v>4235</v>
      </c>
    </row>
  </sheetData>
  <mergeCells count="44">
    <mergeCell ref="Y2:Y6"/>
    <mergeCell ref="L2:L6"/>
    <mergeCell ref="A2:A6"/>
    <mergeCell ref="B2:B6"/>
    <mergeCell ref="C2:C6"/>
    <mergeCell ref="D2:D6"/>
    <mergeCell ref="E2:E6"/>
    <mergeCell ref="F2:F6"/>
    <mergeCell ref="G2:G6"/>
    <mergeCell ref="H2:H6"/>
    <mergeCell ref="I2:I6"/>
    <mergeCell ref="J2:J6"/>
    <mergeCell ref="K2:K6"/>
    <mergeCell ref="T2:T6"/>
    <mergeCell ref="AP2:AP6"/>
    <mergeCell ref="AQ2:AQ6"/>
    <mergeCell ref="AL2:AL6"/>
    <mergeCell ref="AA2:AA6"/>
    <mergeCell ref="AB2:AB6"/>
    <mergeCell ref="AC2:AC6"/>
    <mergeCell ref="AD2:AD6"/>
    <mergeCell ref="AE2:AE6"/>
    <mergeCell ref="AF2:AF6"/>
    <mergeCell ref="AG2:AG6"/>
    <mergeCell ref="AH2:AH6"/>
    <mergeCell ref="AI2:AI6"/>
    <mergeCell ref="AJ2:AJ6"/>
    <mergeCell ref="AK2:AK6"/>
    <mergeCell ref="A8:D8"/>
    <mergeCell ref="E8:J8"/>
    <mergeCell ref="AM2:AM6"/>
    <mergeCell ref="AN2:AN6"/>
    <mergeCell ref="AO2:AO6"/>
    <mergeCell ref="Z2:Z6"/>
    <mergeCell ref="M2:M6"/>
    <mergeCell ref="N2:N6"/>
    <mergeCell ref="O2:O6"/>
    <mergeCell ref="P2:P6"/>
    <mergeCell ref="Q2:Q6"/>
    <mergeCell ref="S2:S6"/>
    <mergeCell ref="U2:U6"/>
    <mergeCell ref="V2:V6"/>
    <mergeCell ref="W2:W6"/>
    <mergeCell ref="X2:X6"/>
  </mergeCells>
  <dataValidations count="1">
    <dataValidation allowBlank="1" showInputMessage="1" showErrorMessage="1" prompt="The pH of a sample measured in distilled water at a 1:1 soil:solution ratio" sqref="AD9" xr:uid="{9E2CFFD4-7B7D-4432-91E0-19DC432891B7}"/>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8D267-5F3A-490D-B93E-EF21F2D3421F}">
          <x14:formula1>
            <xm:f>DropDownLists!$D$2:$D$22</xm:f>
          </x14:formula1>
          <xm:sqref>N464:N1048576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CF3E-AFC3-4CCD-9576-668513B9059E}">
  <sheetPr>
    <tabColor theme="5" tint="-0.249977111117893"/>
  </sheetPr>
  <dimension ref="A1:AH446"/>
  <sheetViews>
    <sheetView workbookViewId="0">
      <selection activeCell="Z31" sqref="Z31"/>
    </sheetView>
  </sheetViews>
  <sheetFormatPr defaultColWidth="9.140625" defaultRowHeight="12.75"/>
  <cols>
    <col min="1" max="2" width="9.140625" style="293"/>
    <col min="3" max="3" width="19.7109375" style="293" customWidth="1"/>
    <col min="4" max="4" width="9.140625" style="293"/>
    <col min="5" max="5" width="14.7109375" style="293" customWidth="1"/>
    <col min="6" max="6" width="12.7109375" style="293" customWidth="1"/>
    <col min="7" max="7" width="30.7109375" style="293" customWidth="1"/>
    <col min="8" max="8" width="6.42578125" style="293" customWidth="1"/>
    <col min="9" max="10" width="28" style="293" customWidth="1"/>
    <col min="11" max="11" width="11.7109375" style="293" customWidth="1"/>
    <col min="12" max="18" width="18.140625" style="293" customWidth="1"/>
    <col min="19" max="19" width="11.42578125" style="293" customWidth="1"/>
    <col min="20" max="20" width="13.28515625" style="293" customWidth="1"/>
    <col min="21" max="21" width="24.5703125" style="293" customWidth="1"/>
    <col min="22" max="23" width="26.28515625" style="293" customWidth="1"/>
    <col min="24" max="32" width="9.140625" style="293"/>
    <col min="33" max="33" width="9.85546875" style="293" customWidth="1"/>
    <col min="34" max="34" width="11.28515625" style="293" customWidth="1"/>
    <col min="35" max="16384" width="9.140625" style="293"/>
  </cols>
  <sheetData>
    <row r="1" spans="1:34" s="291" customFormat="1" ht="13.5" thickBot="1">
      <c r="B1" s="292" t="s">
        <v>145</v>
      </c>
      <c r="C1" s="292"/>
      <c r="E1" s="474"/>
      <c r="F1" s="293"/>
      <c r="G1" s="293"/>
      <c r="H1" s="293"/>
      <c r="I1" s="293"/>
      <c r="J1" s="293"/>
      <c r="L1" s="579" t="s">
        <v>669</v>
      </c>
      <c r="M1" s="580"/>
      <c r="N1" s="294"/>
      <c r="O1" s="295" t="s">
        <v>670</v>
      </c>
      <c r="P1" s="295"/>
      <c r="R1" s="296" t="s">
        <v>671</v>
      </c>
      <c r="S1" s="292"/>
      <c r="U1" s="581" t="s">
        <v>672</v>
      </c>
      <c r="V1" s="581"/>
      <c r="W1" s="581"/>
      <c r="X1" s="581"/>
      <c r="Y1" s="581"/>
      <c r="Z1" s="297"/>
      <c r="AA1" s="297"/>
      <c r="AB1" s="297"/>
      <c r="AC1" s="570" t="s">
        <v>673</v>
      </c>
      <c r="AD1" s="571"/>
      <c r="AE1" s="298"/>
      <c r="AG1" s="570" t="s">
        <v>1673</v>
      </c>
      <c r="AH1" s="571"/>
    </row>
    <row r="2" spans="1:34" ht="12.75" customHeight="1">
      <c r="B2" s="299" t="s">
        <v>674</v>
      </c>
      <c r="C2" s="299" t="s">
        <v>1547</v>
      </c>
      <c r="E2" s="300" t="s">
        <v>668</v>
      </c>
      <c r="F2" s="301"/>
      <c r="G2" s="301"/>
      <c r="H2" s="301"/>
      <c r="I2" s="301"/>
      <c r="J2" s="302"/>
      <c r="L2" s="303" t="s">
        <v>592</v>
      </c>
      <c r="M2" s="304" t="s">
        <v>676</v>
      </c>
      <c r="N2" s="304"/>
      <c r="O2" s="574" t="s">
        <v>677</v>
      </c>
      <c r="P2" s="575"/>
      <c r="Q2" s="304"/>
      <c r="R2" s="293" t="s">
        <v>593</v>
      </c>
      <c r="S2" s="293" t="s">
        <v>678</v>
      </c>
      <c r="U2" s="293" t="s">
        <v>679</v>
      </c>
      <c r="V2" s="305" t="s">
        <v>680</v>
      </c>
      <c r="W2" s="305"/>
      <c r="X2" s="305"/>
      <c r="Y2" s="305"/>
      <c r="Z2" s="305"/>
      <c r="AA2" s="305"/>
      <c r="AB2" s="305"/>
      <c r="AC2" s="293" t="s">
        <v>595</v>
      </c>
      <c r="AD2" s="293" t="s">
        <v>681</v>
      </c>
      <c r="AG2" s="293" t="s">
        <v>1674</v>
      </c>
      <c r="AH2" s="304" t="s">
        <v>1678</v>
      </c>
    </row>
    <row r="3" spans="1:34">
      <c r="B3" s="299" t="s">
        <v>682</v>
      </c>
      <c r="C3" s="299" t="s">
        <v>1548</v>
      </c>
      <c r="E3" s="572" t="s">
        <v>675</v>
      </c>
      <c r="F3" s="573"/>
      <c r="G3" s="306"/>
      <c r="H3" s="307"/>
      <c r="I3" s="307"/>
      <c r="J3" s="308"/>
      <c r="K3" s="309"/>
      <c r="L3" s="303" t="s">
        <v>684</v>
      </c>
      <c r="M3" s="304" t="s">
        <v>685</v>
      </c>
      <c r="N3" s="304"/>
      <c r="O3" s="256" t="s">
        <v>686</v>
      </c>
      <c r="P3" s="256" t="s">
        <v>687</v>
      </c>
      <c r="Q3" s="304"/>
      <c r="R3" s="293" t="s">
        <v>688</v>
      </c>
      <c r="S3" s="293" t="s">
        <v>689</v>
      </c>
      <c r="U3" s="293" t="s">
        <v>690</v>
      </c>
      <c r="V3" s="305" t="s">
        <v>691</v>
      </c>
      <c r="W3" s="305"/>
      <c r="X3" s="305"/>
      <c r="AC3" s="293" t="s">
        <v>566</v>
      </c>
      <c r="AD3" s="293" t="s">
        <v>692</v>
      </c>
      <c r="AG3" s="293" t="s">
        <v>1675</v>
      </c>
      <c r="AH3" s="304" t="s">
        <v>1679</v>
      </c>
    </row>
    <row r="4" spans="1:34">
      <c r="B4" s="299" t="s">
        <v>693</v>
      </c>
      <c r="C4" s="299" t="s">
        <v>1549</v>
      </c>
      <c r="E4" s="310" t="s">
        <v>593</v>
      </c>
      <c r="F4" s="293" t="s">
        <v>683</v>
      </c>
      <c r="G4" s="309"/>
      <c r="H4" s="309"/>
      <c r="I4" s="309"/>
      <c r="J4" s="311"/>
      <c r="K4" s="312"/>
      <c r="L4" s="303" t="s">
        <v>693</v>
      </c>
      <c r="M4" s="304" t="s">
        <v>696</v>
      </c>
      <c r="N4" s="304"/>
      <c r="O4" s="256" t="s">
        <v>697</v>
      </c>
      <c r="P4" s="256" t="s">
        <v>698</v>
      </c>
      <c r="Q4" s="304"/>
      <c r="U4" s="293" t="s">
        <v>699</v>
      </c>
      <c r="V4" s="305" t="s">
        <v>700</v>
      </c>
      <c r="W4" s="305"/>
      <c r="X4" s="305"/>
      <c r="Y4" s="305"/>
      <c r="Z4" s="305"/>
      <c r="AA4" s="305"/>
      <c r="AB4" s="305"/>
      <c r="AC4" s="293" t="s">
        <v>688</v>
      </c>
      <c r="AD4" s="293" t="s">
        <v>701</v>
      </c>
      <c r="AG4" s="293" t="s">
        <v>1676</v>
      </c>
      <c r="AH4" s="304" t="s">
        <v>1680</v>
      </c>
    </row>
    <row r="5" spans="1:34">
      <c r="B5" s="299" t="s">
        <v>702</v>
      </c>
      <c r="C5" s="299" t="s">
        <v>1550</v>
      </c>
      <c r="E5" s="310" t="s">
        <v>694</v>
      </c>
      <c r="F5" s="293" t="s">
        <v>695</v>
      </c>
      <c r="G5" s="312"/>
      <c r="H5" s="312"/>
      <c r="I5" s="312"/>
      <c r="J5" s="313"/>
      <c r="K5" s="314"/>
      <c r="L5" s="303" t="s">
        <v>705</v>
      </c>
      <c r="M5" s="304" t="s">
        <v>706</v>
      </c>
      <c r="N5" s="304"/>
      <c r="O5" s="256" t="s">
        <v>707</v>
      </c>
      <c r="P5" s="256" t="s">
        <v>708</v>
      </c>
      <c r="Q5" s="304"/>
      <c r="U5" s="293" t="s">
        <v>709</v>
      </c>
      <c r="V5" s="305" t="s">
        <v>710</v>
      </c>
      <c r="W5" s="305"/>
      <c r="X5" s="305"/>
      <c r="Y5" s="305"/>
      <c r="Z5" s="305"/>
      <c r="AA5" s="305"/>
      <c r="AB5" s="305"/>
      <c r="AC5" s="585" t="s">
        <v>711</v>
      </c>
      <c r="AD5" s="586"/>
      <c r="AE5" s="315"/>
      <c r="AG5" s="293" t="s">
        <v>1540</v>
      </c>
      <c r="AH5" s="304" t="s">
        <v>1681</v>
      </c>
    </row>
    <row r="6" spans="1:34">
      <c r="B6" s="299" t="s">
        <v>712</v>
      </c>
      <c r="C6" s="299" t="s">
        <v>1551</v>
      </c>
      <c r="E6" s="310" t="s">
        <v>703</v>
      </c>
      <c r="F6" s="293" t="s">
        <v>704</v>
      </c>
      <c r="G6" s="314"/>
      <c r="H6" s="314"/>
      <c r="I6" s="314"/>
      <c r="J6" s="317"/>
      <c r="K6" s="318"/>
      <c r="L6" s="303" t="s">
        <v>566</v>
      </c>
      <c r="M6" s="304" t="s">
        <v>715</v>
      </c>
      <c r="N6" s="304"/>
      <c r="O6" s="256" t="s">
        <v>712</v>
      </c>
      <c r="P6" s="256" t="s">
        <v>716</v>
      </c>
      <c r="Q6" s="304"/>
      <c r="U6" s="293" t="s">
        <v>425</v>
      </c>
      <c r="V6" s="305" t="s">
        <v>717</v>
      </c>
      <c r="W6" s="305"/>
      <c r="X6" s="305"/>
      <c r="AC6" s="587" t="s">
        <v>718</v>
      </c>
      <c r="AD6" s="588"/>
      <c r="AE6" s="319"/>
      <c r="AG6" s="293" t="s">
        <v>1677</v>
      </c>
      <c r="AH6" s="316" t="s">
        <v>1682</v>
      </c>
    </row>
    <row r="7" spans="1:34">
      <c r="E7" s="320" t="s">
        <v>713</v>
      </c>
      <c r="F7" s="293" t="s">
        <v>714</v>
      </c>
      <c r="G7" s="318"/>
      <c r="H7" s="318"/>
      <c r="I7" s="318"/>
      <c r="J7" s="321"/>
      <c r="K7" s="309"/>
      <c r="L7" s="293" t="s">
        <v>308</v>
      </c>
      <c r="M7" s="293" t="s">
        <v>720</v>
      </c>
      <c r="O7" s="569"/>
      <c r="P7" s="569"/>
      <c r="Q7" s="304"/>
      <c r="U7" s="293" t="s">
        <v>721</v>
      </c>
      <c r="V7" s="305" t="s">
        <v>722</v>
      </c>
      <c r="W7" s="305"/>
      <c r="X7" s="305"/>
      <c r="Y7" s="305"/>
      <c r="Z7" s="305"/>
      <c r="AA7" s="305"/>
      <c r="AB7" s="305"/>
      <c r="AC7" s="589"/>
      <c r="AD7" s="590"/>
      <c r="AE7" s="319"/>
      <c r="AH7" s="304"/>
    </row>
    <row r="8" spans="1:34" ht="30">
      <c r="A8" s="322" t="s">
        <v>1484</v>
      </c>
      <c r="B8" s="322" t="s">
        <v>1483</v>
      </c>
      <c r="C8" s="322" t="s">
        <v>1482</v>
      </c>
      <c r="E8" s="320" t="s">
        <v>595</v>
      </c>
      <c r="F8" s="293" t="s">
        <v>719</v>
      </c>
      <c r="G8" s="309"/>
      <c r="H8" s="309"/>
      <c r="I8" s="309"/>
      <c r="J8" s="311"/>
      <c r="K8" s="309"/>
      <c r="L8" s="569"/>
      <c r="M8" s="569"/>
      <c r="N8" s="316"/>
      <c r="O8" s="323"/>
      <c r="P8" s="323"/>
      <c r="Q8" s="304"/>
      <c r="R8" s="304"/>
      <c r="S8" s="304"/>
      <c r="T8" s="304"/>
      <c r="U8" s="293" t="s">
        <v>597</v>
      </c>
      <c r="V8" s="305" t="s">
        <v>725</v>
      </c>
      <c r="W8" s="305"/>
      <c r="X8" s="305"/>
      <c r="Y8" s="305"/>
      <c r="Z8" s="305"/>
      <c r="AA8" s="305"/>
      <c r="AB8" s="305"/>
      <c r="AC8" s="589"/>
      <c r="AD8" s="590"/>
      <c r="AE8" s="319"/>
      <c r="AH8" s="304"/>
    </row>
    <row r="9" spans="1:34" ht="15">
      <c r="A9" s="152" t="s">
        <v>1431</v>
      </c>
      <c r="B9" s="152" t="s">
        <v>1430</v>
      </c>
      <c r="C9" s="152" t="s">
        <v>1465</v>
      </c>
      <c r="E9" s="310" t="s">
        <v>723</v>
      </c>
      <c r="F9" s="293" t="s">
        <v>724</v>
      </c>
      <c r="G9" s="309"/>
      <c r="H9" s="309"/>
      <c r="I9" s="309"/>
      <c r="J9" s="311"/>
      <c r="K9" s="318"/>
      <c r="L9" s="324"/>
      <c r="M9" s="324"/>
      <c r="N9" s="324"/>
      <c r="O9" s="323"/>
      <c r="P9" s="323"/>
      <c r="Q9" s="324"/>
      <c r="R9" s="324"/>
      <c r="S9" s="324"/>
      <c r="T9" s="324"/>
      <c r="U9" s="293" t="s">
        <v>728</v>
      </c>
      <c r="V9" s="305" t="s">
        <v>729</v>
      </c>
      <c r="W9" s="305"/>
      <c r="X9" s="305"/>
      <c r="AC9"/>
      <c r="AD9"/>
      <c r="AE9"/>
      <c r="AF9"/>
      <c r="AG9"/>
      <c r="AH9" s="304"/>
    </row>
    <row r="10" spans="1:34" ht="15">
      <c r="A10" s="152" t="s">
        <v>593</v>
      </c>
      <c r="B10" s="152" t="s">
        <v>1432</v>
      </c>
      <c r="C10" s="152" t="s">
        <v>1429</v>
      </c>
      <c r="E10" s="325" t="s">
        <v>726</v>
      </c>
      <c r="F10" s="293" t="s">
        <v>727</v>
      </c>
      <c r="G10" s="318"/>
      <c r="H10" s="318"/>
      <c r="I10" s="318"/>
      <c r="J10" s="321"/>
      <c r="K10" s="318"/>
      <c r="L10" s="326" t="s">
        <v>1481</v>
      </c>
      <c r="M10" s="326" t="s">
        <v>214</v>
      </c>
      <c r="N10" s="324"/>
      <c r="O10" s="326" t="s">
        <v>1481</v>
      </c>
      <c r="P10" s="326" t="s">
        <v>1612</v>
      </c>
      <c r="Q10" s="324"/>
      <c r="R10" s="324"/>
      <c r="S10" s="324"/>
      <c r="T10" s="324"/>
      <c r="U10" s="293" t="s">
        <v>732</v>
      </c>
      <c r="V10" s="305" t="s">
        <v>733</v>
      </c>
      <c r="W10" s="305"/>
      <c r="X10" s="305"/>
      <c r="AC10"/>
      <c r="AD10"/>
      <c r="AE10"/>
      <c r="AF10"/>
      <c r="AG10"/>
      <c r="AH10" s="304"/>
    </row>
    <row r="11" spans="1:34" ht="15">
      <c r="A11" s="152" t="s">
        <v>1435</v>
      </c>
      <c r="B11" s="152" t="s">
        <v>1434</v>
      </c>
      <c r="C11" s="152" t="s">
        <v>1466</v>
      </c>
      <c r="E11" s="310" t="s">
        <v>730</v>
      </c>
      <c r="F11" s="293" t="s">
        <v>731</v>
      </c>
      <c r="G11" s="318"/>
      <c r="H11" s="318"/>
      <c r="I11" s="318"/>
      <c r="J11" s="321"/>
      <c r="K11" s="309"/>
      <c r="L11" s="327">
        <v>0</v>
      </c>
      <c r="M11" s="324" t="s">
        <v>1537</v>
      </c>
      <c r="N11" s="324"/>
      <c r="O11" s="324">
        <v>1</v>
      </c>
      <c r="P11" s="324" t="s">
        <v>1613</v>
      </c>
      <c r="Q11" s="324"/>
      <c r="R11" s="324"/>
      <c r="S11" s="324"/>
      <c r="T11" s="324"/>
      <c r="U11" s="293" t="s">
        <v>736</v>
      </c>
      <c r="V11" s="305" t="s">
        <v>737</v>
      </c>
      <c r="W11" s="305"/>
      <c r="X11" s="305"/>
      <c r="AC11"/>
      <c r="AD11"/>
      <c r="AE11"/>
      <c r="AF11"/>
      <c r="AG11"/>
      <c r="AH11" s="316"/>
    </row>
    <row r="12" spans="1:34" ht="15">
      <c r="A12" s="152" t="s">
        <v>1437</v>
      </c>
      <c r="B12" s="152" t="s">
        <v>1436</v>
      </c>
      <c r="C12" s="152" t="s">
        <v>1467</v>
      </c>
      <c r="E12" s="310" t="s">
        <v>734</v>
      </c>
      <c r="F12" s="293" t="s">
        <v>735</v>
      </c>
      <c r="G12" s="309"/>
      <c r="H12" s="309"/>
      <c r="I12" s="309"/>
      <c r="J12" s="311"/>
      <c r="L12" s="328">
        <v>1</v>
      </c>
      <c r="M12" s="329" t="s">
        <v>1538</v>
      </c>
      <c r="N12" s="329"/>
      <c r="O12" s="329">
        <v>2</v>
      </c>
      <c r="P12" s="329" t="s">
        <v>1614</v>
      </c>
      <c r="Q12" s="329"/>
      <c r="R12" s="329"/>
      <c r="S12" s="329"/>
      <c r="T12" s="329"/>
      <c r="U12" s="293" t="s">
        <v>740</v>
      </c>
      <c r="V12" s="305" t="s">
        <v>741</v>
      </c>
      <c r="W12" s="305"/>
      <c r="X12" s="305"/>
      <c r="AC12"/>
      <c r="AD12"/>
      <c r="AE12"/>
      <c r="AF12"/>
      <c r="AG12"/>
      <c r="AH12" s="304"/>
    </row>
    <row r="13" spans="1:34" ht="15">
      <c r="A13" s="152" t="s">
        <v>1439</v>
      </c>
      <c r="B13" s="152" t="s">
        <v>1438</v>
      </c>
      <c r="C13" s="152" t="s">
        <v>1468</v>
      </c>
      <c r="E13" s="320" t="s">
        <v>738</v>
      </c>
      <c r="F13" s="293" t="s">
        <v>739</v>
      </c>
      <c r="J13" s="330"/>
      <c r="K13" s="316"/>
      <c r="L13" s="331">
        <v>2</v>
      </c>
      <c r="M13" s="293" t="s">
        <v>1539</v>
      </c>
      <c r="N13" s="329"/>
      <c r="O13" s="329">
        <v>3</v>
      </c>
      <c r="P13" s="329" t="s">
        <v>1615</v>
      </c>
      <c r="Q13" s="329"/>
      <c r="R13" s="329"/>
      <c r="S13" s="329"/>
      <c r="T13" s="329"/>
      <c r="U13" s="293" t="s">
        <v>742</v>
      </c>
      <c r="V13" s="305" t="s">
        <v>743</v>
      </c>
      <c r="AC13"/>
      <c r="AD13"/>
      <c r="AE13"/>
      <c r="AF13"/>
      <c r="AG13"/>
      <c r="AH13" s="304"/>
    </row>
    <row r="14" spans="1:34" ht="15">
      <c r="A14" s="152" t="s">
        <v>1441</v>
      </c>
      <c r="B14" s="152" t="s">
        <v>1440</v>
      </c>
      <c r="C14" s="152" t="s">
        <v>1469</v>
      </c>
      <c r="E14" s="325"/>
      <c r="J14" s="330"/>
      <c r="K14" s="324"/>
      <c r="L14" s="331">
        <v>3</v>
      </c>
      <c r="M14" s="293" t="s">
        <v>1540</v>
      </c>
      <c r="N14" s="316"/>
      <c r="O14" s="316"/>
      <c r="P14" s="316"/>
      <c r="Q14" s="316"/>
      <c r="R14" s="316"/>
      <c r="S14" s="316"/>
      <c r="T14" s="316"/>
      <c r="U14" s="293" t="s">
        <v>745</v>
      </c>
      <c r="V14" s="305" t="s">
        <v>746</v>
      </c>
      <c r="W14" s="305"/>
      <c r="X14" s="305"/>
      <c r="AC14"/>
      <c r="AD14"/>
      <c r="AE14"/>
      <c r="AF14"/>
      <c r="AG14"/>
      <c r="AH14" s="316"/>
    </row>
    <row r="15" spans="1:34" ht="15">
      <c r="A15" s="152" t="s">
        <v>1443</v>
      </c>
      <c r="B15" s="152" t="s">
        <v>1442</v>
      </c>
      <c r="C15" s="152" t="s">
        <v>1470</v>
      </c>
      <c r="E15" s="576" t="s">
        <v>744</v>
      </c>
      <c r="F15" s="578"/>
      <c r="G15" s="577"/>
      <c r="H15" s="332"/>
      <c r="I15" s="332"/>
      <c r="J15" s="333"/>
      <c r="K15" s="324"/>
      <c r="L15" s="334"/>
      <c r="M15" s="334"/>
      <c r="O15" s="326" t="s">
        <v>1481</v>
      </c>
      <c r="P15" s="326" t="s">
        <v>1616</v>
      </c>
      <c r="U15" s="304"/>
      <c r="V15" s="304"/>
      <c r="W15" s="304"/>
      <c r="X15" s="304"/>
      <c r="Y15" s="304"/>
      <c r="Z15" s="316"/>
      <c r="AA15" s="316"/>
      <c r="AB15" s="316"/>
      <c r="AC15"/>
      <c r="AD15"/>
      <c r="AE15"/>
      <c r="AF15"/>
      <c r="AG15"/>
      <c r="AH15" s="304"/>
    </row>
    <row r="16" spans="1:34" ht="15">
      <c r="A16" s="152" t="s">
        <v>1445</v>
      </c>
      <c r="B16" s="152" t="s">
        <v>1444</v>
      </c>
      <c r="C16" s="152" t="s">
        <v>1471</v>
      </c>
      <c r="E16" s="335" t="s">
        <v>747</v>
      </c>
      <c r="F16" s="336" t="s">
        <v>748</v>
      </c>
      <c r="G16" s="337" t="s">
        <v>749</v>
      </c>
      <c r="H16" s="338"/>
      <c r="I16" s="338"/>
      <c r="J16" s="339"/>
      <c r="K16" s="324"/>
      <c r="L16" s="326" t="s">
        <v>1481</v>
      </c>
      <c r="M16" s="326" t="s">
        <v>215</v>
      </c>
      <c r="O16" s="293" t="s">
        <v>587</v>
      </c>
      <c r="P16" s="293" t="s">
        <v>1617</v>
      </c>
      <c r="U16" s="340"/>
      <c r="V16" s="340"/>
      <c r="W16" s="340"/>
      <c r="X16" s="340"/>
      <c r="Y16" s="340"/>
      <c r="Z16" s="340"/>
      <c r="AA16" s="340"/>
      <c r="AB16" s="340"/>
      <c r="AC16"/>
      <c r="AD16"/>
      <c r="AE16"/>
      <c r="AF16"/>
      <c r="AG16"/>
    </row>
    <row r="17" spans="1:33" ht="15">
      <c r="A17" s="152" t="s">
        <v>1448</v>
      </c>
      <c r="B17" s="152" t="s">
        <v>1447</v>
      </c>
      <c r="C17" s="152" t="s">
        <v>1472</v>
      </c>
      <c r="E17" s="335" t="s">
        <v>750</v>
      </c>
      <c r="F17" s="341" t="s">
        <v>751</v>
      </c>
      <c r="G17" s="337" t="s">
        <v>752</v>
      </c>
      <c r="H17" s="338"/>
      <c r="I17" s="338"/>
      <c r="J17" s="339"/>
      <c r="L17" s="329" t="s">
        <v>587</v>
      </c>
      <c r="M17" s="329" t="s">
        <v>1533</v>
      </c>
      <c r="N17" s="304"/>
      <c r="O17" s="304" t="s">
        <v>568</v>
      </c>
      <c r="P17" s="304" t="s">
        <v>1433</v>
      </c>
      <c r="Q17" s="304"/>
      <c r="R17" s="304"/>
      <c r="S17" s="304"/>
      <c r="T17" s="304"/>
      <c r="U17" s="340"/>
      <c r="V17" s="340"/>
      <c r="W17" s="340"/>
      <c r="X17" s="340"/>
      <c r="Y17" s="340"/>
      <c r="Z17" s="340"/>
      <c r="AA17" s="340"/>
      <c r="AB17" s="340"/>
      <c r="AC17"/>
      <c r="AD17"/>
      <c r="AE17"/>
      <c r="AF17"/>
      <c r="AG17"/>
    </row>
    <row r="18" spans="1:33" ht="15">
      <c r="A18" s="152" t="s">
        <v>1450</v>
      </c>
      <c r="B18" s="152" t="s">
        <v>1449</v>
      </c>
      <c r="C18" s="152" t="s">
        <v>1473</v>
      </c>
      <c r="E18" s="335" t="s">
        <v>753</v>
      </c>
      <c r="F18" s="293" t="s">
        <v>754</v>
      </c>
      <c r="G18" s="342" t="s">
        <v>755</v>
      </c>
      <c r="H18" s="334"/>
      <c r="I18" s="334"/>
      <c r="J18" s="343"/>
      <c r="K18" s="304"/>
      <c r="L18" s="293" t="s">
        <v>568</v>
      </c>
      <c r="M18" s="293" t="s">
        <v>1433</v>
      </c>
      <c r="N18" s="338"/>
      <c r="O18" s="338" t="s">
        <v>566</v>
      </c>
      <c r="P18" s="338" t="s">
        <v>1534</v>
      </c>
      <c r="Q18" s="338"/>
      <c r="R18" s="338"/>
      <c r="S18" s="338"/>
      <c r="T18" s="338"/>
      <c r="U18" s="340"/>
      <c r="V18" s="340"/>
      <c r="W18" s="340"/>
      <c r="X18" s="340"/>
      <c r="Y18" s="340"/>
      <c r="Z18" s="340"/>
      <c r="AA18" s="340"/>
      <c r="AB18" s="340"/>
      <c r="AC18"/>
      <c r="AD18"/>
      <c r="AE18"/>
      <c r="AF18"/>
      <c r="AG18"/>
    </row>
    <row r="19" spans="1:33" ht="15">
      <c r="A19" s="152" t="s">
        <v>1452</v>
      </c>
      <c r="B19" s="152" t="s">
        <v>1451</v>
      </c>
      <c r="C19" s="152" t="s">
        <v>1474</v>
      </c>
      <c r="E19" s="335" t="s">
        <v>756</v>
      </c>
      <c r="F19" s="293" t="s">
        <v>757</v>
      </c>
      <c r="G19" s="342" t="s">
        <v>758</v>
      </c>
      <c r="H19" s="334"/>
      <c r="I19" s="334"/>
      <c r="J19" s="343"/>
      <c r="K19" s="338"/>
      <c r="L19" s="293" t="s">
        <v>566</v>
      </c>
      <c r="M19" s="293" t="s">
        <v>1534</v>
      </c>
      <c r="N19" s="337"/>
      <c r="O19" s="337" t="s">
        <v>312</v>
      </c>
      <c r="P19" s="337" t="s">
        <v>1428</v>
      </c>
      <c r="Q19" s="337"/>
      <c r="R19" s="337"/>
      <c r="S19" s="337"/>
      <c r="T19" s="337"/>
    </row>
    <row r="20" spans="1:33" ht="15">
      <c r="A20" s="152" t="s">
        <v>1454</v>
      </c>
      <c r="B20" s="152" t="s">
        <v>1453</v>
      </c>
      <c r="C20" s="152" t="s">
        <v>1475</v>
      </c>
      <c r="E20" s="335" t="s">
        <v>759</v>
      </c>
      <c r="F20" s="293" t="s">
        <v>760</v>
      </c>
      <c r="G20" s="342" t="s">
        <v>761</v>
      </c>
      <c r="H20" s="334"/>
      <c r="I20" s="334"/>
      <c r="J20" s="343"/>
      <c r="K20" s="338"/>
      <c r="L20" s="293" t="s">
        <v>594</v>
      </c>
      <c r="M20" s="293" t="s">
        <v>1428</v>
      </c>
      <c r="O20" s="293" t="s">
        <v>712</v>
      </c>
      <c r="P20" s="293" t="s">
        <v>1618</v>
      </c>
    </row>
    <row r="21" spans="1:33" ht="15">
      <c r="A21" s="152" t="s">
        <v>1455</v>
      </c>
      <c r="B21" s="152" t="s">
        <v>1047</v>
      </c>
      <c r="C21" s="152" t="s">
        <v>1446</v>
      </c>
      <c r="E21" s="335" t="s">
        <v>762</v>
      </c>
      <c r="F21" s="293" t="s">
        <v>763</v>
      </c>
      <c r="G21" s="304" t="s">
        <v>764</v>
      </c>
      <c r="H21" s="329"/>
      <c r="I21" s="329"/>
      <c r="J21" s="344"/>
      <c r="K21" s="334"/>
      <c r="L21" s="293" t="s">
        <v>712</v>
      </c>
      <c r="M21" s="293" t="s">
        <v>1535</v>
      </c>
      <c r="N21" s="334"/>
      <c r="O21" s="334"/>
      <c r="P21" s="334"/>
      <c r="Q21" s="334"/>
      <c r="R21" s="334"/>
    </row>
    <row r="22" spans="1:33" ht="15">
      <c r="A22" s="152" t="s">
        <v>1427</v>
      </c>
      <c r="B22" s="152" t="s">
        <v>974</v>
      </c>
      <c r="C22" s="152" t="s">
        <v>499</v>
      </c>
      <c r="E22" s="345"/>
      <c r="F22" s="346"/>
      <c r="G22" s="347"/>
      <c r="J22" s="330"/>
      <c r="K22" s="334"/>
      <c r="L22" s="304" t="s">
        <v>266</v>
      </c>
      <c r="M22" s="304" t="s">
        <v>1536</v>
      </c>
      <c r="N22" s="334"/>
      <c r="O22" s="326" t="s">
        <v>1481</v>
      </c>
      <c r="P22" s="326" t="s">
        <v>1619</v>
      </c>
      <c r="Q22" s="334"/>
      <c r="R22" s="334"/>
    </row>
    <row r="23" spans="1:33" ht="15">
      <c r="A23" s="152" t="s">
        <v>1458</v>
      </c>
      <c r="B23" s="152" t="s">
        <v>1457</v>
      </c>
      <c r="C23" s="152" t="s">
        <v>1456</v>
      </c>
      <c r="E23" s="576" t="s">
        <v>765</v>
      </c>
      <c r="F23" s="577"/>
      <c r="G23" s="348"/>
      <c r="H23" s="332"/>
      <c r="I23" s="332"/>
      <c r="J23" s="333"/>
      <c r="K23" s="334"/>
      <c r="N23" s="334"/>
      <c r="O23" s="334" t="s">
        <v>586</v>
      </c>
      <c r="P23" s="334" t="s">
        <v>1621</v>
      </c>
      <c r="Q23" s="334"/>
      <c r="R23" s="334"/>
      <c r="U23" s="569"/>
      <c r="V23" s="569"/>
      <c r="W23" s="316"/>
    </row>
    <row r="24" spans="1:33" ht="15">
      <c r="A24" s="152" t="s">
        <v>1461</v>
      </c>
      <c r="B24" s="152" t="s">
        <v>1460</v>
      </c>
      <c r="C24" s="152" t="s">
        <v>1476</v>
      </c>
      <c r="E24" s="349" t="s">
        <v>766</v>
      </c>
      <c r="F24" s="350" t="s">
        <v>767</v>
      </c>
      <c r="G24" s="293" t="s">
        <v>768</v>
      </c>
      <c r="J24" s="330"/>
      <c r="K24" s="329"/>
      <c r="L24" s="326" t="s">
        <v>1481</v>
      </c>
      <c r="M24" s="326" t="s">
        <v>217</v>
      </c>
      <c r="N24" s="329"/>
      <c r="O24" s="329" t="s">
        <v>312</v>
      </c>
      <c r="P24" s="329" t="s">
        <v>1622</v>
      </c>
      <c r="Q24" s="329"/>
      <c r="R24" s="329"/>
      <c r="S24" s="316"/>
      <c r="T24" s="316"/>
      <c r="U24" s="324"/>
      <c r="V24" s="324"/>
      <c r="W24" s="324"/>
    </row>
    <row r="25" spans="1:33" ht="15">
      <c r="A25" s="152" t="s">
        <v>682</v>
      </c>
      <c r="B25" s="152" t="s">
        <v>1071</v>
      </c>
      <c r="C25" s="152" t="s">
        <v>1477</v>
      </c>
      <c r="E25" s="349" t="s">
        <v>747</v>
      </c>
      <c r="F25" s="350" t="s">
        <v>748</v>
      </c>
      <c r="G25" s="338" t="s">
        <v>769</v>
      </c>
      <c r="H25" s="338"/>
      <c r="I25" s="338"/>
      <c r="J25" s="339"/>
      <c r="K25" s="316"/>
      <c r="L25" s="152" t="s">
        <v>589</v>
      </c>
      <c r="M25" s="152" t="s">
        <v>1521</v>
      </c>
      <c r="O25" s="293" t="s">
        <v>566</v>
      </c>
      <c r="P25" s="293" t="s">
        <v>1623</v>
      </c>
      <c r="U25" s="324"/>
      <c r="V25" s="324"/>
      <c r="W25" s="324"/>
    </row>
    <row r="26" spans="1:33" ht="15">
      <c r="A26" s="152" t="s">
        <v>1426</v>
      </c>
      <c r="B26" s="152" t="s">
        <v>979</v>
      </c>
      <c r="C26" s="152" t="s">
        <v>1478</v>
      </c>
      <c r="E26" s="349" t="s">
        <v>750</v>
      </c>
      <c r="F26" s="350" t="s">
        <v>751</v>
      </c>
      <c r="G26" s="293" t="s">
        <v>770</v>
      </c>
      <c r="J26" s="330"/>
      <c r="K26" s="324"/>
      <c r="L26" s="152" t="s">
        <v>1522</v>
      </c>
      <c r="M26" s="152" t="s">
        <v>1523</v>
      </c>
      <c r="O26" s="293" t="s">
        <v>1620</v>
      </c>
      <c r="P26" s="293" t="s">
        <v>1624</v>
      </c>
      <c r="U26" s="324"/>
      <c r="V26" s="324"/>
      <c r="W26" s="324"/>
    </row>
    <row r="27" spans="1:33" ht="15">
      <c r="A27" s="152" t="s">
        <v>734</v>
      </c>
      <c r="B27" s="152" t="s">
        <v>1462</v>
      </c>
      <c r="C27" s="152" t="s">
        <v>1479</v>
      </c>
      <c r="E27" s="349" t="s">
        <v>771</v>
      </c>
      <c r="F27" s="350" t="s">
        <v>772</v>
      </c>
      <c r="G27" s="293" t="s">
        <v>773</v>
      </c>
      <c r="J27" s="330"/>
      <c r="K27" s="324"/>
      <c r="L27" s="152" t="s">
        <v>572</v>
      </c>
      <c r="M27" s="152" t="s">
        <v>1524</v>
      </c>
      <c r="O27" s="293" t="s">
        <v>569</v>
      </c>
      <c r="P27" s="293" t="s">
        <v>1625</v>
      </c>
      <c r="U27" s="583"/>
      <c r="V27" s="583"/>
    </row>
    <row r="28" spans="1:33" ht="15">
      <c r="A28" s="152" t="s">
        <v>1463</v>
      </c>
      <c r="B28" s="152" t="s">
        <v>1351</v>
      </c>
      <c r="C28" s="152" t="s">
        <v>1480</v>
      </c>
      <c r="E28" s="349" t="s">
        <v>774</v>
      </c>
      <c r="F28" s="350" t="s">
        <v>775</v>
      </c>
      <c r="G28" s="293" t="s">
        <v>776</v>
      </c>
      <c r="J28" s="330"/>
      <c r="K28" s="324"/>
      <c r="L28" s="152" t="s">
        <v>1525</v>
      </c>
      <c r="M28" s="152" t="s">
        <v>1526</v>
      </c>
      <c r="U28" s="351"/>
    </row>
    <row r="29" spans="1:33" ht="15">
      <c r="A29" s="152" t="s">
        <v>312</v>
      </c>
      <c r="B29" s="152" t="s">
        <v>1464</v>
      </c>
      <c r="C29" s="152" t="s">
        <v>1459</v>
      </c>
      <c r="E29" s="349" t="s">
        <v>777</v>
      </c>
      <c r="F29" s="350" t="s">
        <v>778</v>
      </c>
      <c r="G29" s="293" t="s">
        <v>779</v>
      </c>
      <c r="J29" s="330"/>
      <c r="L29" s="152" t="s">
        <v>567</v>
      </c>
      <c r="M29" s="152" t="s">
        <v>1527</v>
      </c>
      <c r="N29" s="304"/>
      <c r="O29" s="304"/>
      <c r="P29" s="304"/>
      <c r="Q29" s="304"/>
      <c r="R29" s="304"/>
      <c r="S29" s="304"/>
      <c r="T29" s="304"/>
    </row>
    <row r="30" spans="1:33" ht="25.5">
      <c r="E30" s="349" t="s">
        <v>780</v>
      </c>
      <c r="F30" s="350" t="s">
        <v>781</v>
      </c>
      <c r="G30" s="338" t="s">
        <v>782</v>
      </c>
      <c r="H30" s="338"/>
      <c r="I30" s="338"/>
      <c r="J30" s="339"/>
      <c r="K30" s="304"/>
      <c r="L30" s="152" t="s">
        <v>1528</v>
      </c>
      <c r="M30" s="152" t="s">
        <v>1529</v>
      </c>
      <c r="U30" s="351"/>
    </row>
    <row r="31" spans="1:33" ht="15">
      <c r="E31" s="349" t="s">
        <v>783</v>
      </c>
      <c r="F31" s="350" t="s">
        <v>784</v>
      </c>
      <c r="G31" s="293" t="s">
        <v>785</v>
      </c>
      <c r="J31" s="330"/>
      <c r="L31" s="152" t="s">
        <v>574</v>
      </c>
      <c r="M31" s="152" t="s">
        <v>1530</v>
      </c>
      <c r="N31" s="338"/>
      <c r="O31" s="338"/>
      <c r="P31" s="338"/>
      <c r="Q31" s="338"/>
      <c r="R31" s="338"/>
      <c r="S31" s="338"/>
      <c r="T31" s="338"/>
    </row>
    <row r="32" spans="1:33" ht="15">
      <c r="E32" s="563" t="s">
        <v>1646</v>
      </c>
      <c r="F32" s="564"/>
      <c r="G32" s="564"/>
      <c r="H32" s="564"/>
      <c r="I32" s="564"/>
      <c r="J32" s="565"/>
      <c r="K32" s="338"/>
      <c r="L32" s="152" t="s">
        <v>1531</v>
      </c>
      <c r="M32" s="152" t="s">
        <v>1532</v>
      </c>
      <c r="U32" s="351"/>
      <c r="V32" s="351"/>
      <c r="W32" s="351"/>
    </row>
    <row r="33" spans="1:23">
      <c r="E33" s="563"/>
      <c r="F33" s="564"/>
      <c r="G33" s="564"/>
      <c r="H33" s="564"/>
      <c r="I33" s="564"/>
      <c r="J33" s="565"/>
      <c r="U33" s="351"/>
      <c r="V33" s="351"/>
      <c r="W33" s="351"/>
    </row>
    <row r="34" spans="1:23" ht="15.75">
      <c r="E34" s="352"/>
      <c r="F34" s="353"/>
      <c r="G34" s="353"/>
      <c r="H34" s="353"/>
      <c r="I34" s="353"/>
      <c r="J34" s="354"/>
    </row>
    <row r="35" spans="1:23">
      <c r="E35" s="563" t="s">
        <v>1647</v>
      </c>
      <c r="F35" s="564"/>
      <c r="G35" s="564"/>
      <c r="H35" s="564"/>
      <c r="I35" s="564"/>
      <c r="J35" s="565"/>
      <c r="U35" s="569"/>
      <c r="V35" s="569"/>
      <c r="W35" s="316"/>
    </row>
    <row r="36" spans="1:23" ht="15" thickBot="1">
      <c r="A36" s="355" t="s">
        <v>788</v>
      </c>
      <c r="E36" s="566"/>
      <c r="F36" s="567"/>
      <c r="G36" s="567"/>
      <c r="H36" s="567"/>
      <c r="I36" s="567"/>
      <c r="J36" s="568"/>
      <c r="N36" s="338"/>
      <c r="O36" s="338"/>
      <c r="P36" s="338"/>
      <c r="Q36" s="338"/>
      <c r="R36" s="338"/>
      <c r="S36" s="338"/>
      <c r="T36" s="338"/>
      <c r="U36" s="582"/>
      <c r="V36" s="582"/>
      <c r="W36" s="324"/>
    </row>
    <row r="37" spans="1:23" ht="15.75">
      <c r="A37" s="356">
        <v>1</v>
      </c>
      <c r="K37" s="338"/>
      <c r="L37" s="353"/>
      <c r="M37" s="353"/>
      <c r="U37" s="324"/>
      <c r="V37" s="324"/>
      <c r="W37" s="324"/>
    </row>
    <row r="38" spans="1:23" ht="15.75">
      <c r="A38" s="356">
        <v>2</v>
      </c>
      <c r="L38" s="353"/>
      <c r="M38" s="353"/>
      <c r="U38" s="324"/>
    </row>
    <row r="39" spans="1:23" ht="15.75">
      <c r="A39" s="356">
        <v>3</v>
      </c>
      <c r="L39" s="353"/>
      <c r="M39" s="353"/>
      <c r="U39" s="324"/>
    </row>
    <row r="40" spans="1:23" ht="15.75">
      <c r="A40" s="356">
        <v>4</v>
      </c>
      <c r="K40" s="324"/>
      <c r="L40" s="353"/>
      <c r="M40" s="353"/>
      <c r="U40" s="583"/>
      <c r="V40" s="583"/>
    </row>
    <row r="41" spans="1:23" ht="15">
      <c r="A41" s="356" t="s">
        <v>789</v>
      </c>
      <c r="K41" s="324"/>
      <c r="U41" s="351"/>
    </row>
    <row r="42" spans="1:23" ht="15">
      <c r="A42" s="356" t="s">
        <v>790</v>
      </c>
      <c r="K42" s="324"/>
      <c r="M42" s="305"/>
      <c r="U42" s="351"/>
    </row>
    <row r="43" spans="1:23" ht="15">
      <c r="A43" s="356">
        <v>5</v>
      </c>
      <c r="U43" s="351"/>
      <c r="V43" s="324"/>
      <c r="W43" s="324"/>
    </row>
    <row r="44" spans="1:23" ht="15.75">
      <c r="A44" s="356">
        <v>6</v>
      </c>
      <c r="K44" s="353"/>
      <c r="M44" s="305"/>
      <c r="N44" s="353"/>
      <c r="O44" s="353"/>
      <c r="P44" s="353"/>
      <c r="Q44" s="353"/>
      <c r="U44" s="351"/>
    </row>
    <row r="45" spans="1:23" ht="15.75">
      <c r="A45" s="356">
        <v>7</v>
      </c>
      <c r="K45" s="353"/>
      <c r="M45" s="305"/>
      <c r="N45" s="353"/>
      <c r="O45" s="353"/>
      <c r="P45" s="353"/>
      <c r="Q45" s="353"/>
      <c r="U45" s="351"/>
    </row>
    <row r="46" spans="1:23" ht="15.75">
      <c r="A46" s="356">
        <v>8</v>
      </c>
      <c r="K46" s="353"/>
      <c r="N46" s="353"/>
      <c r="O46" s="353"/>
      <c r="P46" s="353"/>
      <c r="Q46" s="353"/>
      <c r="U46" s="351"/>
    </row>
    <row r="47" spans="1:23" ht="15.75">
      <c r="A47" s="356">
        <v>9</v>
      </c>
      <c r="K47" s="353"/>
      <c r="M47" s="305"/>
      <c r="N47" s="353"/>
      <c r="O47" s="353"/>
      <c r="P47" s="353"/>
      <c r="Q47" s="353"/>
      <c r="U47" s="583"/>
      <c r="V47" s="583"/>
    </row>
    <row r="48" spans="1:23" ht="15">
      <c r="A48" s="356">
        <v>10</v>
      </c>
      <c r="M48" s="305"/>
      <c r="U48" s="324"/>
      <c r="V48" s="324"/>
      <c r="W48" s="324"/>
    </row>
    <row r="49" spans="1:28" ht="15">
      <c r="A49" s="356" t="s">
        <v>791</v>
      </c>
      <c r="N49" s="305"/>
      <c r="O49" s="305"/>
      <c r="P49" s="305"/>
      <c r="Q49" s="305"/>
      <c r="R49" s="305"/>
      <c r="S49" s="305"/>
      <c r="T49" s="305"/>
      <c r="U49" s="324"/>
      <c r="V49" s="324"/>
      <c r="W49" s="324"/>
    </row>
    <row r="50" spans="1:28" ht="12.75" customHeight="1">
      <c r="A50" s="356">
        <v>11</v>
      </c>
    </row>
    <row r="51" spans="1:28" ht="15">
      <c r="A51" s="356" t="s">
        <v>792</v>
      </c>
      <c r="N51" s="305"/>
      <c r="O51" s="305"/>
      <c r="P51" s="305"/>
      <c r="Q51" s="305"/>
      <c r="R51" s="305"/>
      <c r="S51" s="305"/>
      <c r="T51" s="305"/>
    </row>
    <row r="52" spans="1:28" ht="15">
      <c r="A52" s="356" t="s">
        <v>793</v>
      </c>
      <c r="F52" s="357"/>
      <c r="G52" s="357"/>
      <c r="H52" s="357"/>
      <c r="I52" s="357"/>
      <c r="J52" s="357"/>
      <c r="N52" s="305"/>
      <c r="O52" s="305"/>
      <c r="P52" s="305"/>
      <c r="Q52" s="305"/>
      <c r="R52" s="305"/>
      <c r="S52" s="305"/>
      <c r="T52" s="305"/>
    </row>
    <row r="53" spans="1:28" ht="12.75" customHeight="1">
      <c r="A53" s="356">
        <v>12</v>
      </c>
      <c r="E53" s="358"/>
      <c r="F53" s="358"/>
      <c r="G53" s="358"/>
      <c r="H53" s="358"/>
      <c r="I53" s="358"/>
      <c r="J53" s="358"/>
    </row>
    <row r="54" spans="1:28" ht="15">
      <c r="A54" s="356">
        <v>13</v>
      </c>
      <c r="E54" s="357"/>
      <c r="F54" s="357"/>
      <c r="G54" s="357"/>
      <c r="H54" s="357"/>
      <c r="I54" s="357"/>
      <c r="J54" s="357"/>
      <c r="N54" s="305"/>
      <c r="O54" s="305"/>
      <c r="P54" s="305"/>
      <c r="Q54" s="305"/>
      <c r="R54" s="305"/>
      <c r="S54" s="305"/>
      <c r="T54" s="305"/>
    </row>
    <row r="55" spans="1:28" ht="15">
      <c r="A55" s="356">
        <v>14</v>
      </c>
      <c r="E55" s="358"/>
      <c r="F55" s="358"/>
      <c r="G55" s="358"/>
      <c r="H55" s="358"/>
      <c r="I55" s="358"/>
      <c r="J55" s="358"/>
      <c r="L55" s="357"/>
      <c r="M55" s="357"/>
      <c r="N55" s="305"/>
      <c r="O55" s="305"/>
      <c r="P55" s="305"/>
      <c r="Q55" s="305"/>
      <c r="R55" s="305"/>
      <c r="S55" s="305"/>
      <c r="T55" s="305"/>
    </row>
    <row r="56" spans="1:28" ht="12.75" customHeight="1">
      <c r="A56" s="356">
        <v>15</v>
      </c>
      <c r="E56" s="357"/>
      <c r="F56" s="357"/>
      <c r="G56" s="357"/>
      <c r="H56" s="357"/>
      <c r="I56" s="357"/>
      <c r="J56" s="357"/>
      <c r="L56" s="358"/>
      <c r="M56" s="358"/>
    </row>
    <row r="57" spans="1:28" ht="12.75" customHeight="1">
      <c r="A57" s="356">
        <v>16</v>
      </c>
      <c r="E57" s="357"/>
      <c r="F57" s="357"/>
      <c r="G57" s="357"/>
      <c r="H57" s="357"/>
      <c r="I57" s="357"/>
      <c r="J57" s="357"/>
      <c r="L57" s="357"/>
      <c r="M57" s="357"/>
    </row>
    <row r="58" spans="1:28" ht="15">
      <c r="A58" s="356">
        <v>17</v>
      </c>
      <c r="E58" s="357"/>
      <c r="F58" s="357"/>
      <c r="G58" s="357"/>
      <c r="H58" s="357"/>
      <c r="I58" s="357"/>
      <c r="J58" s="357"/>
      <c r="L58" s="358"/>
      <c r="M58" s="358"/>
      <c r="U58" s="359"/>
    </row>
    <row r="59" spans="1:28" ht="15">
      <c r="A59" s="356">
        <v>18</v>
      </c>
      <c r="L59" s="357"/>
      <c r="M59" s="357"/>
    </row>
    <row r="60" spans="1:28" ht="15">
      <c r="A60" s="356">
        <v>19</v>
      </c>
      <c r="F60" s="324"/>
      <c r="G60" s="324"/>
      <c r="H60" s="324"/>
      <c r="I60" s="324"/>
      <c r="J60" s="324"/>
      <c r="L60" s="357"/>
      <c r="M60" s="357"/>
    </row>
    <row r="61" spans="1:28" ht="15">
      <c r="A61" s="356">
        <v>20</v>
      </c>
      <c r="F61" s="324"/>
      <c r="G61" s="324"/>
      <c r="H61" s="324"/>
      <c r="I61" s="324"/>
      <c r="J61" s="324"/>
      <c r="L61" s="357"/>
      <c r="M61" s="357"/>
    </row>
    <row r="62" spans="1:28" ht="15.75">
      <c r="A62" s="356">
        <v>21</v>
      </c>
      <c r="E62" s="324"/>
      <c r="F62" s="324"/>
      <c r="G62" s="324"/>
      <c r="H62" s="324"/>
      <c r="I62" s="324"/>
      <c r="J62" s="324"/>
      <c r="N62" s="357"/>
      <c r="O62" s="357"/>
      <c r="P62" s="357"/>
      <c r="Q62" s="357"/>
      <c r="R62" s="357"/>
      <c r="S62" s="357"/>
      <c r="T62" s="357"/>
      <c r="U62" s="305"/>
      <c r="X62" s="360"/>
      <c r="Y62" s="360"/>
      <c r="Z62" s="360"/>
      <c r="AA62" s="360"/>
      <c r="AB62" s="360"/>
    </row>
    <row r="63" spans="1:28" ht="15">
      <c r="A63" s="356">
        <v>22</v>
      </c>
      <c r="K63" s="357"/>
      <c r="L63" s="324"/>
      <c r="M63" s="324"/>
      <c r="N63" s="358"/>
      <c r="O63" s="358"/>
      <c r="P63" s="358"/>
      <c r="Q63" s="358"/>
      <c r="R63" s="358"/>
      <c r="S63" s="358"/>
      <c r="T63" s="358"/>
      <c r="U63" s="305"/>
      <c r="V63" s="359"/>
      <c r="W63" s="359"/>
    </row>
    <row r="64" spans="1:28" ht="15">
      <c r="A64" s="356" t="s">
        <v>794</v>
      </c>
      <c r="F64" s="304"/>
      <c r="G64" s="351"/>
      <c r="H64" s="351"/>
      <c r="I64" s="351"/>
      <c r="J64" s="351"/>
      <c r="K64" s="358"/>
      <c r="L64" s="324"/>
      <c r="M64" s="324"/>
      <c r="N64" s="357"/>
      <c r="O64" s="357"/>
      <c r="P64" s="357"/>
      <c r="Q64" s="357"/>
      <c r="R64" s="357"/>
      <c r="S64" s="357"/>
      <c r="T64" s="357"/>
      <c r="U64" s="305"/>
      <c r="V64" s="359"/>
      <c r="W64" s="359"/>
    </row>
    <row r="65" spans="1:28" ht="15">
      <c r="A65" s="356" t="s">
        <v>795</v>
      </c>
      <c r="G65" s="351"/>
      <c r="H65" s="351"/>
      <c r="I65" s="351"/>
      <c r="J65" s="351"/>
      <c r="K65" s="357"/>
      <c r="L65" s="324"/>
      <c r="M65" s="324"/>
      <c r="N65" s="358"/>
      <c r="O65" s="358"/>
      <c r="P65" s="358"/>
      <c r="Q65" s="358"/>
      <c r="R65" s="358"/>
      <c r="S65" s="358"/>
      <c r="T65" s="358"/>
      <c r="V65" s="359"/>
      <c r="W65" s="359"/>
    </row>
    <row r="66" spans="1:28" ht="15">
      <c r="A66" s="356">
        <v>23</v>
      </c>
      <c r="G66" s="351"/>
      <c r="H66" s="351"/>
      <c r="I66" s="351"/>
      <c r="J66" s="351"/>
      <c r="K66" s="358"/>
      <c r="N66" s="357"/>
      <c r="O66" s="357"/>
      <c r="P66" s="357"/>
      <c r="Q66" s="357"/>
      <c r="R66" s="357"/>
      <c r="S66" s="357"/>
      <c r="T66" s="357"/>
      <c r="V66" s="359"/>
      <c r="W66" s="359"/>
    </row>
    <row r="67" spans="1:28" ht="15">
      <c r="A67" s="356">
        <v>24</v>
      </c>
      <c r="G67" s="351"/>
      <c r="H67" s="351"/>
      <c r="I67" s="351"/>
      <c r="J67" s="351"/>
      <c r="K67" s="357"/>
      <c r="L67" s="351"/>
      <c r="M67" s="351"/>
      <c r="N67" s="357"/>
      <c r="O67" s="357"/>
      <c r="P67" s="357"/>
      <c r="Q67" s="357"/>
      <c r="R67" s="357"/>
      <c r="S67" s="357"/>
      <c r="T67" s="357"/>
      <c r="U67" s="582"/>
      <c r="V67" s="359"/>
      <c r="W67" s="359"/>
    </row>
    <row r="68" spans="1:28" ht="15">
      <c r="A68" s="356">
        <v>25</v>
      </c>
      <c r="E68" s="316"/>
      <c r="G68" s="351"/>
      <c r="H68" s="351"/>
      <c r="I68" s="351"/>
      <c r="J68" s="351"/>
      <c r="K68" s="357"/>
      <c r="N68" s="357"/>
      <c r="O68" s="357"/>
      <c r="P68" s="357"/>
      <c r="Q68" s="357"/>
      <c r="R68" s="357"/>
      <c r="S68" s="357"/>
      <c r="T68" s="357"/>
      <c r="U68" s="582"/>
      <c r="V68" s="359"/>
      <c r="W68" s="359"/>
    </row>
    <row r="69" spans="1:28" ht="15">
      <c r="A69" s="356">
        <v>26</v>
      </c>
      <c r="E69" s="340"/>
      <c r="F69" s="305"/>
      <c r="G69" s="361"/>
      <c r="H69" s="361"/>
      <c r="I69" s="361"/>
      <c r="J69" s="361"/>
      <c r="K69" s="357"/>
      <c r="L69" s="362"/>
      <c r="M69" s="362"/>
      <c r="U69" s="582"/>
      <c r="V69" s="359"/>
      <c r="W69" s="359"/>
    </row>
    <row r="70" spans="1:28" ht="15">
      <c r="A70" s="356">
        <v>27</v>
      </c>
      <c r="E70" s="324"/>
      <c r="G70" s="351"/>
      <c r="H70" s="351"/>
      <c r="I70" s="351"/>
      <c r="J70" s="351"/>
      <c r="N70" s="324"/>
      <c r="O70" s="324"/>
      <c r="P70" s="324"/>
      <c r="Q70" s="324"/>
      <c r="R70" s="324"/>
      <c r="S70" s="324"/>
      <c r="T70" s="324"/>
      <c r="V70" s="359"/>
      <c r="W70" s="359"/>
    </row>
    <row r="71" spans="1:28" ht="15">
      <c r="A71" s="356" t="s">
        <v>796</v>
      </c>
      <c r="E71" s="324"/>
      <c r="G71" s="351"/>
      <c r="H71" s="351"/>
      <c r="I71" s="351"/>
      <c r="J71" s="351"/>
      <c r="K71" s="324"/>
      <c r="N71" s="324"/>
      <c r="O71" s="324"/>
      <c r="P71" s="324"/>
      <c r="Q71" s="324"/>
      <c r="R71" s="324"/>
      <c r="S71" s="324"/>
      <c r="T71" s="324"/>
      <c r="U71" s="312"/>
      <c r="V71" s="359"/>
      <c r="W71" s="359"/>
    </row>
    <row r="72" spans="1:28" ht="15">
      <c r="A72" s="356" t="s">
        <v>797</v>
      </c>
      <c r="G72" s="351"/>
      <c r="H72" s="351"/>
      <c r="I72" s="351"/>
      <c r="J72" s="351"/>
      <c r="K72" s="324"/>
      <c r="L72" s="305"/>
      <c r="M72" s="305"/>
      <c r="N72" s="324"/>
      <c r="O72" s="324"/>
      <c r="P72" s="324"/>
      <c r="Q72" s="324"/>
      <c r="R72" s="324"/>
      <c r="S72" s="324"/>
      <c r="T72" s="324"/>
      <c r="V72" s="359"/>
      <c r="W72" s="359"/>
    </row>
    <row r="73" spans="1:28" ht="15">
      <c r="A73" s="356">
        <v>29</v>
      </c>
      <c r="G73" s="351"/>
      <c r="H73" s="351"/>
      <c r="I73" s="351"/>
      <c r="J73" s="351"/>
      <c r="K73" s="324"/>
      <c r="V73" s="359"/>
      <c r="W73" s="359"/>
    </row>
    <row r="74" spans="1:28" ht="15">
      <c r="A74" s="356">
        <v>30</v>
      </c>
      <c r="G74" s="351"/>
      <c r="H74" s="351"/>
      <c r="I74" s="351"/>
      <c r="J74" s="351"/>
      <c r="N74" s="351"/>
      <c r="O74" s="351"/>
      <c r="P74" s="351"/>
      <c r="Q74" s="351"/>
      <c r="R74" s="351"/>
      <c r="S74" s="351"/>
      <c r="T74" s="351"/>
      <c r="V74" s="359"/>
      <c r="W74" s="359"/>
    </row>
    <row r="75" spans="1:28" ht="15">
      <c r="A75" s="356">
        <v>31</v>
      </c>
      <c r="E75" s="329"/>
      <c r="G75" s="351"/>
      <c r="H75" s="351"/>
      <c r="I75" s="351"/>
      <c r="J75" s="351"/>
      <c r="K75" s="351"/>
      <c r="V75" s="359"/>
      <c r="W75" s="359"/>
    </row>
    <row r="76" spans="1:28" ht="15">
      <c r="A76" s="356">
        <v>32</v>
      </c>
      <c r="E76" s="304"/>
      <c r="G76" s="351"/>
      <c r="H76" s="351"/>
      <c r="I76" s="351"/>
      <c r="J76" s="351"/>
      <c r="K76" s="351"/>
      <c r="N76" s="362"/>
      <c r="O76" s="362"/>
      <c r="P76" s="362"/>
      <c r="Q76" s="362"/>
      <c r="R76" s="362"/>
      <c r="S76" s="362"/>
      <c r="T76" s="362"/>
    </row>
    <row r="77" spans="1:28" ht="15">
      <c r="A77" s="356">
        <v>33</v>
      </c>
      <c r="E77" s="304"/>
      <c r="G77" s="351"/>
      <c r="H77" s="351"/>
      <c r="I77" s="351"/>
      <c r="J77" s="351"/>
      <c r="K77" s="351"/>
      <c r="U77" s="582"/>
      <c r="X77" s="314"/>
      <c r="Y77" s="314"/>
      <c r="Z77" s="314"/>
      <c r="AA77" s="314"/>
      <c r="AB77" s="314"/>
    </row>
    <row r="78" spans="1:28" s="360" customFormat="1" ht="15.75">
      <c r="A78" s="356">
        <v>34</v>
      </c>
      <c r="E78" s="293"/>
      <c r="F78" s="293"/>
      <c r="G78" s="351"/>
      <c r="H78" s="351"/>
      <c r="I78" s="351"/>
      <c r="J78" s="351"/>
      <c r="K78" s="351"/>
      <c r="L78" s="316"/>
      <c r="M78" s="316"/>
      <c r="N78" s="293"/>
      <c r="O78" s="293"/>
      <c r="P78" s="293"/>
      <c r="Q78" s="293"/>
      <c r="R78" s="293"/>
      <c r="S78" s="293"/>
      <c r="T78" s="293"/>
      <c r="U78" s="582"/>
      <c r="X78" s="318"/>
      <c r="Y78" s="318"/>
      <c r="Z78" s="318"/>
      <c r="AA78" s="318"/>
      <c r="AB78" s="318"/>
    </row>
    <row r="79" spans="1:28" s="360" customFormat="1" ht="15.75">
      <c r="A79" s="356" t="s">
        <v>798</v>
      </c>
      <c r="E79" s="324"/>
      <c r="F79" s="363"/>
      <c r="G79" s="351"/>
      <c r="H79" s="351"/>
      <c r="I79" s="351"/>
      <c r="J79" s="351"/>
      <c r="K79" s="351"/>
      <c r="L79" s="293"/>
      <c r="M79" s="293"/>
      <c r="N79" s="305"/>
      <c r="O79" s="305"/>
      <c r="P79" s="305"/>
      <c r="Q79" s="305"/>
      <c r="R79" s="305"/>
      <c r="S79" s="305"/>
      <c r="T79" s="305"/>
      <c r="U79" s="582"/>
      <c r="X79" s="318"/>
      <c r="Y79" s="318"/>
      <c r="Z79" s="318"/>
      <c r="AA79" s="318"/>
      <c r="AB79" s="318"/>
    </row>
    <row r="80" spans="1:28" ht="15">
      <c r="A80" s="356" t="s">
        <v>799</v>
      </c>
      <c r="E80" s="324"/>
      <c r="G80" s="351"/>
      <c r="H80" s="351"/>
      <c r="I80" s="351"/>
      <c r="J80" s="351"/>
      <c r="K80" s="361"/>
      <c r="X80" s="584"/>
      <c r="Y80" s="584"/>
      <c r="Z80" s="318"/>
      <c r="AA80" s="318"/>
      <c r="AB80" s="318"/>
    </row>
    <row r="81" spans="1:32" ht="15.75">
      <c r="A81" s="356">
        <v>35</v>
      </c>
      <c r="F81" s="360"/>
      <c r="G81" s="351"/>
      <c r="H81" s="351"/>
      <c r="I81" s="351"/>
      <c r="J81" s="351"/>
      <c r="K81" s="351"/>
      <c r="U81" s="357"/>
      <c r="V81" s="357"/>
      <c r="W81" s="357"/>
      <c r="X81" s="364"/>
      <c r="Y81" s="364"/>
      <c r="Z81" s="364"/>
      <c r="AA81" s="364"/>
      <c r="AB81" s="364"/>
    </row>
    <row r="82" spans="1:32" ht="15">
      <c r="A82" s="356">
        <v>36</v>
      </c>
      <c r="G82" s="351"/>
      <c r="H82" s="351"/>
      <c r="I82" s="351"/>
      <c r="J82" s="351"/>
      <c r="K82" s="351"/>
      <c r="V82" s="358"/>
      <c r="W82" s="358"/>
      <c r="X82" s="318"/>
      <c r="Y82" s="318"/>
      <c r="Z82" s="318"/>
      <c r="AA82" s="318"/>
      <c r="AB82" s="318"/>
    </row>
    <row r="83" spans="1:32" ht="15">
      <c r="A83" s="356" t="s">
        <v>800</v>
      </c>
      <c r="F83" s="304"/>
      <c r="K83" s="351"/>
      <c r="V83" s="357"/>
      <c r="W83" s="357"/>
      <c r="X83" s="318"/>
      <c r="Y83" s="318"/>
      <c r="Z83" s="318"/>
      <c r="AA83" s="318"/>
      <c r="AB83" s="318"/>
    </row>
    <row r="84" spans="1:32" ht="15">
      <c r="A84" s="356" t="s">
        <v>801</v>
      </c>
      <c r="E84" s="309"/>
      <c r="F84" s="309"/>
      <c r="G84" s="324"/>
      <c r="H84" s="324"/>
      <c r="I84" s="324"/>
      <c r="J84" s="324"/>
      <c r="K84" s="351"/>
      <c r="V84" s="358"/>
      <c r="W84" s="358"/>
      <c r="X84" s="318"/>
      <c r="Y84" s="318"/>
      <c r="Z84" s="318"/>
      <c r="AA84" s="318"/>
      <c r="AB84" s="318"/>
    </row>
    <row r="85" spans="1:32" ht="15">
      <c r="A85" s="356">
        <v>37</v>
      </c>
      <c r="F85" s="365"/>
      <c r="G85" s="324"/>
      <c r="H85" s="324"/>
      <c r="I85" s="324"/>
      <c r="J85" s="324"/>
      <c r="K85" s="351"/>
      <c r="N85" s="316"/>
      <c r="O85" s="316"/>
      <c r="P85" s="316"/>
      <c r="Q85" s="316"/>
      <c r="R85" s="316"/>
      <c r="S85" s="316"/>
      <c r="T85" s="316"/>
      <c r="V85" s="357"/>
      <c r="W85" s="357"/>
      <c r="X85" s="364"/>
      <c r="Y85" s="364"/>
      <c r="Z85" s="364"/>
      <c r="AA85" s="364"/>
      <c r="AB85" s="364"/>
    </row>
    <row r="86" spans="1:32" ht="15">
      <c r="A86" s="356">
        <v>38</v>
      </c>
      <c r="F86" s="366"/>
      <c r="G86" s="365"/>
      <c r="H86" s="365"/>
      <c r="I86" s="365"/>
      <c r="J86" s="365"/>
      <c r="K86" s="351"/>
      <c r="V86" s="357"/>
      <c r="W86" s="357"/>
      <c r="X86" s="318"/>
      <c r="Y86" s="318"/>
      <c r="Z86" s="318"/>
      <c r="AA86" s="318"/>
      <c r="AB86" s="318"/>
    </row>
    <row r="87" spans="1:32" ht="15">
      <c r="A87" s="356">
        <v>39</v>
      </c>
      <c r="F87" s="367"/>
      <c r="K87" s="351"/>
      <c r="L87" s="324"/>
      <c r="M87" s="324"/>
      <c r="V87" s="357"/>
      <c r="W87" s="357"/>
      <c r="X87" s="314"/>
      <c r="Y87" s="314"/>
      <c r="Z87" s="314"/>
      <c r="AA87" s="314"/>
      <c r="AB87" s="314"/>
    </row>
    <row r="88" spans="1:32" ht="15">
      <c r="A88" s="356">
        <v>40</v>
      </c>
      <c r="E88" s="362"/>
      <c r="F88" s="367"/>
      <c r="G88" s="304"/>
      <c r="H88" s="304"/>
      <c r="I88" s="304"/>
      <c r="J88" s="304"/>
      <c r="K88" s="351"/>
      <c r="L88" s="324"/>
      <c r="M88" s="324"/>
      <c r="X88" s="314"/>
      <c r="Y88" s="314"/>
      <c r="Z88" s="314"/>
      <c r="AA88" s="314"/>
      <c r="AB88" s="314"/>
    </row>
    <row r="89" spans="1:32" ht="15">
      <c r="A89" s="356">
        <v>41</v>
      </c>
      <c r="E89" s="362"/>
      <c r="F89" s="366"/>
      <c r="G89" s="304"/>
      <c r="H89" s="304"/>
      <c r="I89" s="304"/>
      <c r="J89" s="304"/>
      <c r="K89" s="351"/>
      <c r="L89" s="316"/>
      <c r="M89" s="316"/>
      <c r="U89" s="324"/>
      <c r="V89" s="324"/>
      <c r="W89" s="324"/>
      <c r="X89" s="314"/>
      <c r="Y89" s="314"/>
      <c r="Z89" s="314"/>
      <c r="AA89" s="314"/>
      <c r="AB89" s="314"/>
    </row>
    <row r="90" spans="1:32" ht="15">
      <c r="A90" s="356">
        <v>42</v>
      </c>
      <c r="F90" s="366"/>
      <c r="K90" s="351"/>
      <c r="U90" s="324"/>
      <c r="V90" s="324"/>
      <c r="W90" s="324"/>
      <c r="X90" s="314"/>
      <c r="Y90" s="314"/>
      <c r="Z90" s="314"/>
      <c r="AA90" s="314"/>
      <c r="AB90" s="314"/>
    </row>
    <row r="91" spans="1:32" ht="15">
      <c r="A91" s="356" t="s">
        <v>802</v>
      </c>
      <c r="E91" s="324"/>
      <c r="F91" s="366"/>
      <c r="K91" s="351"/>
      <c r="L91" s="304"/>
      <c r="M91" s="304"/>
      <c r="U91" s="324"/>
      <c r="V91" s="324"/>
      <c r="W91" s="324"/>
    </row>
    <row r="92" spans="1:32" ht="15">
      <c r="A92" s="356" t="s">
        <v>803</v>
      </c>
      <c r="E92" s="324"/>
      <c r="F92" s="367"/>
      <c r="K92" s="351"/>
      <c r="L92" s="329"/>
      <c r="M92" s="329"/>
    </row>
    <row r="93" spans="1:32" ht="15.75">
      <c r="A93" s="356" t="s">
        <v>804</v>
      </c>
      <c r="F93" s="366"/>
      <c r="K93" s="351"/>
      <c r="X93" s="360"/>
      <c r="Y93" s="360"/>
      <c r="Z93" s="360"/>
      <c r="AA93" s="360"/>
      <c r="AB93" s="360"/>
    </row>
    <row r="94" spans="1:32" ht="15">
      <c r="A94" s="356">
        <v>43</v>
      </c>
      <c r="F94" s="366"/>
      <c r="N94" s="324"/>
      <c r="O94" s="324"/>
      <c r="P94" s="324"/>
      <c r="Q94" s="324"/>
      <c r="R94" s="324"/>
      <c r="S94" s="324"/>
      <c r="T94" s="324"/>
      <c r="AC94" s="314"/>
      <c r="AD94" s="314"/>
      <c r="AE94" s="314"/>
      <c r="AF94" s="368"/>
    </row>
    <row r="95" spans="1:32" ht="15">
      <c r="A95" s="356" t="s">
        <v>805</v>
      </c>
      <c r="F95" s="365"/>
      <c r="G95" s="329"/>
      <c r="H95" s="329"/>
      <c r="I95" s="329"/>
      <c r="J95" s="329"/>
      <c r="K95" s="324"/>
      <c r="N95" s="324"/>
      <c r="O95" s="324"/>
      <c r="P95" s="324"/>
      <c r="Q95" s="324"/>
      <c r="R95" s="324"/>
      <c r="S95" s="324"/>
      <c r="T95" s="324"/>
      <c r="AC95" s="318"/>
      <c r="AD95" s="318"/>
      <c r="AE95" s="318"/>
      <c r="AF95" s="318"/>
    </row>
    <row r="96" spans="1:32" ht="15">
      <c r="A96" s="356" t="s">
        <v>806</v>
      </c>
      <c r="F96" s="363"/>
      <c r="K96" s="324"/>
      <c r="N96" s="316"/>
      <c r="O96" s="316"/>
      <c r="P96" s="316"/>
      <c r="Q96" s="316"/>
      <c r="R96" s="316"/>
      <c r="S96" s="316"/>
      <c r="T96" s="316"/>
      <c r="AC96" s="318"/>
      <c r="AD96" s="318"/>
      <c r="AE96" s="318"/>
      <c r="AF96" s="318"/>
    </row>
    <row r="97" spans="1:32" ht="15">
      <c r="A97" s="356" t="s">
        <v>807</v>
      </c>
      <c r="E97" s="369"/>
      <c r="F97" s="363"/>
      <c r="K97" s="365"/>
      <c r="U97" s="316"/>
      <c r="V97" s="316"/>
      <c r="W97" s="316"/>
      <c r="AC97" s="318"/>
      <c r="AD97" s="318"/>
      <c r="AE97" s="318"/>
      <c r="AF97" s="318"/>
    </row>
    <row r="98" spans="1:32" s="305" customFormat="1" ht="15">
      <c r="A98" s="356">
        <v>44</v>
      </c>
      <c r="E98" s="369"/>
      <c r="F98" s="365"/>
      <c r="G98" s="329"/>
      <c r="H98" s="329"/>
      <c r="I98" s="329"/>
      <c r="J98" s="329"/>
      <c r="K98" s="293"/>
      <c r="L98" s="293"/>
      <c r="M98" s="293"/>
      <c r="N98" s="304"/>
      <c r="O98" s="304"/>
      <c r="P98" s="304"/>
      <c r="Q98" s="304"/>
      <c r="R98" s="304"/>
      <c r="S98" s="304"/>
      <c r="T98" s="304"/>
      <c r="U98" s="591"/>
      <c r="V98" s="340"/>
      <c r="W98" s="340"/>
      <c r="X98" s="293"/>
      <c r="Y98" s="293"/>
      <c r="Z98" s="293"/>
      <c r="AA98" s="293"/>
      <c r="AB98" s="293"/>
      <c r="AC98" s="364"/>
      <c r="AD98" s="364"/>
      <c r="AE98" s="364"/>
      <c r="AF98" s="364"/>
    </row>
    <row r="99" spans="1:32" ht="15">
      <c r="A99" s="356" t="s">
        <v>808</v>
      </c>
      <c r="E99" s="369"/>
      <c r="F99" s="365"/>
      <c r="K99" s="304"/>
      <c r="N99" s="329"/>
      <c r="O99" s="329"/>
      <c r="P99" s="329"/>
      <c r="Q99" s="329"/>
      <c r="R99" s="329"/>
      <c r="S99" s="329"/>
      <c r="T99" s="329"/>
      <c r="U99" s="591"/>
      <c r="V99" s="324"/>
      <c r="W99" s="324"/>
      <c r="AC99" s="318"/>
      <c r="AD99" s="318"/>
      <c r="AE99" s="318"/>
      <c r="AF99" s="318"/>
    </row>
    <row r="100" spans="1:32" ht="15">
      <c r="A100" s="356" t="s">
        <v>809</v>
      </c>
      <c r="E100" s="369"/>
      <c r="K100" s="304"/>
      <c r="U100" s="340"/>
      <c r="V100" s="324"/>
      <c r="W100" s="324"/>
      <c r="AC100" s="318"/>
      <c r="AD100" s="318"/>
      <c r="AE100" s="318"/>
      <c r="AF100" s="318"/>
    </row>
    <row r="101" spans="1:32" ht="15">
      <c r="A101" s="356">
        <v>46</v>
      </c>
      <c r="E101" s="369"/>
      <c r="G101" s="329"/>
      <c r="H101" s="329"/>
      <c r="I101" s="329"/>
      <c r="J101" s="329"/>
      <c r="U101" s="370"/>
      <c r="AC101" s="318"/>
      <c r="AD101" s="318"/>
      <c r="AE101" s="318"/>
      <c r="AF101" s="318"/>
    </row>
    <row r="102" spans="1:32" ht="15">
      <c r="A102" s="356">
        <v>47</v>
      </c>
      <c r="E102" s="369"/>
      <c r="U102" s="371"/>
      <c r="V102" s="362"/>
      <c r="W102" s="362"/>
      <c r="AC102" s="364"/>
      <c r="AD102" s="364"/>
      <c r="AE102" s="364"/>
      <c r="AF102" s="364"/>
    </row>
    <row r="103" spans="1:32" ht="15">
      <c r="A103" s="356" t="s">
        <v>810</v>
      </c>
      <c r="E103" s="369"/>
      <c r="U103" s="370"/>
      <c r="V103" s="316"/>
      <c r="W103" s="316"/>
      <c r="AC103" s="318"/>
      <c r="AD103" s="318"/>
      <c r="AE103" s="318"/>
      <c r="AF103" s="318"/>
    </row>
    <row r="104" spans="1:32" ht="15">
      <c r="A104" s="356" t="s">
        <v>811</v>
      </c>
      <c r="E104" s="369"/>
      <c r="G104" s="329"/>
      <c r="H104" s="329"/>
      <c r="I104" s="329"/>
      <c r="J104" s="329"/>
      <c r="U104" s="370"/>
      <c r="V104" s="316"/>
      <c r="W104" s="316"/>
      <c r="AC104" s="314"/>
      <c r="AD104" s="314"/>
      <c r="AE104" s="314"/>
      <c r="AF104" s="314"/>
    </row>
    <row r="105" spans="1:32" ht="15">
      <c r="A105" s="356">
        <v>49</v>
      </c>
      <c r="E105" s="369"/>
      <c r="U105" s="370"/>
      <c r="AC105" s="314"/>
      <c r="AD105" s="314"/>
      <c r="AE105" s="314"/>
      <c r="AF105" s="314"/>
    </row>
    <row r="106" spans="1:32" ht="15">
      <c r="A106" s="356" t="s">
        <v>812</v>
      </c>
      <c r="E106" s="369"/>
      <c r="K106" s="329"/>
      <c r="U106" s="371"/>
      <c r="V106" s="324"/>
      <c r="W106" s="324"/>
      <c r="AC106" s="314"/>
      <c r="AD106" s="314"/>
      <c r="AE106" s="314"/>
      <c r="AF106" s="314"/>
    </row>
    <row r="107" spans="1:32" ht="15">
      <c r="A107" s="356" t="s">
        <v>813</v>
      </c>
      <c r="E107" s="369"/>
      <c r="G107" s="329"/>
      <c r="H107" s="329"/>
      <c r="I107" s="329"/>
      <c r="J107" s="329"/>
      <c r="V107" s="324"/>
      <c r="W107" s="324"/>
      <c r="AC107" s="314"/>
      <c r="AD107" s="314"/>
      <c r="AE107" s="314"/>
      <c r="AF107" s="314"/>
    </row>
    <row r="108" spans="1:32" ht="15">
      <c r="A108" s="356">
        <v>51</v>
      </c>
      <c r="E108" s="369"/>
      <c r="F108" s="365"/>
      <c r="V108" s="363"/>
      <c r="W108" s="363"/>
    </row>
    <row r="109" spans="1:32" ht="15">
      <c r="A109" s="356">
        <v>52</v>
      </c>
      <c r="E109" s="369"/>
      <c r="K109" s="329"/>
      <c r="U109" s="324"/>
    </row>
    <row r="110" spans="1:32" s="360" customFormat="1" ht="15.75">
      <c r="A110" s="356" t="s">
        <v>814</v>
      </c>
      <c r="E110" s="369"/>
      <c r="F110" s="293"/>
      <c r="G110" s="329"/>
      <c r="H110" s="329"/>
      <c r="I110" s="329"/>
      <c r="J110" s="329"/>
      <c r="K110" s="293"/>
      <c r="L110" s="293"/>
      <c r="M110" s="293"/>
      <c r="N110" s="293"/>
      <c r="O110" s="293"/>
      <c r="P110" s="293"/>
      <c r="Q110" s="293"/>
      <c r="R110" s="293"/>
      <c r="S110" s="293"/>
      <c r="T110" s="293"/>
      <c r="U110" s="324"/>
      <c r="V110" s="293"/>
      <c r="W110" s="293"/>
      <c r="X110" s="293"/>
      <c r="Y110" s="293"/>
      <c r="Z110" s="293"/>
      <c r="AA110" s="293"/>
      <c r="AB110" s="293"/>
    </row>
    <row r="111" spans="1:32" ht="15">
      <c r="A111" s="356" t="s">
        <v>815</v>
      </c>
      <c r="E111" s="369"/>
    </row>
    <row r="112" spans="1:32" ht="15">
      <c r="A112" s="356" t="s">
        <v>816</v>
      </c>
      <c r="E112" s="369"/>
      <c r="K112" s="329"/>
    </row>
    <row r="113" spans="1:23" ht="15">
      <c r="A113" s="356">
        <v>54</v>
      </c>
      <c r="E113" s="369"/>
      <c r="G113" s="329"/>
      <c r="H113" s="329"/>
      <c r="I113" s="329"/>
      <c r="J113" s="329"/>
      <c r="U113" s="304"/>
      <c r="V113" s="309"/>
      <c r="W113" s="309"/>
    </row>
    <row r="114" spans="1:23" ht="15">
      <c r="A114" s="356" t="s">
        <v>817</v>
      </c>
      <c r="E114" s="369"/>
      <c r="U114" s="304"/>
    </row>
    <row r="115" spans="1:23" ht="15">
      <c r="A115" s="356" t="s">
        <v>818</v>
      </c>
      <c r="E115" s="369"/>
      <c r="K115" s="329"/>
      <c r="U115" s="304"/>
      <c r="V115" s="362"/>
      <c r="W115" s="362"/>
    </row>
    <row r="116" spans="1:23" ht="15">
      <c r="A116" s="356" t="s">
        <v>819</v>
      </c>
      <c r="E116" s="369"/>
      <c r="U116" s="304"/>
      <c r="V116" s="362"/>
      <c r="W116" s="362"/>
    </row>
    <row r="117" spans="1:23" ht="15">
      <c r="A117" s="356">
        <v>56</v>
      </c>
      <c r="E117" s="369"/>
      <c r="U117" s="316"/>
    </row>
    <row r="118" spans="1:23" ht="15">
      <c r="A118" s="356">
        <v>57</v>
      </c>
      <c r="E118" s="369"/>
      <c r="K118" s="329"/>
      <c r="U118" s="304"/>
      <c r="V118" s="324"/>
      <c r="W118" s="324"/>
    </row>
    <row r="119" spans="1:23" ht="15">
      <c r="A119" s="356" t="s">
        <v>820</v>
      </c>
      <c r="E119" s="369"/>
      <c r="U119" s="304"/>
      <c r="V119" s="324"/>
      <c r="W119" s="324"/>
    </row>
    <row r="120" spans="1:23" ht="15">
      <c r="A120" s="356" t="s">
        <v>821</v>
      </c>
      <c r="E120" s="369"/>
      <c r="U120" s="316"/>
    </row>
    <row r="121" spans="1:23" ht="15">
      <c r="A121" s="356" t="s">
        <v>822</v>
      </c>
      <c r="E121" s="369"/>
      <c r="K121" s="329"/>
    </row>
    <row r="122" spans="1:23" ht="15">
      <c r="A122" s="356" t="s">
        <v>823</v>
      </c>
      <c r="E122" s="369"/>
    </row>
    <row r="123" spans="1:23" ht="15">
      <c r="A123" s="356" t="s">
        <v>824</v>
      </c>
    </row>
    <row r="124" spans="1:23" ht="15">
      <c r="A124" s="356" t="s">
        <v>825</v>
      </c>
      <c r="E124" s="324"/>
      <c r="K124" s="329"/>
    </row>
    <row r="125" spans="1:23" ht="15">
      <c r="A125" s="356">
        <v>61</v>
      </c>
      <c r="E125" s="324"/>
    </row>
    <row r="126" spans="1:23" ht="15">
      <c r="A126" s="356">
        <v>62</v>
      </c>
      <c r="U126" s="316"/>
    </row>
    <row r="127" spans="1:23" ht="15">
      <c r="A127" s="356" t="s">
        <v>826</v>
      </c>
      <c r="U127" s="582"/>
    </row>
    <row r="128" spans="1:23" ht="15">
      <c r="A128" s="356" t="s">
        <v>827</v>
      </c>
      <c r="U128" s="582"/>
    </row>
    <row r="129" spans="1:21" ht="15">
      <c r="A129" s="356">
        <v>64</v>
      </c>
      <c r="E129" s="372"/>
      <c r="U129" s="582"/>
    </row>
    <row r="130" spans="1:21" ht="15">
      <c r="A130" s="356">
        <v>65</v>
      </c>
      <c r="E130" s="372"/>
      <c r="U130" s="340"/>
    </row>
    <row r="131" spans="1:21" ht="15">
      <c r="A131" s="356">
        <v>66</v>
      </c>
      <c r="E131" s="372"/>
    </row>
    <row r="132" spans="1:21" ht="15">
      <c r="A132" s="356">
        <v>67</v>
      </c>
      <c r="E132" s="372"/>
    </row>
    <row r="133" spans="1:21" ht="15">
      <c r="A133" s="356" t="s">
        <v>828</v>
      </c>
      <c r="E133" s="372"/>
    </row>
    <row r="134" spans="1:21" ht="15">
      <c r="A134" s="356" t="s">
        <v>829</v>
      </c>
      <c r="E134" s="372"/>
      <c r="U134" s="324"/>
    </row>
    <row r="135" spans="1:21" ht="15">
      <c r="A135" s="356">
        <v>69</v>
      </c>
      <c r="E135" s="372"/>
    </row>
    <row r="136" spans="1:21" ht="15">
      <c r="A136" s="356">
        <v>70</v>
      </c>
      <c r="E136" s="372"/>
    </row>
    <row r="137" spans="1:21" ht="15">
      <c r="A137" s="356" t="s">
        <v>830</v>
      </c>
      <c r="E137" s="372"/>
    </row>
    <row r="138" spans="1:21" ht="15">
      <c r="A138" s="356" t="s">
        <v>831</v>
      </c>
      <c r="E138" s="372"/>
      <c r="U138" s="316"/>
    </row>
    <row r="139" spans="1:21" ht="15">
      <c r="A139" s="356" t="s">
        <v>832</v>
      </c>
      <c r="E139" s="372"/>
      <c r="U139" s="582"/>
    </row>
    <row r="140" spans="1:21" ht="15">
      <c r="A140" s="356" t="s">
        <v>833</v>
      </c>
      <c r="E140" s="372"/>
      <c r="U140" s="582"/>
    </row>
    <row r="141" spans="1:21" ht="15">
      <c r="A141" s="356" t="s">
        <v>834</v>
      </c>
      <c r="E141" s="372"/>
      <c r="U141" s="582"/>
    </row>
    <row r="142" spans="1:21" ht="15">
      <c r="A142" s="356">
        <v>71</v>
      </c>
      <c r="E142" s="372"/>
    </row>
    <row r="143" spans="1:21" ht="15">
      <c r="A143" s="356">
        <v>72</v>
      </c>
      <c r="E143" s="372"/>
      <c r="U143" s="324"/>
    </row>
    <row r="144" spans="1:21" ht="15">
      <c r="A144" s="356">
        <v>73</v>
      </c>
      <c r="E144" s="372"/>
      <c r="U144" s="324"/>
    </row>
    <row r="145" spans="1:23" ht="15">
      <c r="A145" s="356">
        <v>74</v>
      </c>
      <c r="E145" s="372"/>
      <c r="U145" s="324"/>
    </row>
    <row r="146" spans="1:23" ht="15">
      <c r="A146" s="356">
        <v>75</v>
      </c>
      <c r="E146" s="372"/>
      <c r="U146" s="324"/>
    </row>
    <row r="147" spans="1:23" ht="15">
      <c r="A147" s="356">
        <v>76</v>
      </c>
      <c r="E147" s="372"/>
      <c r="U147" s="324"/>
    </row>
    <row r="148" spans="1:23" ht="15">
      <c r="A148" s="356">
        <v>77</v>
      </c>
      <c r="E148" s="372"/>
      <c r="U148" s="324"/>
    </row>
    <row r="149" spans="1:23" ht="15">
      <c r="A149" s="356" t="s">
        <v>835</v>
      </c>
      <c r="E149" s="372"/>
      <c r="U149" s="324"/>
    </row>
    <row r="150" spans="1:23" ht="15">
      <c r="A150" s="356" t="s">
        <v>836</v>
      </c>
      <c r="E150" s="372"/>
      <c r="U150" s="324"/>
    </row>
    <row r="151" spans="1:23" ht="15">
      <c r="A151" s="356" t="s">
        <v>837</v>
      </c>
      <c r="E151" s="372"/>
      <c r="U151" s="324"/>
      <c r="V151" s="324"/>
      <c r="W151" s="324"/>
    </row>
    <row r="152" spans="1:23" ht="15">
      <c r="A152" s="356" t="s">
        <v>838</v>
      </c>
      <c r="E152" s="372"/>
      <c r="U152" s="324"/>
      <c r="V152" s="324"/>
      <c r="W152" s="324"/>
    </row>
    <row r="153" spans="1:23" ht="15">
      <c r="A153" s="356" t="s">
        <v>839</v>
      </c>
      <c r="E153" s="372"/>
      <c r="U153" s="324"/>
    </row>
    <row r="154" spans="1:23" ht="15">
      <c r="A154" s="356">
        <v>78</v>
      </c>
      <c r="E154" s="372"/>
      <c r="U154" s="324"/>
    </row>
    <row r="155" spans="1:23" ht="15">
      <c r="A155" s="356" t="s">
        <v>840</v>
      </c>
      <c r="E155" s="372"/>
      <c r="U155" s="324"/>
    </row>
    <row r="156" spans="1:23" ht="15">
      <c r="A156" s="356" t="s">
        <v>841</v>
      </c>
      <c r="E156" s="372"/>
      <c r="U156" s="324"/>
      <c r="V156" s="372"/>
      <c r="W156" s="372"/>
    </row>
    <row r="157" spans="1:23" ht="15">
      <c r="A157" s="356" t="s">
        <v>842</v>
      </c>
      <c r="E157" s="372"/>
      <c r="U157" s="324"/>
      <c r="V157" s="372"/>
      <c r="W157" s="372"/>
    </row>
    <row r="158" spans="1:23" ht="15">
      <c r="A158" s="356" t="s">
        <v>843</v>
      </c>
      <c r="E158" s="372"/>
      <c r="U158" s="324"/>
      <c r="V158" s="372"/>
      <c r="W158" s="372"/>
    </row>
    <row r="159" spans="1:23" ht="15">
      <c r="A159" s="356">
        <v>79</v>
      </c>
      <c r="E159" s="372"/>
      <c r="U159" s="324"/>
      <c r="V159" s="372"/>
      <c r="W159" s="372"/>
    </row>
    <row r="160" spans="1:23" ht="15">
      <c r="A160" s="356" t="s">
        <v>844</v>
      </c>
      <c r="E160" s="372"/>
      <c r="U160" s="324"/>
      <c r="V160" s="372"/>
      <c r="W160" s="372"/>
    </row>
    <row r="161" spans="1:23" ht="15">
      <c r="A161" s="356" t="s">
        <v>845</v>
      </c>
      <c r="E161" s="372"/>
      <c r="U161" s="324"/>
      <c r="V161" s="372"/>
      <c r="W161" s="372"/>
    </row>
    <row r="162" spans="1:23" ht="15">
      <c r="A162" s="356">
        <v>81</v>
      </c>
      <c r="E162" s="372"/>
      <c r="U162" s="324"/>
      <c r="V162" s="372"/>
      <c r="W162" s="372"/>
    </row>
    <row r="163" spans="1:23" ht="15">
      <c r="A163" s="356" t="s">
        <v>846</v>
      </c>
      <c r="E163" s="372"/>
      <c r="U163" s="324"/>
      <c r="V163" s="372"/>
      <c r="W163" s="372"/>
    </row>
    <row r="164" spans="1:23" ht="15">
      <c r="A164" s="356" t="s">
        <v>847</v>
      </c>
      <c r="E164" s="372"/>
      <c r="U164" s="324"/>
      <c r="V164" s="372"/>
      <c r="W164" s="372"/>
    </row>
    <row r="165" spans="1:23" ht="15">
      <c r="A165" s="356" t="s">
        <v>848</v>
      </c>
      <c r="E165" s="372"/>
      <c r="U165" s="324"/>
      <c r="V165" s="372"/>
      <c r="W165" s="372"/>
    </row>
    <row r="166" spans="1:23" ht="15">
      <c r="A166" s="356" t="s">
        <v>849</v>
      </c>
      <c r="E166" s="372"/>
      <c r="U166" s="324"/>
      <c r="V166" s="372"/>
      <c r="W166" s="372"/>
    </row>
    <row r="167" spans="1:23" ht="15">
      <c r="A167" s="356">
        <v>82</v>
      </c>
      <c r="E167" s="372"/>
      <c r="U167" s="324"/>
      <c r="V167" s="372"/>
      <c r="W167" s="372"/>
    </row>
    <row r="168" spans="1:23" ht="15">
      <c r="A168" s="356" t="s">
        <v>850</v>
      </c>
      <c r="E168" s="372"/>
      <c r="U168" s="324"/>
      <c r="V168" s="372"/>
      <c r="W168" s="372"/>
    </row>
    <row r="169" spans="1:23" ht="15">
      <c r="A169" s="356" t="s">
        <v>851</v>
      </c>
      <c r="E169" s="372"/>
      <c r="U169" s="324"/>
      <c r="V169" s="372"/>
      <c r="W169" s="372"/>
    </row>
    <row r="170" spans="1:23" ht="15">
      <c r="A170" s="356" t="s">
        <v>852</v>
      </c>
      <c r="E170" s="372"/>
      <c r="U170" s="324"/>
      <c r="V170" s="372"/>
      <c r="W170" s="372"/>
    </row>
    <row r="171" spans="1:23" ht="15">
      <c r="A171" s="356" t="s">
        <v>853</v>
      </c>
      <c r="E171" s="372"/>
      <c r="U171" s="324"/>
      <c r="V171" s="372"/>
      <c r="W171" s="372"/>
    </row>
    <row r="172" spans="1:23" ht="15">
      <c r="A172" s="356" t="s">
        <v>854</v>
      </c>
      <c r="E172" s="372"/>
      <c r="U172" s="324"/>
      <c r="V172" s="372"/>
      <c r="W172" s="372"/>
    </row>
    <row r="173" spans="1:23" ht="15">
      <c r="A173" s="356" t="s">
        <v>855</v>
      </c>
      <c r="E173" s="372"/>
      <c r="U173" s="324"/>
      <c r="V173" s="372"/>
      <c r="W173" s="372"/>
    </row>
    <row r="174" spans="1:23" ht="15">
      <c r="A174" s="356" t="s">
        <v>856</v>
      </c>
      <c r="E174" s="372"/>
      <c r="U174" s="324"/>
      <c r="V174" s="372"/>
      <c r="W174" s="372"/>
    </row>
    <row r="175" spans="1:23" ht="15">
      <c r="A175" s="356" t="s">
        <v>857</v>
      </c>
      <c r="E175" s="372"/>
      <c r="U175" s="324"/>
      <c r="V175" s="372"/>
      <c r="W175" s="372"/>
    </row>
    <row r="176" spans="1:23" ht="15">
      <c r="A176" s="356" t="s">
        <v>858</v>
      </c>
      <c r="E176" s="372"/>
      <c r="U176" s="324"/>
      <c r="V176" s="372"/>
      <c r="W176" s="372"/>
    </row>
    <row r="177" spans="1:23" ht="15">
      <c r="A177" s="356" t="s">
        <v>859</v>
      </c>
      <c r="E177" s="372"/>
      <c r="U177" s="324"/>
      <c r="V177" s="372"/>
      <c r="W177" s="372"/>
    </row>
    <row r="178" spans="1:23" ht="15">
      <c r="A178" s="356">
        <v>85</v>
      </c>
      <c r="E178" s="372"/>
      <c r="U178" s="324"/>
      <c r="V178" s="372"/>
      <c r="W178" s="372"/>
    </row>
    <row r="179" spans="1:23" ht="15">
      <c r="A179" s="356" t="s">
        <v>860</v>
      </c>
      <c r="E179" s="372"/>
      <c r="U179" s="324"/>
      <c r="V179" s="372"/>
      <c r="W179" s="372"/>
    </row>
    <row r="180" spans="1:23" ht="15">
      <c r="A180" s="356" t="s">
        <v>861</v>
      </c>
      <c r="E180" s="372"/>
      <c r="U180" s="324"/>
      <c r="V180" s="372"/>
      <c r="W180" s="372"/>
    </row>
    <row r="181" spans="1:23" ht="15">
      <c r="A181" s="356">
        <v>86</v>
      </c>
      <c r="E181" s="372"/>
      <c r="U181" s="324"/>
      <c r="V181" s="372"/>
      <c r="W181" s="372"/>
    </row>
    <row r="182" spans="1:23" ht="15">
      <c r="A182" s="356" t="s">
        <v>862</v>
      </c>
      <c r="E182" s="372"/>
      <c r="U182" s="324"/>
      <c r="V182" s="372"/>
      <c r="W182" s="372"/>
    </row>
    <row r="183" spans="1:23" ht="15">
      <c r="A183" s="356" t="s">
        <v>863</v>
      </c>
      <c r="E183" s="372"/>
      <c r="U183" s="324"/>
      <c r="V183" s="372"/>
      <c r="W183" s="372"/>
    </row>
    <row r="184" spans="1:23" ht="15">
      <c r="A184" s="356">
        <v>87</v>
      </c>
      <c r="E184" s="372"/>
      <c r="U184" s="324"/>
      <c r="V184" s="372"/>
      <c r="W184" s="372"/>
    </row>
    <row r="185" spans="1:23" ht="15">
      <c r="A185" s="356" t="s">
        <v>864</v>
      </c>
      <c r="E185" s="372"/>
      <c r="U185" s="324"/>
      <c r="V185" s="372"/>
      <c r="W185" s="372"/>
    </row>
    <row r="186" spans="1:23" ht="15">
      <c r="A186" s="356" t="s">
        <v>865</v>
      </c>
      <c r="E186" s="372"/>
      <c r="U186" s="324"/>
      <c r="V186" s="372"/>
      <c r="W186" s="372"/>
    </row>
    <row r="187" spans="1:23" ht="15">
      <c r="A187" s="356">
        <v>88</v>
      </c>
      <c r="E187" s="372"/>
      <c r="U187" s="324"/>
      <c r="V187" s="372"/>
      <c r="W187" s="372"/>
    </row>
    <row r="188" spans="1:23" ht="15">
      <c r="A188" s="356">
        <v>89</v>
      </c>
      <c r="E188" s="372"/>
      <c r="U188" s="324"/>
      <c r="V188" s="372"/>
      <c r="W188" s="372"/>
    </row>
    <row r="189" spans="1:23" ht="15">
      <c r="A189" s="356">
        <v>90</v>
      </c>
      <c r="E189" s="372"/>
      <c r="U189" s="324"/>
      <c r="V189" s="372"/>
      <c r="W189" s="372"/>
    </row>
    <row r="190" spans="1:23" ht="15">
      <c r="A190" s="356" t="s">
        <v>866</v>
      </c>
      <c r="E190" s="372"/>
      <c r="U190" s="324"/>
      <c r="V190" s="372"/>
      <c r="W190" s="372"/>
    </row>
    <row r="191" spans="1:23" ht="15">
      <c r="A191" s="356" t="s">
        <v>867</v>
      </c>
      <c r="E191" s="372"/>
      <c r="U191" s="324"/>
      <c r="V191" s="372"/>
      <c r="W191" s="372"/>
    </row>
    <row r="192" spans="1:23" ht="15">
      <c r="A192" s="356">
        <v>91</v>
      </c>
      <c r="E192" s="372"/>
      <c r="U192" s="324"/>
      <c r="V192" s="372"/>
      <c r="W192" s="372"/>
    </row>
    <row r="193" spans="1:23" ht="15">
      <c r="A193" s="356" t="s">
        <v>868</v>
      </c>
      <c r="E193" s="372"/>
      <c r="U193" s="324"/>
      <c r="V193" s="372"/>
      <c r="W193" s="372"/>
    </row>
    <row r="194" spans="1:23" ht="15">
      <c r="A194" s="356" t="s">
        <v>869</v>
      </c>
      <c r="E194" s="372"/>
      <c r="U194" s="324"/>
      <c r="V194" s="372"/>
      <c r="W194" s="372"/>
    </row>
    <row r="195" spans="1:23" ht="15">
      <c r="A195" s="356">
        <v>92</v>
      </c>
      <c r="E195" s="372"/>
      <c r="U195" s="324"/>
      <c r="V195" s="372"/>
      <c r="W195" s="372"/>
    </row>
    <row r="196" spans="1:23" ht="15">
      <c r="A196" s="356">
        <v>93</v>
      </c>
      <c r="E196" s="372"/>
      <c r="U196" s="324"/>
      <c r="V196" s="372"/>
      <c r="W196" s="372"/>
    </row>
    <row r="197" spans="1:23" ht="15">
      <c r="A197" s="356" t="s">
        <v>870</v>
      </c>
      <c r="E197" s="372"/>
      <c r="U197" s="324"/>
      <c r="V197" s="372"/>
      <c r="W197" s="372"/>
    </row>
    <row r="198" spans="1:23" ht="15">
      <c r="A198" s="356" t="s">
        <v>871</v>
      </c>
      <c r="E198" s="372"/>
      <c r="U198" s="324"/>
      <c r="V198" s="372"/>
      <c r="W198" s="372"/>
    </row>
    <row r="199" spans="1:23" ht="15">
      <c r="A199" s="356" t="s">
        <v>872</v>
      </c>
      <c r="E199" s="372"/>
      <c r="U199" s="324"/>
      <c r="V199" s="372"/>
      <c r="W199" s="372"/>
    </row>
    <row r="200" spans="1:23" ht="15">
      <c r="A200" s="356" t="s">
        <v>873</v>
      </c>
      <c r="E200" s="372"/>
      <c r="U200" s="324"/>
      <c r="V200" s="372"/>
      <c r="W200" s="372"/>
    </row>
    <row r="201" spans="1:23" ht="15">
      <c r="A201" s="356" t="s">
        <v>874</v>
      </c>
      <c r="E201" s="372"/>
      <c r="U201" s="324"/>
      <c r="V201" s="372"/>
      <c r="W201" s="372"/>
    </row>
    <row r="202" spans="1:23" ht="15">
      <c r="A202" s="356" t="s">
        <v>875</v>
      </c>
      <c r="E202" s="372"/>
      <c r="U202" s="324"/>
      <c r="V202" s="372"/>
      <c r="W202" s="372"/>
    </row>
    <row r="203" spans="1:23" ht="15">
      <c r="A203" s="356" t="s">
        <v>876</v>
      </c>
      <c r="E203" s="372"/>
      <c r="U203" s="324"/>
      <c r="V203" s="372"/>
      <c r="W203" s="372"/>
    </row>
    <row r="204" spans="1:23" ht="15">
      <c r="A204" s="356" t="s">
        <v>877</v>
      </c>
      <c r="E204" s="372"/>
      <c r="U204" s="324"/>
      <c r="V204" s="372"/>
      <c r="W204" s="372"/>
    </row>
    <row r="205" spans="1:23" ht="15">
      <c r="A205" s="356">
        <v>96</v>
      </c>
      <c r="E205" s="372"/>
      <c r="U205" s="324"/>
      <c r="V205" s="372"/>
      <c r="W205" s="372"/>
    </row>
    <row r="206" spans="1:23" ht="15">
      <c r="A206" s="356">
        <v>97</v>
      </c>
      <c r="E206" s="372"/>
      <c r="U206" s="324"/>
      <c r="V206" s="372"/>
      <c r="W206" s="372"/>
    </row>
    <row r="207" spans="1:23" ht="15">
      <c r="A207" s="356">
        <v>98</v>
      </c>
      <c r="E207" s="372"/>
      <c r="U207" s="324"/>
      <c r="V207" s="372"/>
      <c r="W207" s="372"/>
    </row>
    <row r="208" spans="1:23" ht="15">
      <c r="A208" s="356">
        <v>99</v>
      </c>
      <c r="E208" s="372"/>
      <c r="U208" s="324"/>
      <c r="V208" s="372"/>
      <c r="W208" s="372"/>
    </row>
    <row r="209" spans="1:23" ht="15">
      <c r="A209" s="356">
        <v>100</v>
      </c>
      <c r="E209" s="372"/>
      <c r="U209" s="324"/>
      <c r="V209" s="372"/>
      <c r="W209" s="372"/>
    </row>
    <row r="210" spans="1:23" ht="15">
      <c r="A210" s="356">
        <v>101</v>
      </c>
      <c r="E210" s="372"/>
      <c r="U210" s="324"/>
      <c r="V210" s="372"/>
      <c r="W210" s="372"/>
    </row>
    <row r="211" spans="1:23" ht="15">
      <c r="A211" s="356" t="s">
        <v>878</v>
      </c>
      <c r="E211" s="372"/>
      <c r="U211" s="324"/>
      <c r="V211" s="372"/>
      <c r="W211" s="372"/>
    </row>
    <row r="212" spans="1:23" ht="15">
      <c r="A212" s="356" t="s">
        <v>879</v>
      </c>
      <c r="E212" s="372"/>
      <c r="U212" s="324"/>
      <c r="V212" s="372"/>
      <c r="W212" s="372"/>
    </row>
    <row r="213" spans="1:23" ht="15">
      <c r="A213" s="356" t="s">
        <v>880</v>
      </c>
      <c r="E213" s="372"/>
      <c r="U213" s="324"/>
      <c r="V213" s="372"/>
      <c r="W213" s="372"/>
    </row>
    <row r="214" spans="1:23" ht="15">
      <c r="A214" s="356">
        <v>103</v>
      </c>
      <c r="E214" s="372"/>
      <c r="U214" s="324"/>
      <c r="V214" s="372"/>
      <c r="W214" s="372"/>
    </row>
    <row r="215" spans="1:23" ht="15">
      <c r="A215" s="356">
        <v>104</v>
      </c>
      <c r="E215" s="372"/>
      <c r="U215" s="324"/>
      <c r="V215" s="372"/>
      <c r="W215" s="372"/>
    </row>
    <row r="216" spans="1:23" ht="15">
      <c r="A216" s="356">
        <v>105</v>
      </c>
      <c r="E216" s="372"/>
      <c r="U216" s="324"/>
      <c r="V216" s="372"/>
      <c r="W216" s="372"/>
    </row>
    <row r="217" spans="1:23" ht="15">
      <c r="A217" s="356">
        <v>106</v>
      </c>
      <c r="E217" s="372"/>
      <c r="U217" s="324"/>
      <c r="V217" s="372"/>
      <c r="W217" s="372"/>
    </row>
    <row r="218" spans="1:23" ht="15">
      <c r="A218" s="356" t="s">
        <v>881</v>
      </c>
      <c r="E218" s="372"/>
      <c r="U218" s="324"/>
      <c r="V218" s="372"/>
      <c r="W218" s="372"/>
    </row>
    <row r="219" spans="1:23" ht="15">
      <c r="A219" s="356" t="s">
        <v>882</v>
      </c>
      <c r="E219" s="372"/>
      <c r="U219" s="324"/>
      <c r="V219" s="372"/>
      <c r="W219" s="372"/>
    </row>
    <row r="220" spans="1:23" ht="15">
      <c r="A220" s="356" t="s">
        <v>883</v>
      </c>
      <c r="E220" s="372"/>
      <c r="U220" s="324"/>
      <c r="V220" s="372"/>
      <c r="W220" s="372"/>
    </row>
    <row r="221" spans="1:23" ht="15">
      <c r="A221" s="356" t="s">
        <v>884</v>
      </c>
      <c r="E221" s="372"/>
      <c r="U221" s="324"/>
      <c r="V221" s="372"/>
      <c r="W221" s="372"/>
    </row>
    <row r="222" spans="1:23" ht="15">
      <c r="A222" s="356" t="s">
        <v>885</v>
      </c>
      <c r="E222" s="372"/>
      <c r="U222" s="324"/>
      <c r="V222" s="372"/>
      <c r="W222" s="372"/>
    </row>
    <row r="223" spans="1:23" ht="15">
      <c r="A223" s="356" t="s">
        <v>886</v>
      </c>
      <c r="E223" s="372"/>
      <c r="U223" s="324"/>
      <c r="V223" s="372"/>
      <c r="W223" s="372"/>
    </row>
    <row r="224" spans="1:23" ht="15">
      <c r="A224" s="356">
        <v>107</v>
      </c>
      <c r="E224" s="372"/>
      <c r="U224" s="324"/>
      <c r="V224" s="372"/>
      <c r="W224" s="372"/>
    </row>
    <row r="225" spans="1:23" ht="15">
      <c r="A225" s="356">
        <v>108</v>
      </c>
      <c r="E225" s="372"/>
      <c r="U225" s="324"/>
      <c r="V225" s="372"/>
      <c r="W225" s="372"/>
    </row>
    <row r="226" spans="1:23" ht="15">
      <c r="A226" s="356">
        <v>109</v>
      </c>
      <c r="E226" s="372"/>
      <c r="U226" s="324"/>
      <c r="V226" s="372"/>
      <c r="W226" s="372"/>
    </row>
    <row r="227" spans="1:23" ht="15">
      <c r="A227" s="356">
        <v>110</v>
      </c>
      <c r="E227" s="372"/>
      <c r="U227" s="324"/>
      <c r="V227" s="372"/>
      <c r="W227" s="372"/>
    </row>
    <row r="228" spans="1:23" ht="15">
      <c r="A228" s="356">
        <v>111</v>
      </c>
      <c r="E228" s="372"/>
      <c r="U228" s="324"/>
      <c r="V228" s="372"/>
      <c r="W228" s="372"/>
    </row>
    <row r="229" spans="1:23" ht="15">
      <c r="A229" s="356" t="s">
        <v>887</v>
      </c>
      <c r="E229" s="372"/>
      <c r="U229" s="324"/>
      <c r="V229" s="372"/>
      <c r="W229" s="372"/>
    </row>
    <row r="230" spans="1:23" ht="15">
      <c r="A230" s="356" t="s">
        <v>888</v>
      </c>
      <c r="E230" s="372"/>
      <c r="U230" s="324"/>
      <c r="V230" s="372"/>
      <c r="W230" s="372"/>
    </row>
    <row r="231" spans="1:23" ht="15">
      <c r="A231" s="356" t="s">
        <v>889</v>
      </c>
      <c r="E231" s="372"/>
      <c r="U231" s="324"/>
      <c r="V231" s="372"/>
      <c r="W231" s="372"/>
    </row>
    <row r="232" spans="1:23" ht="15">
      <c r="A232" s="356" t="s">
        <v>890</v>
      </c>
      <c r="E232" s="372"/>
      <c r="U232" s="324"/>
      <c r="V232" s="372"/>
      <c r="W232" s="372"/>
    </row>
    <row r="233" spans="1:23" ht="15">
      <c r="A233" s="356" t="s">
        <v>891</v>
      </c>
      <c r="E233" s="372"/>
      <c r="U233" s="324"/>
      <c r="V233" s="372"/>
      <c r="W233" s="372"/>
    </row>
    <row r="234" spans="1:23" ht="15">
      <c r="A234" s="356">
        <v>112</v>
      </c>
      <c r="E234" s="372"/>
      <c r="U234" s="324"/>
      <c r="V234" s="372"/>
      <c r="W234" s="372"/>
    </row>
    <row r="235" spans="1:23" ht="15">
      <c r="A235" s="356">
        <v>113</v>
      </c>
      <c r="E235" s="372"/>
      <c r="U235" s="324"/>
      <c r="V235" s="372"/>
      <c r="W235" s="372"/>
    </row>
    <row r="236" spans="1:23" ht="15">
      <c r="A236" s="356">
        <v>114</v>
      </c>
      <c r="E236" s="372"/>
      <c r="U236" s="324"/>
      <c r="V236" s="372"/>
      <c r="W236" s="372"/>
    </row>
    <row r="237" spans="1:23" ht="15">
      <c r="A237" s="356" t="s">
        <v>892</v>
      </c>
      <c r="E237" s="372"/>
      <c r="U237" s="324"/>
      <c r="V237" s="372"/>
      <c r="W237" s="372"/>
    </row>
    <row r="238" spans="1:23" ht="15">
      <c r="A238" s="356" t="s">
        <v>893</v>
      </c>
      <c r="E238" s="372"/>
      <c r="U238" s="324"/>
      <c r="V238" s="372"/>
      <c r="W238" s="372"/>
    </row>
    <row r="239" spans="1:23" ht="15">
      <c r="A239" s="356">
        <v>115</v>
      </c>
      <c r="E239" s="372"/>
      <c r="U239" s="324"/>
      <c r="V239" s="372"/>
      <c r="W239" s="372"/>
    </row>
    <row r="240" spans="1:23" ht="15">
      <c r="A240" s="356" t="s">
        <v>894</v>
      </c>
      <c r="E240" s="372"/>
      <c r="U240" s="324"/>
      <c r="V240" s="372"/>
      <c r="W240" s="372"/>
    </row>
    <row r="241" spans="1:23" ht="15">
      <c r="A241" s="356" t="s">
        <v>895</v>
      </c>
      <c r="E241" s="372"/>
      <c r="U241" s="324"/>
      <c r="V241" s="372"/>
      <c r="W241" s="372"/>
    </row>
    <row r="242" spans="1:23" ht="15">
      <c r="A242" s="356" t="s">
        <v>896</v>
      </c>
      <c r="E242" s="372"/>
      <c r="U242" s="324"/>
      <c r="V242" s="372"/>
      <c r="W242" s="372"/>
    </row>
    <row r="243" spans="1:23" ht="15">
      <c r="A243" s="356" t="s">
        <v>897</v>
      </c>
      <c r="E243" s="372"/>
      <c r="U243" s="324"/>
      <c r="V243" s="372"/>
      <c r="W243" s="372"/>
    </row>
    <row r="244" spans="1:23" ht="15">
      <c r="A244" s="356" t="s">
        <v>898</v>
      </c>
      <c r="E244" s="372"/>
      <c r="U244" s="324"/>
      <c r="V244" s="372"/>
      <c r="W244" s="372"/>
    </row>
    <row r="245" spans="1:23" ht="15">
      <c r="A245" s="356" t="s">
        <v>899</v>
      </c>
      <c r="E245" s="372"/>
      <c r="U245" s="324"/>
      <c r="V245" s="372"/>
      <c r="W245" s="372"/>
    </row>
    <row r="246" spans="1:23" ht="15">
      <c r="A246" s="356">
        <v>117</v>
      </c>
      <c r="E246" s="372"/>
      <c r="U246" s="324"/>
      <c r="V246" s="372"/>
      <c r="W246" s="372"/>
    </row>
    <row r="247" spans="1:23" ht="15">
      <c r="A247" s="356">
        <v>118</v>
      </c>
      <c r="E247" s="372"/>
      <c r="U247" s="324"/>
      <c r="V247" s="372"/>
      <c r="W247" s="372"/>
    </row>
    <row r="248" spans="1:23" ht="15">
      <c r="A248" s="356" t="s">
        <v>900</v>
      </c>
      <c r="E248" s="372"/>
      <c r="U248" s="324"/>
      <c r="V248" s="372"/>
      <c r="W248" s="372"/>
    </row>
    <row r="249" spans="1:23" ht="15">
      <c r="A249" s="356" t="s">
        <v>901</v>
      </c>
      <c r="E249" s="372"/>
      <c r="U249" s="324"/>
      <c r="V249" s="372"/>
      <c r="W249" s="372"/>
    </row>
    <row r="250" spans="1:23" ht="15">
      <c r="A250" s="356">
        <v>119</v>
      </c>
      <c r="E250" s="372"/>
      <c r="U250" s="324"/>
      <c r="V250" s="372"/>
      <c r="W250" s="372"/>
    </row>
    <row r="251" spans="1:23" ht="15">
      <c r="A251" s="356">
        <v>120</v>
      </c>
      <c r="E251" s="372"/>
      <c r="U251" s="324"/>
      <c r="V251" s="372"/>
      <c r="W251" s="372"/>
    </row>
    <row r="252" spans="1:23" ht="15">
      <c r="A252" s="356" t="s">
        <v>902</v>
      </c>
      <c r="E252" s="372"/>
      <c r="U252" s="324"/>
      <c r="V252" s="372"/>
      <c r="W252" s="372"/>
    </row>
    <row r="253" spans="1:23" ht="15">
      <c r="A253" s="356" t="s">
        <v>903</v>
      </c>
      <c r="U253" s="324"/>
      <c r="V253" s="372"/>
      <c r="W253" s="372"/>
    </row>
    <row r="254" spans="1:23" ht="15">
      <c r="A254" s="356" t="s">
        <v>904</v>
      </c>
      <c r="E254" s="324"/>
      <c r="U254" s="324"/>
      <c r="V254" s="372"/>
      <c r="W254" s="372"/>
    </row>
    <row r="255" spans="1:23" ht="15">
      <c r="A255" s="356">
        <v>121</v>
      </c>
      <c r="U255" s="324"/>
      <c r="V255" s="372"/>
      <c r="W255" s="372"/>
    </row>
    <row r="256" spans="1:23" ht="15">
      <c r="A256" s="356">
        <v>122</v>
      </c>
      <c r="U256" s="324"/>
      <c r="V256" s="372"/>
      <c r="W256" s="372"/>
    </row>
    <row r="257" spans="1:23" ht="15">
      <c r="A257" s="356">
        <v>123</v>
      </c>
      <c r="U257" s="324"/>
      <c r="V257" s="372"/>
      <c r="W257" s="372"/>
    </row>
    <row r="258" spans="1:23" ht="15">
      <c r="A258" s="356">
        <v>124</v>
      </c>
      <c r="U258" s="324"/>
      <c r="V258" s="372"/>
      <c r="W258" s="372"/>
    </row>
    <row r="259" spans="1:23" ht="15">
      <c r="A259" s="356">
        <v>125</v>
      </c>
      <c r="U259" s="324"/>
      <c r="V259" s="372"/>
      <c r="W259" s="372"/>
    </row>
    <row r="260" spans="1:23" ht="15">
      <c r="A260" s="356">
        <v>126</v>
      </c>
      <c r="U260" s="324"/>
      <c r="V260" s="372"/>
      <c r="W260" s="372"/>
    </row>
    <row r="261" spans="1:23" ht="15">
      <c r="A261" s="356">
        <v>127</v>
      </c>
      <c r="U261" s="324"/>
      <c r="V261" s="372"/>
      <c r="W261" s="372"/>
    </row>
    <row r="262" spans="1:23" ht="15">
      <c r="A262" s="356">
        <v>128</v>
      </c>
      <c r="U262" s="324"/>
      <c r="V262" s="372"/>
      <c r="W262" s="372"/>
    </row>
    <row r="263" spans="1:23" ht="15">
      <c r="A263" s="356">
        <v>129</v>
      </c>
      <c r="U263" s="324"/>
      <c r="V263" s="372"/>
      <c r="W263" s="372"/>
    </row>
    <row r="264" spans="1:23" ht="15">
      <c r="A264" s="356">
        <v>130</v>
      </c>
      <c r="U264" s="324"/>
      <c r="V264" s="372"/>
      <c r="W264" s="372"/>
    </row>
    <row r="265" spans="1:23" ht="15">
      <c r="A265" s="356" t="s">
        <v>905</v>
      </c>
      <c r="U265" s="324"/>
      <c r="V265" s="372"/>
      <c r="W265" s="372"/>
    </row>
    <row r="266" spans="1:23" ht="15">
      <c r="A266" s="356" t="s">
        <v>906</v>
      </c>
      <c r="U266" s="324"/>
      <c r="V266" s="372"/>
      <c r="W266" s="372"/>
    </row>
    <row r="267" spans="1:23" ht="15">
      <c r="A267" s="356">
        <v>131</v>
      </c>
      <c r="U267" s="324"/>
      <c r="V267" s="372"/>
      <c r="W267" s="372"/>
    </row>
    <row r="268" spans="1:23" ht="15">
      <c r="A268" s="356" t="s">
        <v>907</v>
      </c>
      <c r="U268" s="324"/>
      <c r="V268" s="372"/>
      <c r="W268" s="372"/>
    </row>
    <row r="269" spans="1:23" ht="15">
      <c r="A269" s="356" t="s">
        <v>908</v>
      </c>
      <c r="U269" s="324"/>
      <c r="V269" s="372"/>
      <c r="W269" s="372"/>
    </row>
    <row r="270" spans="1:23" ht="15">
      <c r="A270" s="356" t="s">
        <v>909</v>
      </c>
      <c r="U270" s="324"/>
      <c r="V270" s="372"/>
      <c r="W270" s="372"/>
    </row>
    <row r="271" spans="1:23" ht="15">
      <c r="A271" s="356" t="s">
        <v>910</v>
      </c>
      <c r="U271" s="324"/>
      <c r="V271" s="372"/>
      <c r="W271" s="372"/>
    </row>
    <row r="272" spans="1:23" ht="15">
      <c r="A272" s="356" t="s">
        <v>911</v>
      </c>
      <c r="U272" s="324"/>
      <c r="V272" s="372"/>
      <c r="W272" s="372"/>
    </row>
    <row r="273" spans="1:23" ht="15">
      <c r="A273" s="356" t="s">
        <v>912</v>
      </c>
      <c r="U273" s="324"/>
      <c r="V273" s="372"/>
      <c r="W273" s="372"/>
    </row>
    <row r="274" spans="1:23" ht="15">
      <c r="A274" s="356">
        <v>134</v>
      </c>
      <c r="U274" s="324"/>
      <c r="V274" s="372"/>
      <c r="W274" s="372"/>
    </row>
    <row r="275" spans="1:23" ht="15">
      <c r="A275" s="356">
        <v>135</v>
      </c>
      <c r="U275" s="324"/>
      <c r="V275" s="372"/>
      <c r="W275" s="372"/>
    </row>
    <row r="276" spans="1:23" ht="15">
      <c r="A276" s="356" t="s">
        <v>913</v>
      </c>
      <c r="U276" s="324"/>
      <c r="V276" s="372"/>
      <c r="W276" s="372"/>
    </row>
    <row r="277" spans="1:23" ht="15">
      <c r="A277" s="356" t="s">
        <v>914</v>
      </c>
      <c r="U277" s="324"/>
      <c r="V277" s="372"/>
      <c r="W277" s="372"/>
    </row>
    <row r="278" spans="1:23" ht="15">
      <c r="A278" s="356">
        <v>136</v>
      </c>
      <c r="U278" s="324"/>
      <c r="V278" s="372"/>
      <c r="W278" s="372"/>
    </row>
    <row r="279" spans="1:23" ht="15">
      <c r="A279" s="356">
        <v>137</v>
      </c>
      <c r="U279" s="324"/>
      <c r="V279" s="372"/>
      <c r="W279" s="372"/>
    </row>
    <row r="280" spans="1:23" ht="15">
      <c r="A280" s="356">
        <v>138</v>
      </c>
      <c r="U280" s="324"/>
    </row>
    <row r="281" spans="1:23" ht="15">
      <c r="A281" s="356">
        <v>139</v>
      </c>
      <c r="U281" s="324"/>
      <c r="V281" s="324"/>
      <c r="W281" s="324"/>
    </row>
    <row r="282" spans="1:23" ht="15">
      <c r="A282" s="356">
        <v>140</v>
      </c>
      <c r="U282" s="324"/>
    </row>
    <row r="283" spans="1:23" ht="15">
      <c r="A283" s="356">
        <v>141</v>
      </c>
      <c r="U283" s="324"/>
    </row>
    <row r="284" spans="1:23" ht="15">
      <c r="A284" s="356">
        <v>142</v>
      </c>
      <c r="U284" s="324"/>
    </row>
    <row r="285" spans="1:23" ht="15">
      <c r="A285" s="356">
        <v>143</v>
      </c>
      <c r="U285" s="324"/>
    </row>
    <row r="286" spans="1:23" ht="15">
      <c r="A286" s="356" t="s">
        <v>915</v>
      </c>
      <c r="U286" s="324"/>
    </row>
    <row r="287" spans="1:23" ht="15">
      <c r="A287" s="356" t="s">
        <v>916</v>
      </c>
      <c r="U287" s="324"/>
    </row>
    <row r="288" spans="1:23" ht="15">
      <c r="A288" s="356">
        <v>145</v>
      </c>
      <c r="U288" s="324"/>
    </row>
    <row r="289" spans="1:21" ht="15">
      <c r="A289" s="356">
        <v>146</v>
      </c>
      <c r="U289" s="324"/>
    </row>
    <row r="290" spans="1:21" ht="15">
      <c r="A290" s="356">
        <v>147</v>
      </c>
      <c r="U290" s="324"/>
    </row>
    <row r="291" spans="1:21" ht="15">
      <c r="A291" s="356">
        <v>148</v>
      </c>
      <c r="U291" s="324"/>
    </row>
    <row r="292" spans="1:21" ht="15">
      <c r="A292" s="356" t="s">
        <v>917</v>
      </c>
      <c r="U292" s="324"/>
    </row>
    <row r="293" spans="1:21" ht="15">
      <c r="A293" s="356" t="s">
        <v>918</v>
      </c>
      <c r="U293" s="324"/>
    </row>
    <row r="294" spans="1:21" ht="15">
      <c r="A294" s="356" t="s">
        <v>919</v>
      </c>
      <c r="U294" s="324"/>
    </row>
    <row r="295" spans="1:21" ht="15">
      <c r="A295" s="356" t="s">
        <v>920</v>
      </c>
      <c r="U295" s="324"/>
    </row>
    <row r="296" spans="1:21" ht="15">
      <c r="A296" s="356">
        <v>151</v>
      </c>
      <c r="U296" s="324"/>
    </row>
    <row r="297" spans="1:21" ht="15">
      <c r="A297" s="356" t="s">
        <v>921</v>
      </c>
      <c r="U297" s="324"/>
    </row>
    <row r="298" spans="1:21" ht="15">
      <c r="A298" s="356" t="s">
        <v>922</v>
      </c>
      <c r="U298" s="324"/>
    </row>
    <row r="299" spans="1:21" ht="15">
      <c r="A299" s="356" t="s">
        <v>923</v>
      </c>
      <c r="U299" s="324"/>
    </row>
    <row r="300" spans="1:21" ht="15">
      <c r="A300" s="356" t="s">
        <v>924</v>
      </c>
      <c r="U300" s="324"/>
    </row>
    <row r="301" spans="1:21" ht="15">
      <c r="A301" s="356" t="s">
        <v>925</v>
      </c>
      <c r="U301" s="324"/>
    </row>
    <row r="302" spans="1:21" ht="15">
      <c r="A302" s="356" t="s">
        <v>926</v>
      </c>
      <c r="U302" s="324"/>
    </row>
    <row r="303" spans="1:21" ht="15">
      <c r="A303" s="356">
        <v>154</v>
      </c>
      <c r="U303" s="324"/>
    </row>
    <row r="304" spans="1:21" ht="15">
      <c r="A304" s="356">
        <v>155</v>
      </c>
      <c r="U304" s="324"/>
    </row>
    <row r="305" spans="1:21" ht="15">
      <c r="A305" s="356" t="s">
        <v>927</v>
      </c>
      <c r="U305" s="324"/>
    </row>
    <row r="306" spans="1:21" ht="15">
      <c r="A306" s="356" t="s">
        <v>928</v>
      </c>
      <c r="U306" s="324"/>
    </row>
    <row r="307" spans="1:21" ht="15">
      <c r="A307" s="356">
        <v>157</v>
      </c>
      <c r="U307" s="324"/>
    </row>
    <row r="308" spans="1:21" ht="15">
      <c r="A308" s="356">
        <v>158</v>
      </c>
      <c r="U308" s="324"/>
    </row>
    <row r="309" spans="1:21" ht="15">
      <c r="A309" s="356">
        <v>159</v>
      </c>
      <c r="U309" s="324"/>
    </row>
    <row r="310" spans="1:21" ht="15">
      <c r="A310" s="356" t="s">
        <v>929</v>
      </c>
      <c r="U310" s="324"/>
    </row>
    <row r="311" spans="1:21" ht="15">
      <c r="A311" s="356" t="s">
        <v>930</v>
      </c>
      <c r="U311" s="324"/>
    </row>
    <row r="312" spans="1:21" ht="15">
      <c r="A312" s="356">
        <v>160</v>
      </c>
      <c r="U312" s="324"/>
    </row>
    <row r="313" spans="1:21" ht="15">
      <c r="A313" s="356">
        <v>161</v>
      </c>
      <c r="U313" s="324"/>
    </row>
    <row r="314" spans="1:21" ht="15">
      <c r="A314" s="356" t="s">
        <v>931</v>
      </c>
      <c r="U314" s="324"/>
    </row>
    <row r="315" spans="1:21" ht="15">
      <c r="A315" s="356" t="s">
        <v>932</v>
      </c>
      <c r="U315" s="324"/>
    </row>
    <row r="316" spans="1:21" ht="15">
      <c r="A316" s="356">
        <v>162</v>
      </c>
      <c r="U316" s="324"/>
    </row>
    <row r="317" spans="1:21" ht="15">
      <c r="A317" s="356">
        <v>163</v>
      </c>
      <c r="U317" s="324"/>
    </row>
    <row r="318" spans="1:21" ht="15">
      <c r="A318" s="356">
        <v>164</v>
      </c>
      <c r="U318" s="324"/>
    </row>
    <row r="319" spans="1:21" ht="15">
      <c r="A319" s="356">
        <v>165</v>
      </c>
      <c r="U319" s="324"/>
    </row>
    <row r="320" spans="1:21" ht="15">
      <c r="A320" s="356">
        <v>166</v>
      </c>
      <c r="U320" s="324"/>
    </row>
    <row r="321" spans="1:21" ht="15">
      <c r="A321" s="356">
        <v>167</v>
      </c>
      <c r="U321" s="324"/>
    </row>
    <row r="322" spans="1:21" ht="15">
      <c r="A322" s="356">
        <v>168</v>
      </c>
      <c r="U322" s="324"/>
    </row>
    <row r="323" spans="1:21" ht="15">
      <c r="A323" s="356">
        <v>169</v>
      </c>
      <c r="U323" s="324"/>
    </row>
    <row r="324" spans="1:21" ht="15">
      <c r="A324" s="356">
        <v>170</v>
      </c>
      <c r="U324" s="324"/>
    </row>
    <row r="325" spans="1:21" ht="15">
      <c r="A325" s="356">
        <v>171</v>
      </c>
      <c r="U325" s="324"/>
    </row>
    <row r="326" spans="1:21" ht="15">
      <c r="A326" s="356">
        <v>172</v>
      </c>
      <c r="U326" s="324"/>
    </row>
    <row r="327" spans="1:21" ht="15">
      <c r="A327" s="356">
        <v>173</v>
      </c>
      <c r="U327" s="324"/>
    </row>
    <row r="328" spans="1:21" ht="15">
      <c r="A328" s="356">
        <v>174</v>
      </c>
      <c r="U328" s="324"/>
    </row>
    <row r="329" spans="1:21" ht="15">
      <c r="A329" s="356">
        <v>175</v>
      </c>
      <c r="U329" s="324"/>
    </row>
    <row r="330" spans="1:21" ht="15">
      <c r="A330" s="356">
        <v>176</v>
      </c>
      <c r="U330" s="324"/>
    </row>
    <row r="331" spans="1:21" ht="15">
      <c r="A331" s="356">
        <v>177</v>
      </c>
      <c r="U331" s="324"/>
    </row>
    <row r="332" spans="1:21" ht="15">
      <c r="A332" s="356">
        <v>178</v>
      </c>
      <c r="U332" s="324"/>
    </row>
    <row r="333" spans="1:21" ht="15">
      <c r="A333" s="356">
        <v>179</v>
      </c>
      <c r="U333" s="324"/>
    </row>
    <row r="334" spans="1:21" ht="15">
      <c r="A334" s="356">
        <v>180</v>
      </c>
      <c r="U334" s="324"/>
    </row>
    <row r="335" spans="1:21" ht="15">
      <c r="A335" s="356">
        <v>181</v>
      </c>
      <c r="U335" s="324"/>
    </row>
    <row r="336" spans="1:21" ht="15">
      <c r="A336" s="356">
        <v>182</v>
      </c>
      <c r="U336" s="324"/>
    </row>
    <row r="337" spans="1:21" ht="15">
      <c r="A337" s="356">
        <v>190</v>
      </c>
      <c r="U337" s="324"/>
    </row>
    <row r="338" spans="1:21" ht="15">
      <c r="A338" s="356">
        <v>191</v>
      </c>
      <c r="U338" s="324"/>
    </row>
    <row r="339" spans="1:21" ht="15">
      <c r="A339" s="356">
        <v>192</v>
      </c>
      <c r="U339" s="324"/>
    </row>
    <row r="340" spans="1:21" ht="15">
      <c r="A340" s="356">
        <v>193</v>
      </c>
      <c r="U340" s="324"/>
    </row>
    <row r="341" spans="1:21" ht="15">
      <c r="A341" s="356">
        <v>194</v>
      </c>
      <c r="U341" s="324"/>
    </row>
    <row r="342" spans="1:21" ht="15">
      <c r="A342" s="356">
        <v>195</v>
      </c>
      <c r="U342" s="324"/>
    </row>
    <row r="343" spans="1:21" ht="15">
      <c r="A343" s="356">
        <v>196</v>
      </c>
      <c r="U343" s="324"/>
    </row>
    <row r="344" spans="1:21" ht="15">
      <c r="A344" s="356">
        <v>197</v>
      </c>
      <c r="U344" s="324"/>
    </row>
    <row r="345" spans="1:21" ht="15">
      <c r="A345" s="356">
        <v>198</v>
      </c>
      <c r="U345" s="324"/>
    </row>
    <row r="346" spans="1:21" ht="15">
      <c r="A346" s="356">
        <v>199</v>
      </c>
      <c r="U346" s="324"/>
    </row>
    <row r="347" spans="1:21" ht="15">
      <c r="A347" s="356">
        <v>200</v>
      </c>
      <c r="U347" s="324"/>
    </row>
    <row r="348" spans="1:21" ht="15">
      <c r="A348" s="356">
        <v>201</v>
      </c>
      <c r="U348" s="324"/>
    </row>
    <row r="349" spans="1:21" ht="15">
      <c r="A349" s="356">
        <v>202</v>
      </c>
      <c r="U349" s="324"/>
    </row>
    <row r="350" spans="1:21" ht="15">
      <c r="A350" s="356">
        <v>203</v>
      </c>
      <c r="U350" s="324"/>
    </row>
    <row r="351" spans="1:21" ht="15">
      <c r="A351" s="356">
        <v>220</v>
      </c>
      <c r="U351" s="324"/>
    </row>
    <row r="352" spans="1:21" ht="15">
      <c r="A352" s="356">
        <v>221</v>
      </c>
      <c r="U352" s="324"/>
    </row>
    <row r="353" spans="1:21" ht="15">
      <c r="A353" s="356">
        <v>222</v>
      </c>
      <c r="U353" s="324"/>
    </row>
    <row r="354" spans="1:21" ht="15">
      <c r="A354" s="356">
        <v>223</v>
      </c>
      <c r="U354" s="324"/>
    </row>
    <row r="355" spans="1:21" ht="15">
      <c r="A355" s="356">
        <v>224</v>
      </c>
      <c r="U355" s="324"/>
    </row>
    <row r="356" spans="1:21" ht="15">
      <c r="A356" s="356">
        <v>225</v>
      </c>
      <c r="U356" s="324"/>
    </row>
    <row r="357" spans="1:21" ht="15">
      <c r="A357" s="356">
        <v>226</v>
      </c>
      <c r="U357" s="324"/>
    </row>
    <row r="358" spans="1:21" ht="15">
      <c r="A358" s="356">
        <v>227</v>
      </c>
      <c r="U358" s="324"/>
    </row>
    <row r="359" spans="1:21" ht="15">
      <c r="A359" s="356">
        <v>228</v>
      </c>
      <c r="U359" s="324"/>
    </row>
    <row r="360" spans="1:21" ht="15">
      <c r="A360" s="356">
        <v>229</v>
      </c>
      <c r="U360" s="324"/>
    </row>
    <row r="361" spans="1:21" ht="15">
      <c r="A361" s="356">
        <v>230</v>
      </c>
      <c r="U361" s="324"/>
    </row>
    <row r="362" spans="1:21" ht="15">
      <c r="A362" s="356">
        <v>231</v>
      </c>
      <c r="U362" s="324"/>
    </row>
    <row r="363" spans="1:21" ht="15">
      <c r="A363" s="356">
        <v>232</v>
      </c>
      <c r="U363" s="324"/>
    </row>
    <row r="364" spans="1:21" ht="15">
      <c r="A364" s="356">
        <v>233</v>
      </c>
      <c r="U364" s="324"/>
    </row>
    <row r="365" spans="1:21" ht="15">
      <c r="A365" s="356">
        <v>234</v>
      </c>
      <c r="U365" s="324"/>
    </row>
    <row r="366" spans="1:21" ht="15">
      <c r="A366" s="356">
        <v>235</v>
      </c>
      <c r="U366" s="324"/>
    </row>
    <row r="367" spans="1:21" ht="15">
      <c r="A367" s="356">
        <v>236</v>
      </c>
      <c r="U367" s="324"/>
    </row>
    <row r="368" spans="1:21" ht="15">
      <c r="A368" s="356">
        <v>237</v>
      </c>
      <c r="U368" s="324"/>
    </row>
    <row r="369" spans="1:21" ht="15">
      <c r="A369" s="356">
        <v>238</v>
      </c>
      <c r="U369" s="324"/>
    </row>
    <row r="370" spans="1:21" ht="15">
      <c r="A370" s="356">
        <v>239</v>
      </c>
      <c r="U370" s="324"/>
    </row>
    <row r="371" spans="1:21" ht="15">
      <c r="A371" s="356">
        <v>240</v>
      </c>
      <c r="U371" s="324"/>
    </row>
    <row r="372" spans="1:21" ht="15">
      <c r="A372" s="356">
        <v>241</v>
      </c>
      <c r="U372" s="324"/>
    </row>
    <row r="373" spans="1:21" ht="15">
      <c r="A373" s="356">
        <v>242</v>
      </c>
      <c r="U373" s="324"/>
    </row>
    <row r="374" spans="1:21" ht="15">
      <c r="A374" s="356">
        <v>243</v>
      </c>
      <c r="U374" s="324"/>
    </row>
    <row r="375" spans="1:21" ht="15">
      <c r="A375" s="356">
        <v>244</v>
      </c>
      <c r="U375" s="324"/>
    </row>
    <row r="376" spans="1:21" ht="15">
      <c r="A376" s="356">
        <v>245</v>
      </c>
      <c r="U376" s="324"/>
    </row>
    <row r="377" spans="1:21" ht="15">
      <c r="A377" s="356">
        <v>246</v>
      </c>
      <c r="U377" s="324"/>
    </row>
    <row r="378" spans="1:21" ht="15">
      <c r="A378" s="356">
        <v>270</v>
      </c>
      <c r="U378" s="324"/>
    </row>
    <row r="379" spans="1:21" ht="15">
      <c r="A379" s="356">
        <v>271</v>
      </c>
      <c r="U379" s="324"/>
    </row>
    <row r="380" spans="1:21" ht="15">
      <c r="A380" s="356">
        <v>272</v>
      </c>
      <c r="U380" s="324"/>
    </row>
    <row r="381" spans="1:21" ht="15">
      <c r="A381" s="356">
        <v>273</v>
      </c>
      <c r="U381" s="324"/>
    </row>
    <row r="382" spans="1:21">
      <c r="U382" s="324"/>
    </row>
    <row r="383" spans="1:21">
      <c r="U383" s="324"/>
    </row>
    <row r="384" spans="1:21">
      <c r="U384" s="324"/>
    </row>
    <row r="385" spans="21:21">
      <c r="U385" s="324"/>
    </row>
    <row r="386" spans="21:21">
      <c r="U386" s="324"/>
    </row>
    <row r="387" spans="21:21">
      <c r="U387" s="324"/>
    </row>
    <row r="388" spans="21:21">
      <c r="U388" s="324"/>
    </row>
    <row r="389" spans="21:21">
      <c r="U389" s="324"/>
    </row>
    <row r="390" spans="21:21">
      <c r="U390" s="324"/>
    </row>
    <row r="391" spans="21:21">
      <c r="U391" s="324"/>
    </row>
    <row r="392" spans="21:21">
      <c r="U392" s="324"/>
    </row>
    <row r="393" spans="21:21">
      <c r="U393" s="324"/>
    </row>
    <row r="394" spans="21:21">
      <c r="U394" s="324"/>
    </row>
    <row r="395" spans="21:21">
      <c r="U395" s="324"/>
    </row>
    <row r="396" spans="21:21">
      <c r="U396" s="324"/>
    </row>
    <row r="397" spans="21:21">
      <c r="U397" s="324"/>
    </row>
    <row r="398" spans="21:21">
      <c r="U398" s="324"/>
    </row>
    <row r="399" spans="21:21">
      <c r="U399" s="324"/>
    </row>
    <row r="400" spans="21:21">
      <c r="U400" s="324"/>
    </row>
    <row r="401" spans="21:21">
      <c r="U401" s="324"/>
    </row>
    <row r="402" spans="21:21">
      <c r="U402" s="324"/>
    </row>
    <row r="403" spans="21:21">
      <c r="U403" s="324"/>
    </row>
    <row r="404" spans="21:21">
      <c r="U404" s="324"/>
    </row>
    <row r="405" spans="21:21">
      <c r="U405" s="324"/>
    </row>
    <row r="407" spans="21:21">
      <c r="U407" s="582"/>
    </row>
    <row r="408" spans="21:21">
      <c r="U408" s="582"/>
    </row>
    <row r="409" spans="21:21">
      <c r="U409" s="582"/>
    </row>
    <row r="434" spans="7:20">
      <c r="G434" s="324"/>
      <c r="H434" s="324"/>
      <c r="I434" s="324"/>
      <c r="J434" s="324"/>
    </row>
    <row r="435" spans="7:20">
      <c r="G435" s="324"/>
      <c r="H435" s="324"/>
      <c r="I435" s="324"/>
      <c r="J435" s="324"/>
    </row>
    <row r="437" spans="7:20">
      <c r="L437" s="324"/>
      <c r="M437" s="324"/>
    </row>
    <row r="438" spans="7:20">
      <c r="L438" s="324"/>
      <c r="M438" s="324"/>
    </row>
    <row r="444" spans="7:20">
      <c r="N444" s="324"/>
      <c r="O444" s="324"/>
      <c r="P444" s="324"/>
      <c r="Q444" s="324"/>
      <c r="R444" s="324"/>
      <c r="S444" s="324"/>
      <c r="T444" s="324"/>
    </row>
    <row r="445" spans="7:20">
      <c r="K445" s="324"/>
      <c r="N445" s="324"/>
      <c r="O445" s="324"/>
      <c r="P445" s="324"/>
      <c r="Q445" s="324"/>
      <c r="R445" s="324"/>
      <c r="S445" s="324"/>
      <c r="T445" s="324"/>
    </row>
    <row r="446" spans="7:20">
      <c r="K446" s="324"/>
    </row>
  </sheetData>
  <mergeCells count="27">
    <mergeCell ref="X80:Y80"/>
    <mergeCell ref="AC5:AD5"/>
    <mergeCell ref="AC6:AD8"/>
    <mergeCell ref="U98:U99"/>
    <mergeCell ref="U127:U129"/>
    <mergeCell ref="U27:V27"/>
    <mergeCell ref="U139:U141"/>
    <mergeCell ref="U407:U409"/>
    <mergeCell ref="U36:V36"/>
    <mergeCell ref="U40:V40"/>
    <mergeCell ref="U47:V47"/>
    <mergeCell ref="U67:U69"/>
    <mergeCell ref="U77:U79"/>
    <mergeCell ref="E32:J33"/>
    <mergeCell ref="E35:J36"/>
    <mergeCell ref="U35:V35"/>
    <mergeCell ref="AG1:AH1"/>
    <mergeCell ref="AC1:AD1"/>
    <mergeCell ref="E3:F3"/>
    <mergeCell ref="O2:P2"/>
    <mergeCell ref="E23:F23"/>
    <mergeCell ref="U23:V23"/>
    <mergeCell ref="O7:P7"/>
    <mergeCell ref="L8:M8"/>
    <mergeCell ref="E15:G15"/>
    <mergeCell ref="L1:M1"/>
    <mergeCell ref="U1:Y1"/>
  </mergeCells>
  <dataValidations count="1">
    <dataValidation allowBlank="1" showInputMessage="1" showErrorMessage="1" sqref="U37:W37 V92:W92 V97:W100 U108:U110 F16:F17" xr:uid="{96C53104-F9F9-4B54-A005-44C8D8CD7FF7}"/>
  </dataValidations>
  <pageMargins left="0.25" right="0.25" top="0.75" bottom="0.75" header="0.3" footer="0.3"/>
  <pageSetup orientation="landscape" r:id="rId1"/>
  <headerFooter>
    <oddHeader>&amp;CDynamic Soil Properties - Choice Lists</oddHeader>
    <oddFooter>&amp;L&amp;9Revised:  9 Sep 2013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289DE-6F3E-45C0-94CD-F13F930E4B1C}">
  <dimension ref="A1:E346"/>
  <sheetViews>
    <sheetView topLeftCell="A302" workbookViewId="0">
      <selection activeCell="P320" sqref="P320"/>
    </sheetView>
  </sheetViews>
  <sheetFormatPr defaultRowHeight="15"/>
  <cols>
    <col min="1" max="1" width="13.140625" bestFit="1" customWidth="1"/>
    <col min="3" max="3" width="9.7109375" customWidth="1"/>
    <col min="5" max="5" width="22.85546875" bestFit="1" customWidth="1"/>
    <col min="9" max="9" width="9.140625" customWidth="1"/>
    <col min="10" max="10" width="9.42578125" customWidth="1"/>
  </cols>
  <sheetData>
    <row r="1" spans="1:5">
      <c r="A1" s="168" t="s">
        <v>788</v>
      </c>
      <c r="C1" s="188" t="s">
        <v>1484</v>
      </c>
      <c r="D1" s="188" t="s">
        <v>1483</v>
      </c>
      <c r="E1" s="188" t="s">
        <v>1482</v>
      </c>
    </row>
    <row r="2" spans="1:5">
      <c r="A2" s="167">
        <v>1</v>
      </c>
      <c r="C2" t="s">
        <v>1431</v>
      </c>
      <c r="D2" t="s">
        <v>1430</v>
      </c>
      <c r="E2" t="s">
        <v>1465</v>
      </c>
    </row>
    <row r="3" spans="1:5">
      <c r="A3" s="167">
        <v>2</v>
      </c>
      <c r="C3" t="s">
        <v>593</v>
      </c>
      <c r="D3" t="s">
        <v>1432</v>
      </c>
      <c r="E3" t="s">
        <v>1429</v>
      </c>
    </row>
    <row r="4" spans="1:5">
      <c r="A4" s="167">
        <v>3</v>
      </c>
      <c r="C4" t="s">
        <v>1435</v>
      </c>
      <c r="D4" t="s">
        <v>1434</v>
      </c>
      <c r="E4" t="s">
        <v>1466</v>
      </c>
    </row>
    <row r="5" spans="1:5">
      <c r="A5" s="167">
        <v>4</v>
      </c>
      <c r="C5" t="s">
        <v>1437</v>
      </c>
      <c r="D5" t="s">
        <v>1436</v>
      </c>
      <c r="E5" t="s">
        <v>1467</v>
      </c>
    </row>
    <row r="6" spans="1:5">
      <c r="A6" s="167" t="s">
        <v>789</v>
      </c>
      <c r="C6" t="s">
        <v>1439</v>
      </c>
      <c r="D6" t="s">
        <v>1438</v>
      </c>
      <c r="E6" t="s">
        <v>1468</v>
      </c>
    </row>
    <row r="7" spans="1:5">
      <c r="A7" s="167" t="s">
        <v>790</v>
      </c>
      <c r="C7" t="s">
        <v>1441</v>
      </c>
      <c r="D7" t="s">
        <v>1440</v>
      </c>
      <c r="E7" t="s">
        <v>1469</v>
      </c>
    </row>
    <row r="8" spans="1:5">
      <c r="A8" s="167">
        <v>5</v>
      </c>
      <c r="C8" t="s">
        <v>1443</v>
      </c>
      <c r="D8" t="s">
        <v>1442</v>
      </c>
      <c r="E8" t="s">
        <v>1470</v>
      </c>
    </row>
    <row r="9" spans="1:5">
      <c r="A9" s="167">
        <v>6</v>
      </c>
      <c r="C9" t="s">
        <v>1445</v>
      </c>
      <c r="D9" t="s">
        <v>1444</v>
      </c>
      <c r="E9" t="s">
        <v>1471</v>
      </c>
    </row>
    <row r="10" spans="1:5">
      <c r="A10" s="167">
        <v>7</v>
      </c>
      <c r="C10" t="s">
        <v>1448</v>
      </c>
      <c r="D10" t="s">
        <v>1447</v>
      </c>
      <c r="E10" t="s">
        <v>1472</v>
      </c>
    </row>
    <row r="11" spans="1:5">
      <c r="A11" s="167">
        <v>8</v>
      </c>
      <c r="C11" t="s">
        <v>1450</v>
      </c>
      <c r="D11" t="s">
        <v>1449</v>
      </c>
      <c r="E11" t="s">
        <v>1473</v>
      </c>
    </row>
    <row r="12" spans="1:5">
      <c r="A12" s="167">
        <v>9</v>
      </c>
      <c r="C12" t="s">
        <v>1452</v>
      </c>
      <c r="D12" t="s">
        <v>1451</v>
      </c>
      <c r="E12" t="s">
        <v>1474</v>
      </c>
    </row>
    <row r="13" spans="1:5">
      <c r="A13" s="167">
        <v>10</v>
      </c>
      <c r="C13" t="s">
        <v>1454</v>
      </c>
      <c r="D13" t="s">
        <v>1453</v>
      </c>
      <c r="E13" t="s">
        <v>1475</v>
      </c>
    </row>
    <row r="14" spans="1:5">
      <c r="A14" s="167" t="s">
        <v>791</v>
      </c>
      <c r="C14" t="s">
        <v>1455</v>
      </c>
      <c r="D14" t="s">
        <v>1047</v>
      </c>
      <c r="E14" t="s">
        <v>1446</v>
      </c>
    </row>
    <row r="15" spans="1:5">
      <c r="A15" s="167">
        <v>11</v>
      </c>
      <c r="C15" t="s">
        <v>1427</v>
      </c>
      <c r="D15" t="s">
        <v>974</v>
      </c>
      <c r="E15" t="s">
        <v>499</v>
      </c>
    </row>
    <row r="16" spans="1:5">
      <c r="A16" s="167" t="s">
        <v>792</v>
      </c>
      <c r="C16" t="s">
        <v>1458</v>
      </c>
      <c r="D16" t="s">
        <v>1457</v>
      </c>
      <c r="E16" t="s">
        <v>1456</v>
      </c>
    </row>
    <row r="17" spans="1:5">
      <c r="A17" s="167" t="s">
        <v>793</v>
      </c>
      <c r="C17" t="s">
        <v>1461</v>
      </c>
      <c r="D17" t="s">
        <v>1460</v>
      </c>
      <c r="E17" t="s">
        <v>1476</v>
      </c>
    </row>
    <row r="18" spans="1:5">
      <c r="A18" s="167">
        <v>12</v>
      </c>
      <c r="C18" t="s">
        <v>682</v>
      </c>
      <c r="D18" t="s">
        <v>1071</v>
      </c>
      <c r="E18" t="s">
        <v>1477</v>
      </c>
    </row>
    <row r="19" spans="1:5">
      <c r="A19" s="167">
        <v>13</v>
      </c>
      <c r="C19" t="s">
        <v>1426</v>
      </c>
      <c r="D19" t="s">
        <v>979</v>
      </c>
      <c r="E19" t="s">
        <v>1478</v>
      </c>
    </row>
    <row r="20" spans="1:5">
      <c r="A20" s="167">
        <v>14</v>
      </c>
      <c r="C20" t="s">
        <v>734</v>
      </c>
      <c r="D20" t="s">
        <v>1462</v>
      </c>
      <c r="E20" t="s">
        <v>1479</v>
      </c>
    </row>
    <row r="21" spans="1:5">
      <c r="A21" s="167">
        <v>15</v>
      </c>
      <c r="C21" t="s">
        <v>1463</v>
      </c>
      <c r="D21" t="s">
        <v>1351</v>
      </c>
      <c r="E21" t="s">
        <v>1480</v>
      </c>
    </row>
    <row r="22" spans="1:5">
      <c r="A22" s="167">
        <v>16</v>
      </c>
      <c r="C22" t="s">
        <v>312</v>
      </c>
      <c r="D22" t="s">
        <v>1464</v>
      </c>
      <c r="E22" t="s">
        <v>1459</v>
      </c>
    </row>
    <row r="23" spans="1:5">
      <c r="A23" s="167">
        <v>17</v>
      </c>
    </row>
    <row r="24" spans="1:5">
      <c r="A24" s="167">
        <v>18</v>
      </c>
    </row>
    <row r="25" spans="1:5">
      <c r="A25" s="167">
        <v>19</v>
      </c>
    </row>
    <row r="26" spans="1:5">
      <c r="A26" s="167">
        <v>20</v>
      </c>
    </row>
    <row r="27" spans="1:5">
      <c r="A27" s="167">
        <v>21</v>
      </c>
    </row>
    <row r="28" spans="1:5">
      <c r="A28" s="167">
        <v>22</v>
      </c>
    </row>
    <row r="29" spans="1:5">
      <c r="A29" s="167" t="s">
        <v>794</v>
      </c>
    </row>
    <row r="30" spans="1:5">
      <c r="A30" s="167" t="s">
        <v>795</v>
      </c>
    </row>
    <row r="31" spans="1:5">
      <c r="A31" s="167">
        <v>23</v>
      </c>
    </row>
    <row r="32" spans="1:5">
      <c r="A32" s="167">
        <v>24</v>
      </c>
    </row>
    <row r="33" spans="1:1">
      <c r="A33" s="167">
        <v>25</v>
      </c>
    </row>
    <row r="34" spans="1:1">
      <c r="A34" s="167">
        <v>26</v>
      </c>
    </row>
    <row r="35" spans="1:1">
      <c r="A35" s="167">
        <v>27</v>
      </c>
    </row>
    <row r="36" spans="1:1">
      <c r="A36" s="167" t="s">
        <v>796</v>
      </c>
    </row>
    <row r="37" spans="1:1">
      <c r="A37" s="167" t="s">
        <v>797</v>
      </c>
    </row>
    <row r="38" spans="1:1">
      <c r="A38" s="167">
        <v>29</v>
      </c>
    </row>
    <row r="39" spans="1:1">
      <c r="A39" s="167">
        <v>30</v>
      </c>
    </row>
    <row r="40" spans="1:1">
      <c r="A40" s="167">
        <v>31</v>
      </c>
    </row>
    <row r="41" spans="1:1">
      <c r="A41" s="167">
        <v>32</v>
      </c>
    </row>
    <row r="42" spans="1:1">
      <c r="A42" s="167">
        <v>33</v>
      </c>
    </row>
    <row r="43" spans="1:1">
      <c r="A43" s="167">
        <v>34</v>
      </c>
    </row>
    <row r="44" spans="1:1">
      <c r="A44" s="167" t="s">
        <v>798</v>
      </c>
    </row>
    <row r="45" spans="1:1">
      <c r="A45" s="167" t="s">
        <v>799</v>
      </c>
    </row>
    <row r="46" spans="1:1">
      <c r="A46" s="167">
        <v>35</v>
      </c>
    </row>
    <row r="47" spans="1:1">
      <c r="A47" s="167">
        <v>36</v>
      </c>
    </row>
    <row r="48" spans="1:1">
      <c r="A48" s="167" t="s">
        <v>800</v>
      </c>
    </row>
    <row r="49" spans="1:1">
      <c r="A49" s="167" t="s">
        <v>801</v>
      </c>
    </row>
    <row r="50" spans="1:1">
      <c r="A50" s="167">
        <v>37</v>
      </c>
    </row>
    <row r="51" spans="1:1">
      <c r="A51" s="167">
        <v>38</v>
      </c>
    </row>
    <row r="52" spans="1:1">
      <c r="A52" s="167">
        <v>39</v>
      </c>
    </row>
    <row r="53" spans="1:1">
      <c r="A53" s="167">
        <v>40</v>
      </c>
    </row>
    <row r="54" spans="1:1">
      <c r="A54" s="167">
        <v>41</v>
      </c>
    </row>
    <row r="55" spans="1:1">
      <c r="A55" s="167">
        <v>42</v>
      </c>
    </row>
    <row r="56" spans="1:1">
      <c r="A56" s="167" t="s">
        <v>802</v>
      </c>
    </row>
    <row r="57" spans="1:1">
      <c r="A57" s="167" t="s">
        <v>803</v>
      </c>
    </row>
    <row r="58" spans="1:1">
      <c r="A58" s="167" t="s">
        <v>804</v>
      </c>
    </row>
    <row r="59" spans="1:1">
      <c r="A59" s="167">
        <v>43</v>
      </c>
    </row>
    <row r="60" spans="1:1">
      <c r="A60" s="167" t="s">
        <v>805</v>
      </c>
    </row>
    <row r="61" spans="1:1">
      <c r="A61" s="167" t="s">
        <v>806</v>
      </c>
    </row>
    <row r="62" spans="1:1">
      <c r="A62" s="167" t="s">
        <v>807</v>
      </c>
    </row>
    <row r="63" spans="1:1">
      <c r="A63" s="167">
        <v>44</v>
      </c>
    </row>
    <row r="64" spans="1:1">
      <c r="A64" s="167" t="s">
        <v>808</v>
      </c>
    </row>
    <row r="65" spans="1:1">
      <c r="A65" s="167" t="s">
        <v>809</v>
      </c>
    </row>
    <row r="66" spans="1:1">
      <c r="A66" s="167">
        <v>46</v>
      </c>
    </row>
    <row r="67" spans="1:1">
      <c r="A67" s="167">
        <v>47</v>
      </c>
    </row>
    <row r="68" spans="1:1">
      <c r="A68" s="167" t="s">
        <v>810</v>
      </c>
    </row>
    <row r="69" spans="1:1">
      <c r="A69" s="167" t="s">
        <v>811</v>
      </c>
    </row>
    <row r="70" spans="1:1">
      <c r="A70" s="167">
        <v>49</v>
      </c>
    </row>
    <row r="71" spans="1:1">
      <c r="A71" s="167" t="s">
        <v>812</v>
      </c>
    </row>
    <row r="72" spans="1:1">
      <c r="A72" s="167" t="s">
        <v>813</v>
      </c>
    </row>
    <row r="73" spans="1:1">
      <c r="A73" s="167">
        <v>51</v>
      </c>
    </row>
    <row r="74" spans="1:1">
      <c r="A74" s="167">
        <v>52</v>
      </c>
    </row>
    <row r="75" spans="1:1">
      <c r="A75" s="167" t="s">
        <v>814</v>
      </c>
    </row>
    <row r="76" spans="1:1">
      <c r="A76" s="167" t="s">
        <v>815</v>
      </c>
    </row>
    <row r="77" spans="1:1">
      <c r="A77" s="167" t="s">
        <v>816</v>
      </c>
    </row>
    <row r="78" spans="1:1">
      <c r="A78" s="167">
        <v>54</v>
      </c>
    </row>
    <row r="79" spans="1:1">
      <c r="A79" s="167" t="s">
        <v>817</v>
      </c>
    </row>
    <row r="80" spans="1:1">
      <c r="A80" s="167" t="s">
        <v>818</v>
      </c>
    </row>
    <row r="81" spans="1:1">
      <c r="A81" s="167" t="s">
        <v>819</v>
      </c>
    </row>
    <row r="82" spans="1:1">
      <c r="A82" s="167">
        <v>56</v>
      </c>
    </row>
    <row r="83" spans="1:1">
      <c r="A83" s="167">
        <v>57</v>
      </c>
    </row>
    <row r="84" spans="1:1">
      <c r="A84" s="167" t="s">
        <v>820</v>
      </c>
    </row>
    <row r="85" spans="1:1">
      <c r="A85" s="167" t="s">
        <v>821</v>
      </c>
    </row>
    <row r="86" spans="1:1">
      <c r="A86" s="167" t="s">
        <v>822</v>
      </c>
    </row>
    <row r="87" spans="1:1">
      <c r="A87" s="167" t="s">
        <v>823</v>
      </c>
    </row>
    <row r="88" spans="1:1">
      <c r="A88" s="167" t="s">
        <v>824</v>
      </c>
    </row>
    <row r="89" spans="1:1">
      <c r="A89" s="167" t="s">
        <v>825</v>
      </c>
    </row>
    <row r="90" spans="1:1">
      <c r="A90" s="167">
        <v>61</v>
      </c>
    </row>
    <row r="91" spans="1:1">
      <c r="A91" s="167">
        <v>62</v>
      </c>
    </row>
    <row r="92" spans="1:1">
      <c r="A92" s="167" t="s">
        <v>826</v>
      </c>
    </row>
    <row r="93" spans="1:1">
      <c r="A93" s="167" t="s">
        <v>827</v>
      </c>
    </row>
    <row r="94" spans="1:1">
      <c r="A94" s="167">
        <v>64</v>
      </c>
    </row>
    <row r="95" spans="1:1">
      <c r="A95" s="167">
        <v>65</v>
      </c>
    </row>
    <row r="96" spans="1:1">
      <c r="A96" s="167">
        <v>66</v>
      </c>
    </row>
    <row r="97" spans="1:1">
      <c r="A97" s="167">
        <v>67</v>
      </c>
    </row>
    <row r="98" spans="1:1">
      <c r="A98" s="167" t="s">
        <v>828</v>
      </c>
    </row>
    <row r="99" spans="1:1">
      <c r="A99" s="167" t="s">
        <v>829</v>
      </c>
    </row>
    <row r="100" spans="1:1">
      <c r="A100" s="167">
        <v>69</v>
      </c>
    </row>
    <row r="101" spans="1:1">
      <c r="A101" s="167">
        <v>70</v>
      </c>
    </row>
    <row r="102" spans="1:1">
      <c r="A102" s="167" t="s">
        <v>830</v>
      </c>
    </row>
    <row r="103" spans="1:1">
      <c r="A103" s="167" t="s">
        <v>831</v>
      </c>
    </row>
    <row r="104" spans="1:1">
      <c r="A104" s="167" t="s">
        <v>832</v>
      </c>
    </row>
    <row r="105" spans="1:1">
      <c r="A105" s="167" t="s">
        <v>833</v>
      </c>
    </row>
    <row r="106" spans="1:1">
      <c r="A106" s="167" t="s">
        <v>834</v>
      </c>
    </row>
    <row r="107" spans="1:1">
      <c r="A107" s="167">
        <v>71</v>
      </c>
    </row>
    <row r="108" spans="1:1">
      <c r="A108" s="167">
        <v>72</v>
      </c>
    </row>
    <row r="109" spans="1:1">
      <c r="A109" s="167">
        <v>73</v>
      </c>
    </row>
    <row r="110" spans="1:1">
      <c r="A110" s="167">
        <v>74</v>
      </c>
    </row>
    <row r="111" spans="1:1">
      <c r="A111" s="167">
        <v>75</v>
      </c>
    </row>
    <row r="112" spans="1:1">
      <c r="A112" s="167">
        <v>76</v>
      </c>
    </row>
    <row r="113" spans="1:1">
      <c r="A113" s="167">
        <v>77</v>
      </c>
    </row>
    <row r="114" spans="1:1">
      <c r="A114" s="167" t="s">
        <v>835</v>
      </c>
    </row>
    <row r="115" spans="1:1">
      <c r="A115" s="167" t="s">
        <v>836</v>
      </c>
    </row>
    <row r="116" spans="1:1">
      <c r="A116" s="167" t="s">
        <v>837</v>
      </c>
    </row>
    <row r="117" spans="1:1">
      <c r="A117" s="167" t="s">
        <v>838</v>
      </c>
    </row>
    <row r="118" spans="1:1">
      <c r="A118" s="167" t="s">
        <v>839</v>
      </c>
    </row>
    <row r="119" spans="1:1">
      <c r="A119" s="167">
        <v>78</v>
      </c>
    </row>
    <row r="120" spans="1:1">
      <c r="A120" s="167" t="s">
        <v>840</v>
      </c>
    </row>
    <row r="121" spans="1:1">
      <c r="A121" s="167" t="s">
        <v>841</v>
      </c>
    </row>
    <row r="122" spans="1:1">
      <c r="A122" s="167" t="s">
        <v>842</v>
      </c>
    </row>
    <row r="123" spans="1:1">
      <c r="A123" s="167" t="s">
        <v>843</v>
      </c>
    </row>
    <row r="124" spans="1:1">
      <c r="A124" s="167">
        <v>79</v>
      </c>
    </row>
    <row r="125" spans="1:1">
      <c r="A125" s="167" t="s">
        <v>844</v>
      </c>
    </row>
    <row r="126" spans="1:1">
      <c r="A126" s="167" t="s">
        <v>845</v>
      </c>
    </row>
    <row r="127" spans="1:1">
      <c r="A127" s="167">
        <v>81</v>
      </c>
    </row>
    <row r="128" spans="1:1">
      <c r="A128" s="167" t="s">
        <v>846</v>
      </c>
    </row>
    <row r="129" spans="1:1">
      <c r="A129" s="167" t="s">
        <v>847</v>
      </c>
    </row>
    <row r="130" spans="1:1">
      <c r="A130" s="167" t="s">
        <v>848</v>
      </c>
    </row>
    <row r="131" spans="1:1">
      <c r="A131" s="167" t="s">
        <v>849</v>
      </c>
    </row>
    <row r="132" spans="1:1">
      <c r="A132" s="167">
        <v>82</v>
      </c>
    </row>
    <row r="133" spans="1:1">
      <c r="A133" s="167" t="s">
        <v>850</v>
      </c>
    </row>
    <row r="134" spans="1:1">
      <c r="A134" s="167" t="s">
        <v>851</v>
      </c>
    </row>
    <row r="135" spans="1:1">
      <c r="A135" s="167" t="s">
        <v>852</v>
      </c>
    </row>
    <row r="136" spans="1:1">
      <c r="A136" s="167" t="s">
        <v>853</v>
      </c>
    </row>
    <row r="137" spans="1:1">
      <c r="A137" s="167" t="s">
        <v>854</v>
      </c>
    </row>
    <row r="138" spans="1:1">
      <c r="A138" s="167" t="s">
        <v>855</v>
      </c>
    </row>
    <row r="139" spans="1:1">
      <c r="A139" s="167" t="s">
        <v>856</v>
      </c>
    </row>
    <row r="140" spans="1:1">
      <c r="A140" s="167" t="s">
        <v>857</v>
      </c>
    </row>
    <row r="141" spans="1:1">
      <c r="A141" s="167" t="s">
        <v>858</v>
      </c>
    </row>
    <row r="142" spans="1:1">
      <c r="A142" s="167" t="s">
        <v>859</v>
      </c>
    </row>
    <row r="143" spans="1:1">
      <c r="A143" s="167">
        <v>85</v>
      </c>
    </row>
    <row r="144" spans="1:1">
      <c r="A144" s="167" t="s">
        <v>860</v>
      </c>
    </row>
    <row r="145" spans="1:1">
      <c r="A145" s="167" t="s">
        <v>861</v>
      </c>
    </row>
    <row r="146" spans="1:1">
      <c r="A146" s="167">
        <v>86</v>
      </c>
    </row>
    <row r="147" spans="1:1">
      <c r="A147" s="167" t="s">
        <v>862</v>
      </c>
    </row>
    <row r="148" spans="1:1">
      <c r="A148" s="167" t="s">
        <v>863</v>
      </c>
    </row>
    <row r="149" spans="1:1">
      <c r="A149" s="167">
        <v>87</v>
      </c>
    </row>
    <row r="150" spans="1:1">
      <c r="A150" s="167" t="s">
        <v>864</v>
      </c>
    </row>
    <row r="151" spans="1:1">
      <c r="A151" s="167" t="s">
        <v>865</v>
      </c>
    </row>
    <row r="152" spans="1:1">
      <c r="A152" s="167">
        <v>88</v>
      </c>
    </row>
    <row r="153" spans="1:1">
      <c r="A153" s="167">
        <v>89</v>
      </c>
    </row>
    <row r="154" spans="1:1">
      <c r="A154" s="167">
        <v>90</v>
      </c>
    </row>
    <row r="155" spans="1:1">
      <c r="A155" s="167" t="s">
        <v>866</v>
      </c>
    </row>
    <row r="156" spans="1:1">
      <c r="A156" s="167" t="s">
        <v>867</v>
      </c>
    </row>
    <row r="157" spans="1:1">
      <c r="A157" s="167">
        <v>91</v>
      </c>
    </row>
    <row r="158" spans="1:1">
      <c r="A158" s="167" t="s">
        <v>868</v>
      </c>
    </row>
    <row r="159" spans="1:1">
      <c r="A159" s="167" t="s">
        <v>869</v>
      </c>
    </row>
    <row r="160" spans="1:1">
      <c r="A160" s="167">
        <v>92</v>
      </c>
    </row>
    <row r="161" spans="1:1">
      <c r="A161" s="167">
        <v>93</v>
      </c>
    </row>
    <row r="162" spans="1:1">
      <c r="A162" s="167" t="s">
        <v>870</v>
      </c>
    </row>
    <row r="163" spans="1:1">
      <c r="A163" s="167" t="s">
        <v>871</v>
      </c>
    </row>
    <row r="164" spans="1:1">
      <c r="A164" s="167" t="s">
        <v>872</v>
      </c>
    </row>
    <row r="165" spans="1:1">
      <c r="A165" s="167" t="s">
        <v>873</v>
      </c>
    </row>
    <row r="166" spans="1:1">
      <c r="A166" s="167" t="s">
        <v>874</v>
      </c>
    </row>
    <row r="167" spans="1:1">
      <c r="A167" s="167" t="s">
        <v>875</v>
      </c>
    </row>
    <row r="168" spans="1:1">
      <c r="A168" s="167" t="s">
        <v>876</v>
      </c>
    </row>
    <row r="169" spans="1:1">
      <c r="A169" s="167" t="s">
        <v>877</v>
      </c>
    </row>
    <row r="170" spans="1:1">
      <c r="A170" s="167">
        <v>96</v>
      </c>
    </row>
    <row r="171" spans="1:1">
      <c r="A171" s="167">
        <v>97</v>
      </c>
    </row>
    <row r="172" spans="1:1">
      <c r="A172" s="167">
        <v>98</v>
      </c>
    </row>
    <row r="173" spans="1:1">
      <c r="A173" s="167">
        <v>99</v>
      </c>
    </row>
    <row r="174" spans="1:1">
      <c r="A174" s="167">
        <v>100</v>
      </c>
    </row>
    <row r="175" spans="1:1">
      <c r="A175" s="167">
        <v>101</v>
      </c>
    </row>
    <row r="176" spans="1:1">
      <c r="A176" s="167" t="s">
        <v>878</v>
      </c>
    </row>
    <row r="177" spans="1:1">
      <c r="A177" s="167" t="s">
        <v>879</v>
      </c>
    </row>
    <row r="178" spans="1:1">
      <c r="A178" s="167" t="s">
        <v>880</v>
      </c>
    </row>
    <row r="179" spans="1:1">
      <c r="A179" s="167">
        <v>103</v>
      </c>
    </row>
    <row r="180" spans="1:1">
      <c r="A180" s="167">
        <v>104</v>
      </c>
    </row>
    <row r="181" spans="1:1">
      <c r="A181" s="167">
        <v>105</v>
      </c>
    </row>
    <row r="182" spans="1:1">
      <c r="A182" s="167">
        <v>106</v>
      </c>
    </row>
    <row r="183" spans="1:1">
      <c r="A183" s="167" t="s">
        <v>881</v>
      </c>
    </row>
    <row r="184" spans="1:1">
      <c r="A184" s="167" t="s">
        <v>882</v>
      </c>
    </row>
    <row r="185" spans="1:1">
      <c r="A185" s="167" t="s">
        <v>883</v>
      </c>
    </row>
    <row r="186" spans="1:1">
      <c r="A186" s="167" t="s">
        <v>884</v>
      </c>
    </row>
    <row r="187" spans="1:1">
      <c r="A187" s="167" t="s">
        <v>885</v>
      </c>
    </row>
    <row r="188" spans="1:1">
      <c r="A188" s="167" t="s">
        <v>886</v>
      </c>
    </row>
    <row r="189" spans="1:1">
      <c r="A189" s="167">
        <v>107</v>
      </c>
    </row>
    <row r="190" spans="1:1">
      <c r="A190" s="167">
        <v>108</v>
      </c>
    </row>
    <row r="191" spans="1:1">
      <c r="A191" s="167">
        <v>109</v>
      </c>
    </row>
    <row r="192" spans="1:1">
      <c r="A192" s="167">
        <v>110</v>
      </c>
    </row>
    <row r="193" spans="1:1">
      <c r="A193" s="167">
        <v>111</v>
      </c>
    </row>
    <row r="194" spans="1:1">
      <c r="A194" s="167" t="s">
        <v>887</v>
      </c>
    </row>
    <row r="195" spans="1:1">
      <c r="A195" s="167" t="s">
        <v>888</v>
      </c>
    </row>
    <row r="196" spans="1:1">
      <c r="A196" s="167" t="s">
        <v>889</v>
      </c>
    </row>
    <row r="197" spans="1:1">
      <c r="A197" s="167" t="s">
        <v>890</v>
      </c>
    </row>
    <row r="198" spans="1:1">
      <c r="A198" s="167" t="s">
        <v>891</v>
      </c>
    </row>
    <row r="199" spans="1:1">
      <c r="A199" s="167">
        <v>112</v>
      </c>
    </row>
    <row r="200" spans="1:1">
      <c r="A200" s="167">
        <v>113</v>
      </c>
    </row>
    <row r="201" spans="1:1">
      <c r="A201" s="167">
        <v>114</v>
      </c>
    </row>
    <row r="202" spans="1:1">
      <c r="A202" s="167" t="s">
        <v>892</v>
      </c>
    </row>
    <row r="203" spans="1:1">
      <c r="A203" s="167" t="s">
        <v>893</v>
      </c>
    </row>
    <row r="204" spans="1:1">
      <c r="A204" s="167">
        <v>115</v>
      </c>
    </row>
    <row r="205" spans="1:1">
      <c r="A205" s="167" t="s">
        <v>894</v>
      </c>
    </row>
    <row r="206" spans="1:1">
      <c r="A206" s="167" t="s">
        <v>895</v>
      </c>
    </row>
    <row r="207" spans="1:1">
      <c r="A207" s="167" t="s">
        <v>896</v>
      </c>
    </row>
    <row r="208" spans="1:1">
      <c r="A208" s="167" t="s">
        <v>897</v>
      </c>
    </row>
    <row r="209" spans="1:1">
      <c r="A209" s="167" t="s">
        <v>898</v>
      </c>
    </row>
    <row r="210" spans="1:1">
      <c r="A210" s="167" t="s">
        <v>899</v>
      </c>
    </row>
    <row r="211" spans="1:1">
      <c r="A211" s="167">
        <v>117</v>
      </c>
    </row>
    <row r="212" spans="1:1">
      <c r="A212" s="167">
        <v>118</v>
      </c>
    </row>
    <row r="213" spans="1:1">
      <c r="A213" s="167" t="s">
        <v>900</v>
      </c>
    </row>
    <row r="214" spans="1:1">
      <c r="A214" s="167" t="s">
        <v>901</v>
      </c>
    </row>
    <row r="215" spans="1:1">
      <c r="A215" s="167">
        <v>119</v>
      </c>
    </row>
    <row r="216" spans="1:1">
      <c r="A216" s="167">
        <v>120</v>
      </c>
    </row>
    <row r="217" spans="1:1">
      <c r="A217" s="167" t="s">
        <v>902</v>
      </c>
    </row>
    <row r="218" spans="1:1">
      <c r="A218" s="167" t="s">
        <v>903</v>
      </c>
    </row>
    <row r="219" spans="1:1">
      <c r="A219" s="167" t="s">
        <v>904</v>
      </c>
    </row>
    <row r="220" spans="1:1">
      <c r="A220" s="167">
        <v>121</v>
      </c>
    </row>
    <row r="221" spans="1:1">
      <c r="A221" s="167">
        <v>122</v>
      </c>
    </row>
    <row r="222" spans="1:1">
      <c r="A222" s="167">
        <v>123</v>
      </c>
    </row>
    <row r="223" spans="1:1">
      <c r="A223" s="167">
        <v>124</v>
      </c>
    </row>
    <row r="224" spans="1:1">
      <c r="A224" s="167">
        <v>125</v>
      </c>
    </row>
    <row r="225" spans="1:1">
      <c r="A225" s="167">
        <v>126</v>
      </c>
    </row>
    <row r="226" spans="1:1">
      <c r="A226" s="167">
        <v>127</v>
      </c>
    </row>
    <row r="227" spans="1:1">
      <c r="A227" s="167">
        <v>128</v>
      </c>
    </row>
    <row r="228" spans="1:1">
      <c r="A228" s="167">
        <v>129</v>
      </c>
    </row>
    <row r="229" spans="1:1">
      <c r="A229" s="167">
        <v>130</v>
      </c>
    </row>
    <row r="230" spans="1:1">
      <c r="A230" s="167" t="s">
        <v>905</v>
      </c>
    </row>
    <row r="231" spans="1:1">
      <c r="A231" s="167" t="s">
        <v>906</v>
      </c>
    </row>
    <row r="232" spans="1:1">
      <c r="A232" s="167">
        <v>131</v>
      </c>
    </row>
    <row r="233" spans="1:1">
      <c r="A233" s="167" t="s">
        <v>907</v>
      </c>
    </row>
    <row r="234" spans="1:1">
      <c r="A234" s="167" t="s">
        <v>908</v>
      </c>
    </row>
    <row r="235" spans="1:1">
      <c r="A235" s="167" t="s">
        <v>909</v>
      </c>
    </row>
    <row r="236" spans="1:1">
      <c r="A236" s="167" t="s">
        <v>910</v>
      </c>
    </row>
    <row r="237" spans="1:1">
      <c r="A237" s="167" t="s">
        <v>911</v>
      </c>
    </row>
    <row r="238" spans="1:1">
      <c r="A238" s="167" t="s">
        <v>912</v>
      </c>
    </row>
    <row r="239" spans="1:1">
      <c r="A239" s="167">
        <v>134</v>
      </c>
    </row>
    <row r="240" spans="1:1">
      <c r="A240" s="167">
        <v>135</v>
      </c>
    </row>
    <row r="241" spans="1:1">
      <c r="A241" s="167" t="s">
        <v>913</v>
      </c>
    </row>
    <row r="242" spans="1:1">
      <c r="A242" s="167" t="s">
        <v>914</v>
      </c>
    </row>
    <row r="243" spans="1:1">
      <c r="A243" s="167">
        <v>136</v>
      </c>
    </row>
    <row r="244" spans="1:1">
      <c r="A244" s="167">
        <v>137</v>
      </c>
    </row>
    <row r="245" spans="1:1">
      <c r="A245" s="167">
        <v>138</v>
      </c>
    </row>
    <row r="246" spans="1:1">
      <c r="A246" s="167">
        <v>139</v>
      </c>
    </row>
    <row r="247" spans="1:1">
      <c r="A247" s="167">
        <v>140</v>
      </c>
    </row>
    <row r="248" spans="1:1">
      <c r="A248" s="167">
        <v>141</v>
      </c>
    </row>
    <row r="249" spans="1:1">
      <c r="A249" s="167">
        <v>142</v>
      </c>
    </row>
    <row r="250" spans="1:1">
      <c r="A250" s="167">
        <v>143</v>
      </c>
    </row>
    <row r="251" spans="1:1">
      <c r="A251" s="167" t="s">
        <v>915</v>
      </c>
    </row>
    <row r="252" spans="1:1">
      <c r="A252" s="167" t="s">
        <v>916</v>
      </c>
    </row>
    <row r="253" spans="1:1">
      <c r="A253" s="167">
        <v>145</v>
      </c>
    </row>
    <row r="254" spans="1:1">
      <c r="A254" s="167">
        <v>146</v>
      </c>
    </row>
    <row r="255" spans="1:1">
      <c r="A255" s="167">
        <v>147</v>
      </c>
    </row>
    <row r="256" spans="1:1">
      <c r="A256" s="167">
        <v>148</v>
      </c>
    </row>
    <row r="257" spans="1:1">
      <c r="A257" s="167" t="s">
        <v>917</v>
      </c>
    </row>
    <row r="258" spans="1:1">
      <c r="A258" s="167" t="s">
        <v>918</v>
      </c>
    </row>
    <row r="259" spans="1:1">
      <c r="A259" s="167" t="s">
        <v>919</v>
      </c>
    </row>
    <row r="260" spans="1:1">
      <c r="A260" s="167" t="s">
        <v>920</v>
      </c>
    </row>
    <row r="261" spans="1:1">
      <c r="A261" s="167">
        <v>151</v>
      </c>
    </row>
    <row r="262" spans="1:1">
      <c r="A262" s="167" t="s">
        <v>921</v>
      </c>
    </row>
    <row r="263" spans="1:1">
      <c r="A263" s="167" t="s">
        <v>922</v>
      </c>
    </row>
    <row r="264" spans="1:1">
      <c r="A264" s="167" t="s">
        <v>923</v>
      </c>
    </row>
    <row r="265" spans="1:1">
      <c r="A265" s="167" t="s">
        <v>924</v>
      </c>
    </row>
    <row r="266" spans="1:1">
      <c r="A266" s="167" t="s">
        <v>925</v>
      </c>
    </row>
    <row r="267" spans="1:1">
      <c r="A267" s="167" t="s">
        <v>926</v>
      </c>
    </row>
    <row r="268" spans="1:1">
      <c r="A268" s="167">
        <v>154</v>
      </c>
    </row>
    <row r="269" spans="1:1">
      <c r="A269" s="167">
        <v>155</v>
      </c>
    </row>
    <row r="270" spans="1:1">
      <c r="A270" s="167" t="s">
        <v>927</v>
      </c>
    </row>
    <row r="271" spans="1:1">
      <c r="A271" s="167" t="s">
        <v>928</v>
      </c>
    </row>
    <row r="272" spans="1:1">
      <c r="A272" s="167">
        <v>157</v>
      </c>
    </row>
    <row r="273" spans="1:1">
      <c r="A273" s="167">
        <v>158</v>
      </c>
    </row>
    <row r="274" spans="1:1">
      <c r="A274" s="167">
        <v>159</v>
      </c>
    </row>
    <row r="275" spans="1:1">
      <c r="A275" s="167" t="s">
        <v>929</v>
      </c>
    </row>
    <row r="276" spans="1:1">
      <c r="A276" s="167" t="s">
        <v>930</v>
      </c>
    </row>
    <row r="277" spans="1:1">
      <c r="A277" s="167">
        <v>160</v>
      </c>
    </row>
    <row r="278" spans="1:1">
      <c r="A278" s="167">
        <v>161</v>
      </c>
    </row>
    <row r="279" spans="1:1">
      <c r="A279" s="167" t="s">
        <v>931</v>
      </c>
    </row>
    <row r="280" spans="1:1">
      <c r="A280" s="167" t="s">
        <v>932</v>
      </c>
    </row>
    <row r="281" spans="1:1">
      <c r="A281" s="167">
        <v>162</v>
      </c>
    </row>
    <row r="282" spans="1:1">
      <c r="A282" s="167">
        <v>163</v>
      </c>
    </row>
    <row r="283" spans="1:1">
      <c r="A283" s="167">
        <v>164</v>
      </c>
    </row>
    <row r="284" spans="1:1">
      <c r="A284" s="167">
        <v>165</v>
      </c>
    </row>
    <row r="285" spans="1:1">
      <c r="A285" s="167">
        <v>166</v>
      </c>
    </row>
    <row r="286" spans="1:1">
      <c r="A286" s="167">
        <v>167</v>
      </c>
    </row>
    <row r="287" spans="1:1">
      <c r="A287" s="167">
        <v>168</v>
      </c>
    </row>
    <row r="288" spans="1:1">
      <c r="A288" s="167">
        <v>169</v>
      </c>
    </row>
    <row r="289" spans="1:1">
      <c r="A289" s="167">
        <v>170</v>
      </c>
    </row>
    <row r="290" spans="1:1">
      <c r="A290" s="167">
        <v>171</v>
      </c>
    </row>
    <row r="291" spans="1:1">
      <c r="A291" s="167">
        <v>172</v>
      </c>
    </row>
    <row r="292" spans="1:1">
      <c r="A292" s="167">
        <v>173</v>
      </c>
    </row>
    <row r="293" spans="1:1">
      <c r="A293" s="167">
        <v>174</v>
      </c>
    </row>
    <row r="294" spans="1:1">
      <c r="A294" s="167">
        <v>175</v>
      </c>
    </row>
    <row r="295" spans="1:1">
      <c r="A295" s="167">
        <v>176</v>
      </c>
    </row>
    <row r="296" spans="1:1">
      <c r="A296" s="167">
        <v>177</v>
      </c>
    </row>
    <row r="297" spans="1:1">
      <c r="A297" s="167">
        <v>178</v>
      </c>
    </row>
    <row r="298" spans="1:1">
      <c r="A298" s="167">
        <v>179</v>
      </c>
    </row>
    <row r="299" spans="1:1">
      <c r="A299" s="167">
        <v>180</v>
      </c>
    </row>
    <row r="300" spans="1:1">
      <c r="A300" s="167">
        <v>181</v>
      </c>
    </row>
    <row r="301" spans="1:1">
      <c r="A301" s="167">
        <v>182</v>
      </c>
    </row>
    <row r="302" spans="1:1">
      <c r="A302" s="167">
        <v>190</v>
      </c>
    </row>
    <row r="303" spans="1:1">
      <c r="A303" s="167">
        <v>191</v>
      </c>
    </row>
    <row r="304" spans="1:1">
      <c r="A304" s="167">
        <v>192</v>
      </c>
    </row>
    <row r="305" spans="1:1">
      <c r="A305" s="167">
        <v>193</v>
      </c>
    </row>
    <row r="306" spans="1:1">
      <c r="A306" s="167">
        <v>194</v>
      </c>
    </row>
    <row r="307" spans="1:1">
      <c r="A307" s="167">
        <v>195</v>
      </c>
    </row>
    <row r="308" spans="1:1">
      <c r="A308" s="167">
        <v>196</v>
      </c>
    </row>
    <row r="309" spans="1:1">
      <c r="A309" s="167">
        <v>197</v>
      </c>
    </row>
    <row r="310" spans="1:1">
      <c r="A310" s="167">
        <v>198</v>
      </c>
    </row>
    <row r="311" spans="1:1">
      <c r="A311" s="167">
        <v>199</v>
      </c>
    </row>
    <row r="312" spans="1:1">
      <c r="A312" s="167">
        <v>200</v>
      </c>
    </row>
    <row r="313" spans="1:1">
      <c r="A313" s="167">
        <v>201</v>
      </c>
    </row>
    <row r="314" spans="1:1">
      <c r="A314" s="167">
        <v>202</v>
      </c>
    </row>
    <row r="315" spans="1:1">
      <c r="A315" s="167">
        <v>203</v>
      </c>
    </row>
    <row r="316" spans="1:1">
      <c r="A316" s="167">
        <v>220</v>
      </c>
    </row>
    <row r="317" spans="1:1">
      <c r="A317" s="167">
        <v>221</v>
      </c>
    </row>
    <row r="318" spans="1:1">
      <c r="A318" s="167">
        <v>222</v>
      </c>
    </row>
    <row r="319" spans="1:1">
      <c r="A319" s="167">
        <v>223</v>
      </c>
    </row>
    <row r="320" spans="1:1">
      <c r="A320" s="167">
        <v>224</v>
      </c>
    </row>
    <row r="321" spans="1:1">
      <c r="A321" s="167">
        <v>225</v>
      </c>
    </row>
    <row r="322" spans="1:1">
      <c r="A322" s="167">
        <v>226</v>
      </c>
    </row>
    <row r="323" spans="1:1">
      <c r="A323" s="167">
        <v>227</v>
      </c>
    </row>
    <row r="324" spans="1:1">
      <c r="A324" s="167">
        <v>228</v>
      </c>
    </row>
    <row r="325" spans="1:1">
      <c r="A325" s="167">
        <v>229</v>
      </c>
    </row>
    <row r="326" spans="1:1">
      <c r="A326" s="167">
        <v>230</v>
      </c>
    </row>
    <row r="327" spans="1:1">
      <c r="A327" s="167">
        <v>231</v>
      </c>
    </row>
    <row r="328" spans="1:1">
      <c r="A328" s="167">
        <v>232</v>
      </c>
    </row>
    <row r="329" spans="1:1">
      <c r="A329" s="167">
        <v>233</v>
      </c>
    </row>
    <row r="330" spans="1:1">
      <c r="A330" s="167">
        <v>234</v>
      </c>
    </row>
    <row r="331" spans="1:1">
      <c r="A331" s="167">
        <v>235</v>
      </c>
    </row>
    <row r="332" spans="1:1">
      <c r="A332" s="167">
        <v>236</v>
      </c>
    </row>
    <row r="333" spans="1:1">
      <c r="A333" s="167">
        <v>237</v>
      </c>
    </row>
    <row r="334" spans="1:1">
      <c r="A334" s="167">
        <v>238</v>
      </c>
    </row>
    <row r="335" spans="1:1">
      <c r="A335" s="167">
        <v>239</v>
      </c>
    </row>
    <row r="336" spans="1:1">
      <c r="A336" s="167">
        <v>240</v>
      </c>
    </row>
    <row r="337" spans="1:1">
      <c r="A337" s="167">
        <v>241</v>
      </c>
    </row>
    <row r="338" spans="1:1">
      <c r="A338" s="167">
        <v>242</v>
      </c>
    </row>
    <row r="339" spans="1:1">
      <c r="A339" s="167">
        <v>243</v>
      </c>
    </row>
    <row r="340" spans="1:1">
      <c r="A340" s="167">
        <v>244</v>
      </c>
    </row>
    <row r="341" spans="1:1">
      <c r="A341" s="167">
        <v>245</v>
      </c>
    </row>
    <row r="342" spans="1:1">
      <c r="A342" s="167">
        <v>246</v>
      </c>
    </row>
    <row r="343" spans="1:1">
      <c r="A343" s="167">
        <v>270</v>
      </c>
    </row>
    <row r="344" spans="1:1">
      <c r="A344" s="167">
        <v>271</v>
      </c>
    </row>
    <row r="345" spans="1:1">
      <c r="A345" s="167">
        <v>272</v>
      </c>
    </row>
    <row r="346" spans="1:1">
      <c r="A346" s="167">
        <v>273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3CE73-F32C-4F95-A0CB-5F68BB67BF7E}">
  <dimension ref="A1:AL176"/>
  <sheetViews>
    <sheetView workbookViewId="0">
      <selection activeCell="D16" sqref="D16"/>
    </sheetView>
  </sheetViews>
  <sheetFormatPr defaultRowHeight="15"/>
  <cols>
    <col min="1" max="1" width="12.85546875" customWidth="1"/>
  </cols>
  <sheetData>
    <row r="1" spans="1:38">
      <c r="A1" t="s">
        <v>933</v>
      </c>
    </row>
    <row r="2" spans="1:38" s="141" customFormat="1">
      <c r="A2" s="141" t="s">
        <v>473</v>
      </c>
      <c r="B2" s="141" t="s">
        <v>287</v>
      </c>
      <c r="C2" s="141" t="s">
        <v>934</v>
      </c>
      <c r="D2" s="141" t="s">
        <v>935</v>
      </c>
      <c r="E2" s="141" t="s">
        <v>936</v>
      </c>
      <c r="F2" s="141" t="s">
        <v>937</v>
      </c>
      <c r="G2" s="141" t="s">
        <v>938</v>
      </c>
      <c r="H2" s="141" t="s">
        <v>939</v>
      </c>
      <c r="I2" s="141" t="s">
        <v>940</v>
      </c>
      <c r="J2" s="141" t="s">
        <v>941</v>
      </c>
      <c r="K2" s="141" t="s">
        <v>942</v>
      </c>
      <c r="L2" s="141" t="s">
        <v>943</v>
      </c>
      <c r="M2" s="141" t="s">
        <v>944</v>
      </c>
      <c r="N2" s="141" t="s">
        <v>945</v>
      </c>
      <c r="O2" s="141" t="s">
        <v>946</v>
      </c>
      <c r="P2" s="141" t="s">
        <v>947</v>
      </c>
      <c r="Q2" s="141" t="s">
        <v>948</v>
      </c>
      <c r="R2" s="141" t="s">
        <v>949</v>
      </c>
      <c r="S2" s="141" t="s">
        <v>950</v>
      </c>
      <c r="T2" s="141" t="s">
        <v>951</v>
      </c>
      <c r="U2" s="141" t="s">
        <v>952</v>
      </c>
      <c r="V2" s="141" t="s">
        <v>953</v>
      </c>
      <c r="W2" s="141" t="s">
        <v>954</v>
      </c>
      <c r="X2" s="141" t="s">
        <v>955</v>
      </c>
      <c r="Y2" s="141" t="s">
        <v>956</v>
      </c>
      <c r="Z2" s="141" t="s">
        <v>957</v>
      </c>
      <c r="AA2" s="141" t="s">
        <v>958</v>
      </c>
      <c r="AB2" s="141" t="s">
        <v>959</v>
      </c>
      <c r="AC2" s="141" t="s">
        <v>960</v>
      </c>
      <c r="AD2" s="141" t="s">
        <v>961</v>
      </c>
      <c r="AE2" s="141" t="s">
        <v>962</v>
      </c>
      <c r="AF2" s="141" t="s">
        <v>963</v>
      </c>
      <c r="AG2" s="141" t="s">
        <v>964</v>
      </c>
      <c r="AH2" s="141" t="s">
        <v>965</v>
      </c>
      <c r="AI2" s="141" t="s">
        <v>966</v>
      </c>
      <c r="AJ2" s="141" t="s">
        <v>967</v>
      </c>
      <c r="AK2" s="141" t="s">
        <v>968</v>
      </c>
      <c r="AL2" s="141" t="s">
        <v>284</v>
      </c>
    </row>
    <row r="3" spans="1:38">
      <c r="A3" s="67" t="s">
        <v>399</v>
      </c>
      <c r="B3" s="67" t="s">
        <v>491</v>
      </c>
      <c r="C3" s="67" t="s">
        <v>969</v>
      </c>
      <c r="D3" s="67">
        <v>5290</v>
      </c>
      <c r="E3" s="67" t="s">
        <v>970</v>
      </c>
      <c r="F3" s="67" t="s">
        <v>971</v>
      </c>
      <c r="G3" s="67">
        <v>33553</v>
      </c>
      <c r="H3" s="67" t="s">
        <v>399</v>
      </c>
      <c r="I3" s="67">
        <v>39831</v>
      </c>
      <c r="J3" s="67" t="s">
        <v>399</v>
      </c>
      <c r="K3" s="67" t="s">
        <v>972</v>
      </c>
      <c r="L3" s="67" t="s">
        <v>972</v>
      </c>
      <c r="M3" s="67" t="s">
        <v>564</v>
      </c>
      <c r="N3" s="67">
        <v>0</v>
      </c>
      <c r="O3" s="67">
        <v>5</v>
      </c>
      <c r="P3" s="67" t="s">
        <v>973</v>
      </c>
      <c r="Q3" s="67">
        <v>17.8</v>
      </c>
      <c r="R3" s="67" t="s">
        <v>972</v>
      </c>
      <c r="S3" s="67" t="s">
        <v>972</v>
      </c>
      <c r="T3" s="67" t="s">
        <v>972</v>
      </c>
      <c r="U3" s="67">
        <v>19</v>
      </c>
      <c r="V3" s="67">
        <v>0.1</v>
      </c>
      <c r="W3" s="67">
        <v>1</v>
      </c>
      <c r="X3" s="67">
        <v>0.2</v>
      </c>
      <c r="Y3" s="67">
        <v>0</v>
      </c>
      <c r="Z3" s="67">
        <v>21</v>
      </c>
      <c r="AA3" s="67" t="s">
        <v>974</v>
      </c>
      <c r="AB3" s="67">
        <v>1.03</v>
      </c>
      <c r="AC3" s="67" t="s">
        <v>972</v>
      </c>
      <c r="AD3" s="67">
        <v>5.6</v>
      </c>
      <c r="AE3" s="67">
        <v>6.3</v>
      </c>
      <c r="AF3" s="67">
        <v>961</v>
      </c>
      <c r="AG3" s="67">
        <v>130</v>
      </c>
      <c r="AH3" s="67">
        <v>1.86</v>
      </c>
      <c r="AI3" s="67">
        <v>0.21</v>
      </c>
      <c r="AJ3" s="67">
        <v>0.03</v>
      </c>
      <c r="AK3" s="67">
        <v>4</v>
      </c>
      <c r="AL3" s="67">
        <v>196935</v>
      </c>
    </row>
    <row r="4" spans="1:38">
      <c r="A4" s="67" t="s">
        <v>399</v>
      </c>
      <c r="B4" s="67" t="s">
        <v>611</v>
      </c>
      <c r="C4" s="67" t="s">
        <v>975</v>
      </c>
      <c r="D4" s="67">
        <v>5290</v>
      </c>
      <c r="E4" s="67" t="s">
        <v>970</v>
      </c>
      <c r="F4" s="67" t="s">
        <v>971</v>
      </c>
      <c r="G4" s="67">
        <v>33553</v>
      </c>
      <c r="H4" s="67" t="s">
        <v>399</v>
      </c>
      <c r="I4" s="67">
        <v>39831</v>
      </c>
      <c r="J4" s="67" t="s">
        <v>399</v>
      </c>
      <c r="K4" s="67" t="s">
        <v>972</v>
      </c>
      <c r="L4" s="67" t="s">
        <v>972</v>
      </c>
      <c r="M4" s="67" t="s">
        <v>564</v>
      </c>
      <c r="N4" s="67">
        <v>5</v>
      </c>
      <c r="O4" s="67">
        <v>10</v>
      </c>
      <c r="P4" s="67" t="s">
        <v>976</v>
      </c>
      <c r="Q4" s="67">
        <v>21.4</v>
      </c>
      <c r="R4" s="67" t="s">
        <v>972</v>
      </c>
      <c r="S4" s="67" t="s">
        <v>972</v>
      </c>
      <c r="T4" s="67" t="s">
        <v>972</v>
      </c>
      <c r="U4" s="67">
        <v>18.3</v>
      </c>
      <c r="V4" s="67">
        <v>0</v>
      </c>
      <c r="W4" s="67">
        <v>0.7</v>
      </c>
      <c r="X4" s="67">
        <v>0.1</v>
      </c>
      <c r="Y4" s="67">
        <v>0</v>
      </c>
      <c r="Z4" s="67">
        <v>16.3</v>
      </c>
      <c r="AA4" s="67" t="s">
        <v>974</v>
      </c>
      <c r="AB4" s="67">
        <v>1.03</v>
      </c>
      <c r="AC4" s="67" t="s">
        <v>972</v>
      </c>
      <c r="AD4" s="67">
        <v>5.5</v>
      </c>
      <c r="AE4" s="67">
        <v>6.2</v>
      </c>
      <c r="AF4" s="67">
        <v>964</v>
      </c>
      <c r="AG4" s="67">
        <v>34</v>
      </c>
      <c r="AH4" s="67">
        <v>1.01</v>
      </c>
      <c r="AI4" s="67">
        <v>0.12</v>
      </c>
      <c r="AJ4" s="67">
        <v>0.02</v>
      </c>
      <c r="AK4" s="67">
        <v>2</v>
      </c>
      <c r="AL4" s="67">
        <v>196936</v>
      </c>
    </row>
    <row r="5" spans="1:38">
      <c r="A5" s="67" t="s">
        <v>399</v>
      </c>
      <c r="B5" s="67" t="s">
        <v>612</v>
      </c>
      <c r="C5" s="67" t="s">
        <v>977</v>
      </c>
      <c r="D5" s="67">
        <v>5290</v>
      </c>
      <c r="E5" s="67" t="s">
        <v>970</v>
      </c>
      <c r="F5" s="67" t="s">
        <v>971</v>
      </c>
      <c r="G5" s="67">
        <v>33553</v>
      </c>
      <c r="H5" s="67" t="s">
        <v>399</v>
      </c>
      <c r="I5" s="67">
        <v>39831</v>
      </c>
      <c r="J5" s="67" t="s">
        <v>399</v>
      </c>
      <c r="K5" s="67" t="s">
        <v>972</v>
      </c>
      <c r="L5" s="67" t="s">
        <v>972</v>
      </c>
      <c r="M5" s="67" t="s">
        <v>571</v>
      </c>
      <c r="N5" s="67">
        <v>10</v>
      </c>
      <c r="O5" s="67">
        <v>23</v>
      </c>
      <c r="P5" s="67" t="s">
        <v>978</v>
      </c>
      <c r="Q5" s="67">
        <v>29.1</v>
      </c>
      <c r="R5" s="67" t="s">
        <v>972</v>
      </c>
      <c r="S5" s="67" t="s">
        <v>972</v>
      </c>
      <c r="T5" s="67" t="s">
        <v>972</v>
      </c>
      <c r="U5" s="67">
        <v>18.7</v>
      </c>
      <c r="V5" s="67">
        <v>0</v>
      </c>
      <c r="W5" s="67">
        <v>0.2</v>
      </c>
      <c r="X5" s="67">
        <v>0</v>
      </c>
      <c r="Y5" s="67">
        <v>0</v>
      </c>
      <c r="Z5" s="67">
        <v>13.8</v>
      </c>
      <c r="AA5" s="67" t="s">
        <v>979</v>
      </c>
      <c r="AB5" s="67">
        <v>1.04</v>
      </c>
      <c r="AC5" s="67" t="s">
        <v>972</v>
      </c>
      <c r="AD5" s="67">
        <v>6.1</v>
      </c>
      <c r="AE5" s="67">
        <v>6.6</v>
      </c>
      <c r="AF5" s="67">
        <v>449</v>
      </c>
      <c r="AG5" s="67">
        <v>17</v>
      </c>
      <c r="AH5" s="67">
        <v>0.9</v>
      </c>
      <c r="AI5" s="67">
        <v>0.15</v>
      </c>
      <c r="AJ5" s="67">
        <v>0.02</v>
      </c>
      <c r="AK5" s="67">
        <v>4</v>
      </c>
      <c r="AL5" s="67">
        <v>196937</v>
      </c>
    </row>
    <row r="6" spans="1:38">
      <c r="A6" s="67" t="s">
        <v>399</v>
      </c>
      <c r="B6" s="67" t="s">
        <v>613</v>
      </c>
      <c r="C6" s="67" t="s">
        <v>980</v>
      </c>
      <c r="D6" s="67">
        <v>5290</v>
      </c>
      <c r="E6" s="67" t="s">
        <v>970</v>
      </c>
      <c r="F6" s="67" t="s">
        <v>971</v>
      </c>
      <c r="G6" s="67">
        <v>33553</v>
      </c>
      <c r="H6" s="67" t="s">
        <v>399</v>
      </c>
      <c r="I6" s="67">
        <v>39831</v>
      </c>
      <c r="J6" s="67" t="s">
        <v>399</v>
      </c>
      <c r="K6" s="67" t="s">
        <v>972</v>
      </c>
      <c r="L6" s="67" t="s">
        <v>972</v>
      </c>
      <c r="M6" s="67" t="s">
        <v>573</v>
      </c>
      <c r="N6" s="67">
        <v>23</v>
      </c>
      <c r="O6" s="67">
        <v>40</v>
      </c>
      <c r="P6" s="67" t="s">
        <v>981</v>
      </c>
      <c r="Q6" s="67">
        <v>30.8</v>
      </c>
      <c r="R6" s="67" t="s">
        <v>972</v>
      </c>
      <c r="S6" s="67" t="s">
        <v>972</v>
      </c>
      <c r="T6" s="67" t="s">
        <v>972</v>
      </c>
      <c r="U6" s="67">
        <v>17.5</v>
      </c>
      <c r="V6" s="67">
        <v>0</v>
      </c>
      <c r="W6" s="67">
        <v>0.2</v>
      </c>
      <c r="X6" s="67">
        <v>0.1</v>
      </c>
      <c r="Y6" s="67">
        <v>0</v>
      </c>
      <c r="Z6" s="67">
        <v>15.4</v>
      </c>
      <c r="AA6" s="67" t="s">
        <v>979</v>
      </c>
      <c r="AB6" s="67">
        <v>1.05</v>
      </c>
      <c r="AC6" s="67" t="s">
        <v>972</v>
      </c>
      <c r="AD6" s="67">
        <v>7</v>
      </c>
      <c r="AE6" s="67">
        <v>7.4</v>
      </c>
      <c r="AF6" s="67">
        <v>451</v>
      </c>
      <c r="AG6" s="67">
        <v>9</v>
      </c>
      <c r="AH6" s="67">
        <v>0.73</v>
      </c>
      <c r="AI6" s="67">
        <v>0.13</v>
      </c>
      <c r="AJ6" s="67">
        <v>0.02</v>
      </c>
      <c r="AK6" s="67" t="s">
        <v>972</v>
      </c>
      <c r="AL6" s="67">
        <v>196938</v>
      </c>
    </row>
    <row r="7" spans="1:38">
      <c r="A7" s="67" t="s">
        <v>399</v>
      </c>
      <c r="B7" s="67" t="s">
        <v>614</v>
      </c>
      <c r="C7" s="67" t="s">
        <v>982</v>
      </c>
      <c r="D7" s="67">
        <v>5290</v>
      </c>
      <c r="E7" s="67" t="s">
        <v>970</v>
      </c>
      <c r="F7" s="67" t="s">
        <v>971</v>
      </c>
      <c r="G7" s="67">
        <v>33553</v>
      </c>
      <c r="H7" s="67" t="s">
        <v>399</v>
      </c>
      <c r="I7" s="67">
        <v>39831</v>
      </c>
      <c r="J7" s="67" t="s">
        <v>399</v>
      </c>
      <c r="K7" s="67" t="s">
        <v>972</v>
      </c>
      <c r="L7" s="67" t="s">
        <v>972</v>
      </c>
      <c r="M7" s="67" t="s">
        <v>575</v>
      </c>
      <c r="N7" s="67">
        <v>40</v>
      </c>
      <c r="O7" s="67">
        <v>57</v>
      </c>
      <c r="P7" s="67" t="s">
        <v>983</v>
      </c>
      <c r="Q7" s="67">
        <v>27.6</v>
      </c>
      <c r="R7" s="67" t="s">
        <v>972</v>
      </c>
      <c r="S7" s="67" t="s">
        <v>972</v>
      </c>
      <c r="T7" s="67" t="s">
        <v>972</v>
      </c>
      <c r="U7" s="67">
        <v>19.399999999999999</v>
      </c>
      <c r="V7" s="67">
        <v>0</v>
      </c>
      <c r="W7" s="67">
        <v>0.5</v>
      </c>
      <c r="X7" s="67">
        <v>0.1</v>
      </c>
      <c r="Y7" s="67">
        <v>0</v>
      </c>
      <c r="Z7" s="67">
        <v>14.4</v>
      </c>
      <c r="AA7" s="67" t="s">
        <v>979</v>
      </c>
      <c r="AB7" s="67">
        <v>1.04</v>
      </c>
      <c r="AC7" s="67" t="s">
        <v>972</v>
      </c>
      <c r="AD7" s="67">
        <v>7.3</v>
      </c>
      <c r="AE7" s="67">
        <v>7.7</v>
      </c>
      <c r="AF7" s="67">
        <v>225</v>
      </c>
      <c r="AG7" s="67">
        <v>10</v>
      </c>
      <c r="AH7" s="67">
        <v>0.61</v>
      </c>
      <c r="AI7" s="67">
        <v>0.13</v>
      </c>
      <c r="AJ7" s="67">
        <v>0.02</v>
      </c>
      <c r="AK7" s="67" t="s">
        <v>972</v>
      </c>
      <c r="AL7" s="67">
        <v>196939</v>
      </c>
    </row>
    <row r="8" spans="1:38">
      <c r="A8" s="67" t="s">
        <v>399</v>
      </c>
      <c r="B8" s="67" t="s">
        <v>615</v>
      </c>
      <c r="C8" s="67" t="s">
        <v>984</v>
      </c>
      <c r="D8" s="67">
        <v>5290</v>
      </c>
      <c r="E8" s="67" t="s">
        <v>970</v>
      </c>
      <c r="F8" s="67" t="s">
        <v>971</v>
      </c>
      <c r="G8" s="67">
        <v>33553</v>
      </c>
      <c r="H8" s="67" t="s">
        <v>399</v>
      </c>
      <c r="I8" s="67">
        <v>39831</v>
      </c>
      <c r="J8" s="67" t="s">
        <v>399</v>
      </c>
      <c r="K8" s="67" t="s">
        <v>972</v>
      </c>
      <c r="L8" s="67" t="s">
        <v>972</v>
      </c>
      <c r="M8" s="67" t="s">
        <v>576</v>
      </c>
      <c r="N8" s="67">
        <v>57</v>
      </c>
      <c r="O8" s="67">
        <v>74</v>
      </c>
      <c r="P8" s="67" t="s">
        <v>985</v>
      </c>
      <c r="Q8" s="67">
        <v>24.5</v>
      </c>
      <c r="R8" s="67" t="s">
        <v>972</v>
      </c>
      <c r="S8" s="67" t="s">
        <v>972</v>
      </c>
      <c r="T8" s="67">
        <v>1.2</v>
      </c>
      <c r="U8" s="67">
        <v>20.399999999999999</v>
      </c>
      <c r="V8" s="67">
        <v>0</v>
      </c>
      <c r="W8" s="67">
        <v>0.3</v>
      </c>
      <c r="X8" s="67">
        <v>0.1</v>
      </c>
      <c r="Y8" s="67">
        <v>0</v>
      </c>
      <c r="Z8" s="67">
        <v>15.2</v>
      </c>
      <c r="AA8" s="67" t="s">
        <v>974</v>
      </c>
      <c r="AB8" s="67">
        <v>1.04</v>
      </c>
      <c r="AC8" s="67">
        <v>3</v>
      </c>
      <c r="AD8" s="67">
        <v>7.8</v>
      </c>
      <c r="AE8" s="67">
        <v>8.1999999999999993</v>
      </c>
      <c r="AF8" s="67" t="s">
        <v>986</v>
      </c>
      <c r="AG8" s="67">
        <v>6</v>
      </c>
      <c r="AH8" s="67">
        <v>0.87</v>
      </c>
      <c r="AI8" s="67">
        <v>0.1</v>
      </c>
      <c r="AJ8" s="67">
        <v>0.01</v>
      </c>
      <c r="AK8" s="67" t="s">
        <v>972</v>
      </c>
      <c r="AL8" s="67">
        <v>196940</v>
      </c>
    </row>
    <row r="9" spans="1:38">
      <c r="A9" s="67" t="s">
        <v>399</v>
      </c>
      <c r="B9" s="67" t="s">
        <v>616</v>
      </c>
      <c r="C9" s="67" t="s">
        <v>987</v>
      </c>
      <c r="D9" s="67">
        <v>5290</v>
      </c>
      <c r="E9" s="67" t="s">
        <v>970</v>
      </c>
      <c r="F9" s="67" t="s">
        <v>971</v>
      </c>
      <c r="G9" s="67">
        <v>33553</v>
      </c>
      <c r="H9" s="67" t="s">
        <v>399</v>
      </c>
      <c r="I9" s="67">
        <v>39831</v>
      </c>
      <c r="J9" s="67" t="s">
        <v>399</v>
      </c>
      <c r="K9" s="67" t="s">
        <v>972</v>
      </c>
      <c r="L9" s="67" t="s">
        <v>972</v>
      </c>
      <c r="M9" s="67" t="s">
        <v>578</v>
      </c>
      <c r="N9" s="67">
        <v>74</v>
      </c>
      <c r="O9" s="67">
        <v>100</v>
      </c>
      <c r="P9" s="67" t="s">
        <v>988</v>
      </c>
      <c r="Q9" s="67">
        <v>21.3</v>
      </c>
      <c r="R9" s="67" t="s">
        <v>972</v>
      </c>
      <c r="S9" s="67" t="s">
        <v>972</v>
      </c>
      <c r="T9" s="67">
        <v>2.9</v>
      </c>
      <c r="U9" s="67">
        <v>23.6</v>
      </c>
      <c r="V9" s="67">
        <v>0</v>
      </c>
      <c r="W9" s="67">
        <v>0.2</v>
      </c>
      <c r="X9" s="67">
        <v>0.1</v>
      </c>
      <c r="Y9" s="67">
        <v>0.1</v>
      </c>
      <c r="Z9" s="67">
        <v>18.5</v>
      </c>
      <c r="AA9" s="67" t="s">
        <v>974</v>
      </c>
      <c r="AB9" s="67">
        <v>1.04</v>
      </c>
      <c r="AC9" s="67">
        <v>8</v>
      </c>
      <c r="AD9" s="67">
        <v>7.9</v>
      </c>
      <c r="AE9" s="67">
        <v>8.4</v>
      </c>
      <c r="AF9" s="67" t="s">
        <v>986</v>
      </c>
      <c r="AG9" s="67">
        <v>3</v>
      </c>
      <c r="AH9" s="67">
        <v>1.35</v>
      </c>
      <c r="AI9" s="67">
        <v>0.11</v>
      </c>
      <c r="AJ9" s="67">
        <v>0.02</v>
      </c>
      <c r="AK9" s="67" t="s">
        <v>972</v>
      </c>
      <c r="AL9" s="67">
        <v>196941</v>
      </c>
    </row>
    <row r="10" spans="1:38">
      <c r="A10" s="67" t="s">
        <v>450</v>
      </c>
      <c r="B10" s="67" t="s">
        <v>500</v>
      </c>
      <c r="C10" s="67" t="s">
        <v>989</v>
      </c>
      <c r="D10" s="67">
        <v>5290</v>
      </c>
      <c r="E10" s="67" t="s">
        <v>970</v>
      </c>
      <c r="F10" s="67" t="s">
        <v>971</v>
      </c>
      <c r="G10" s="67">
        <v>33554</v>
      </c>
      <c r="H10" s="67" t="s">
        <v>450</v>
      </c>
      <c r="I10" s="67">
        <v>39832</v>
      </c>
      <c r="J10" s="67" t="s">
        <v>450</v>
      </c>
      <c r="K10" s="67" t="s">
        <v>972</v>
      </c>
      <c r="L10" s="67" t="s">
        <v>972</v>
      </c>
      <c r="M10" s="67" t="s">
        <v>564</v>
      </c>
      <c r="N10" s="67">
        <v>0</v>
      </c>
      <c r="O10" s="67">
        <v>5</v>
      </c>
      <c r="P10" s="67" t="s">
        <v>990</v>
      </c>
      <c r="Q10" s="67">
        <v>19</v>
      </c>
      <c r="R10" s="67" t="s">
        <v>972</v>
      </c>
      <c r="S10" s="67" t="s">
        <v>972</v>
      </c>
      <c r="T10" s="67" t="s">
        <v>972</v>
      </c>
      <c r="U10" s="67">
        <v>18.399999999999999</v>
      </c>
      <c r="V10" s="67">
        <v>0</v>
      </c>
      <c r="W10" s="67">
        <v>0.8</v>
      </c>
      <c r="X10" s="67">
        <v>0.1</v>
      </c>
      <c r="Y10" s="67">
        <v>0</v>
      </c>
      <c r="Z10" s="67">
        <v>18.399999999999999</v>
      </c>
      <c r="AA10" s="67" t="s">
        <v>974</v>
      </c>
      <c r="AB10" s="67">
        <v>1.02</v>
      </c>
      <c r="AC10" s="67" t="s">
        <v>972</v>
      </c>
      <c r="AD10" s="67">
        <v>5.3</v>
      </c>
      <c r="AE10" s="67">
        <v>6.1</v>
      </c>
      <c r="AF10" s="67">
        <v>812</v>
      </c>
      <c r="AG10" s="67">
        <v>131</v>
      </c>
      <c r="AH10" s="67">
        <v>1.62</v>
      </c>
      <c r="AI10" s="67">
        <v>0.2</v>
      </c>
      <c r="AJ10" s="67">
        <v>0.03</v>
      </c>
      <c r="AK10" s="67">
        <v>4</v>
      </c>
      <c r="AL10" s="67">
        <v>196942</v>
      </c>
    </row>
    <row r="11" spans="1:38">
      <c r="A11" s="67" t="s">
        <v>450</v>
      </c>
      <c r="B11" s="67" t="s">
        <v>617</v>
      </c>
      <c r="C11" s="67" t="s">
        <v>991</v>
      </c>
      <c r="D11" s="67">
        <v>5290</v>
      </c>
      <c r="E11" s="67" t="s">
        <v>970</v>
      </c>
      <c r="F11" s="67" t="s">
        <v>971</v>
      </c>
      <c r="G11" s="67">
        <v>33554</v>
      </c>
      <c r="H11" s="67" t="s">
        <v>450</v>
      </c>
      <c r="I11" s="67">
        <v>39832</v>
      </c>
      <c r="J11" s="67" t="s">
        <v>450</v>
      </c>
      <c r="K11" s="67" t="s">
        <v>972</v>
      </c>
      <c r="L11" s="67" t="s">
        <v>972</v>
      </c>
      <c r="M11" s="67" t="s">
        <v>564</v>
      </c>
      <c r="N11" s="67">
        <v>5</v>
      </c>
      <c r="O11" s="67">
        <v>10</v>
      </c>
      <c r="P11" s="67" t="s">
        <v>992</v>
      </c>
      <c r="Q11" s="67">
        <v>20.5</v>
      </c>
      <c r="R11" s="67" t="s">
        <v>972</v>
      </c>
      <c r="S11" s="67" t="s">
        <v>972</v>
      </c>
      <c r="T11" s="67" t="s">
        <v>972</v>
      </c>
      <c r="U11" s="67">
        <v>18.5</v>
      </c>
      <c r="V11" s="67">
        <v>0</v>
      </c>
      <c r="W11" s="67">
        <v>0.3</v>
      </c>
      <c r="X11" s="67">
        <v>0.1</v>
      </c>
      <c r="Y11" s="67">
        <v>0</v>
      </c>
      <c r="Z11" s="67">
        <v>14.3</v>
      </c>
      <c r="AA11" s="67" t="s">
        <v>974</v>
      </c>
      <c r="AB11" s="67">
        <v>1.03</v>
      </c>
      <c r="AC11" s="67" t="s">
        <v>972</v>
      </c>
      <c r="AD11" s="67">
        <v>5.3</v>
      </c>
      <c r="AE11" s="67">
        <v>6</v>
      </c>
      <c r="AF11" s="67">
        <v>517</v>
      </c>
      <c r="AG11" s="67">
        <v>42</v>
      </c>
      <c r="AH11" s="67">
        <v>0.99</v>
      </c>
      <c r="AI11" s="67">
        <v>0.16</v>
      </c>
      <c r="AJ11" s="67">
        <v>0.02</v>
      </c>
      <c r="AK11" s="67">
        <v>2</v>
      </c>
      <c r="AL11" s="67">
        <v>196943</v>
      </c>
    </row>
    <row r="12" spans="1:38">
      <c r="A12" s="67" t="s">
        <v>450</v>
      </c>
      <c r="B12" s="67" t="s">
        <v>618</v>
      </c>
      <c r="C12" s="67" t="s">
        <v>993</v>
      </c>
      <c r="D12" s="67">
        <v>5290</v>
      </c>
      <c r="E12" s="67" t="s">
        <v>970</v>
      </c>
      <c r="F12" s="67" t="s">
        <v>971</v>
      </c>
      <c r="G12" s="67">
        <v>33554</v>
      </c>
      <c r="H12" s="67" t="s">
        <v>450</v>
      </c>
      <c r="I12" s="67">
        <v>39832</v>
      </c>
      <c r="J12" s="67" t="s">
        <v>450</v>
      </c>
      <c r="K12" s="67" t="s">
        <v>972</v>
      </c>
      <c r="L12" s="67" t="s">
        <v>972</v>
      </c>
      <c r="M12" s="67" t="s">
        <v>571</v>
      </c>
      <c r="N12" s="67">
        <v>10</v>
      </c>
      <c r="O12" s="67">
        <v>21</v>
      </c>
      <c r="P12" s="67" t="s">
        <v>994</v>
      </c>
      <c r="Q12" s="67">
        <v>28</v>
      </c>
      <c r="R12" s="67" t="s">
        <v>972</v>
      </c>
      <c r="S12" s="67" t="s">
        <v>972</v>
      </c>
      <c r="T12" s="67" t="s">
        <v>972</v>
      </c>
      <c r="U12" s="67">
        <v>18.8</v>
      </c>
      <c r="V12" s="67">
        <v>0</v>
      </c>
      <c r="W12" s="67">
        <v>0.2</v>
      </c>
      <c r="X12" s="67">
        <v>0.1</v>
      </c>
      <c r="Y12" s="67">
        <v>0</v>
      </c>
      <c r="Z12" s="67">
        <v>14.2</v>
      </c>
      <c r="AA12" s="67" t="s">
        <v>979</v>
      </c>
      <c r="AB12" s="67">
        <v>1.04</v>
      </c>
      <c r="AC12" s="67">
        <v>0</v>
      </c>
      <c r="AD12" s="67">
        <v>6.4</v>
      </c>
      <c r="AE12" s="67">
        <v>6.7</v>
      </c>
      <c r="AF12" s="67">
        <v>523</v>
      </c>
      <c r="AG12" s="67">
        <v>24</v>
      </c>
      <c r="AH12" s="67">
        <v>1.03</v>
      </c>
      <c r="AI12" s="67">
        <v>0.17</v>
      </c>
      <c r="AJ12" s="67">
        <v>0.02</v>
      </c>
      <c r="AK12" s="67">
        <v>2</v>
      </c>
      <c r="AL12" s="67">
        <v>196944</v>
      </c>
    </row>
    <row r="13" spans="1:38">
      <c r="A13" s="67" t="s">
        <v>450</v>
      </c>
      <c r="B13" s="67" t="s">
        <v>619</v>
      </c>
      <c r="C13" s="67" t="s">
        <v>995</v>
      </c>
      <c r="D13" s="67">
        <v>5290</v>
      </c>
      <c r="E13" s="67" t="s">
        <v>970</v>
      </c>
      <c r="F13" s="67" t="s">
        <v>971</v>
      </c>
      <c r="G13" s="67">
        <v>33554</v>
      </c>
      <c r="H13" s="67" t="s">
        <v>450</v>
      </c>
      <c r="I13" s="67">
        <v>39832</v>
      </c>
      <c r="J13" s="67" t="s">
        <v>450</v>
      </c>
      <c r="K13" s="67" t="s">
        <v>972</v>
      </c>
      <c r="L13" s="67" t="s">
        <v>972</v>
      </c>
      <c r="M13" s="67" t="s">
        <v>573</v>
      </c>
      <c r="N13" s="67">
        <v>21</v>
      </c>
      <c r="O13" s="67">
        <v>36</v>
      </c>
      <c r="P13" s="67" t="s">
        <v>996</v>
      </c>
      <c r="Q13" s="67">
        <v>31.3</v>
      </c>
      <c r="R13" s="67" t="s">
        <v>972</v>
      </c>
      <c r="S13" s="67" t="s">
        <v>972</v>
      </c>
      <c r="T13" s="67" t="s">
        <v>972</v>
      </c>
      <c r="U13" s="67">
        <v>16.899999999999999</v>
      </c>
      <c r="V13" s="67">
        <v>0</v>
      </c>
      <c r="W13" s="67">
        <v>0.2</v>
      </c>
      <c r="X13" s="67">
        <v>0.1</v>
      </c>
      <c r="Y13" s="67">
        <v>0</v>
      </c>
      <c r="Z13" s="67">
        <v>13.4</v>
      </c>
      <c r="AA13" s="67" t="s">
        <v>979</v>
      </c>
      <c r="AB13" s="67">
        <v>1.05</v>
      </c>
      <c r="AC13" s="67" t="s">
        <v>972</v>
      </c>
      <c r="AD13" s="67">
        <v>6.6</v>
      </c>
      <c r="AE13" s="67">
        <v>7</v>
      </c>
      <c r="AF13" s="67">
        <v>302</v>
      </c>
      <c r="AG13" s="67">
        <v>12</v>
      </c>
      <c r="AH13" s="67">
        <v>0.67</v>
      </c>
      <c r="AI13" s="67">
        <v>0.15</v>
      </c>
      <c r="AJ13" s="67">
        <v>0.02</v>
      </c>
      <c r="AK13" s="67" t="s">
        <v>972</v>
      </c>
      <c r="AL13" s="67">
        <v>196945</v>
      </c>
    </row>
    <row r="14" spans="1:38">
      <c r="A14" s="67" t="s">
        <v>450</v>
      </c>
      <c r="B14" s="67" t="s">
        <v>620</v>
      </c>
      <c r="C14" s="67" t="s">
        <v>997</v>
      </c>
      <c r="D14" s="67">
        <v>5290</v>
      </c>
      <c r="E14" s="67" t="s">
        <v>970</v>
      </c>
      <c r="F14" s="67" t="s">
        <v>971</v>
      </c>
      <c r="G14" s="67">
        <v>33554</v>
      </c>
      <c r="H14" s="67" t="s">
        <v>450</v>
      </c>
      <c r="I14" s="67">
        <v>39832</v>
      </c>
      <c r="J14" s="67" t="s">
        <v>450</v>
      </c>
      <c r="K14" s="67" t="s">
        <v>972</v>
      </c>
      <c r="L14" s="67" t="s">
        <v>972</v>
      </c>
      <c r="M14" s="67" t="s">
        <v>575</v>
      </c>
      <c r="N14" s="67">
        <v>36</v>
      </c>
      <c r="O14" s="67">
        <v>52</v>
      </c>
      <c r="P14" s="67" t="s">
        <v>998</v>
      </c>
      <c r="Q14" s="67">
        <v>27.6</v>
      </c>
      <c r="R14" s="67" t="s">
        <v>972</v>
      </c>
      <c r="S14" s="67" t="s">
        <v>972</v>
      </c>
      <c r="T14" s="67" t="s">
        <v>972</v>
      </c>
      <c r="U14" s="67">
        <v>19.100000000000001</v>
      </c>
      <c r="V14" s="67">
        <v>0</v>
      </c>
      <c r="W14" s="67">
        <v>0.6</v>
      </c>
      <c r="X14" s="67">
        <v>0.1</v>
      </c>
      <c r="Y14" s="67">
        <v>0</v>
      </c>
      <c r="Z14" s="67">
        <v>14.3</v>
      </c>
      <c r="AA14" s="67" t="s">
        <v>979</v>
      </c>
      <c r="AB14" s="67">
        <v>1.05</v>
      </c>
      <c r="AC14" s="67">
        <v>0</v>
      </c>
      <c r="AD14" s="67">
        <v>7.6</v>
      </c>
      <c r="AE14" s="67">
        <v>8</v>
      </c>
      <c r="AF14" s="67">
        <v>226</v>
      </c>
      <c r="AG14" s="67">
        <v>12</v>
      </c>
      <c r="AH14" s="67">
        <v>0.61</v>
      </c>
      <c r="AI14" s="67">
        <v>0.12</v>
      </c>
      <c r="AJ14" s="67">
        <v>0.02</v>
      </c>
      <c r="AK14" s="67" t="s">
        <v>972</v>
      </c>
      <c r="AL14" s="67">
        <v>196946</v>
      </c>
    </row>
    <row r="15" spans="1:38">
      <c r="A15" s="67" t="s">
        <v>450</v>
      </c>
      <c r="B15" s="67" t="s">
        <v>621</v>
      </c>
      <c r="C15" s="67" t="s">
        <v>999</v>
      </c>
      <c r="D15" s="67">
        <v>5290</v>
      </c>
      <c r="E15" s="67" t="s">
        <v>970</v>
      </c>
      <c r="F15" s="67" t="s">
        <v>971</v>
      </c>
      <c r="G15" s="67">
        <v>33554</v>
      </c>
      <c r="H15" s="67" t="s">
        <v>450</v>
      </c>
      <c r="I15" s="67">
        <v>39832</v>
      </c>
      <c r="J15" s="67" t="s">
        <v>450</v>
      </c>
      <c r="K15" s="67" t="s">
        <v>972</v>
      </c>
      <c r="L15" s="67" t="s">
        <v>972</v>
      </c>
      <c r="M15" s="67" t="s">
        <v>576</v>
      </c>
      <c r="N15" s="67">
        <v>52</v>
      </c>
      <c r="O15" s="67">
        <v>75</v>
      </c>
      <c r="P15" s="67" t="s">
        <v>1000</v>
      </c>
      <c r="Q15" s="67">
        <v>24.1</v>
      </c>
      <c r="R15" s="67" t="s">
        <v>972</v>
      </c>
      <c r="S15" s="67" t="s">
        <v>972</v>
      </c>
      <c r="T15" s="67">
        <v>3.2</v>
      </c>
      <c r="U15" s="67">
        <v>22.8</v>
      </c>
      <c r="V15" s="67">
        <v>0</v>
      </c>
      <c r="W15" s="67">
        <v>0.4</v>
      </c>
      <c r="X15" s="67">
        <v>0.1</v>
      </c>
      <c r="Y15" s="67">
        <v>0</v>
      </c>
      <c r="Z15" s="67">
        <v>16.5</v>
      </c>
      <c r="AA15" s="67" t="s">
        <v>974</v>
      </c>
      <c r="AB15" s="67">
        <v>1.04</v>
      </c>
      <c r="AC15" s="67">
        <v>7</v>
      </c>
      <c r="AD15" s="67">
        <v>7.9</v>
      </c>
      <c r="AE15" s="67">
        <v>8.3000000000000007</v>
      </c>
      <c r="AF15" s="67" t="s">
        <v>986</v>
      </c>
      <c r="AG15" s="67">
        <v>5</v>
      </c>
      <c r="AH15" s="67">
        <v>1.29</v>
      </c>
      <c r="AI15" s="67">
        <v>0.12</v>
      </c>
      <c r="AJ15" s="67">
        <v>0.02</v>
      </c>
      <c r="AK15" s="67" t="s">
        <v>972</v>
      </c>
      <c r="AL15" s="67">
        <v>196947</v>
      </c>
    </row>
    <row r="16" spans="1:38">
      <c r="A16" s="67" t="s">
        <v>450</v>
      </c>
      <c r="B16" s="67" t="s">
        <v>622</v>
      </c>
      <c r="C16" s="67" t="s">
        <v>1001</v>
      </c>
      <c r="D16" s="67">
        <v>5290</v>
      </c>
      <c r="E16" s="67" t="s">
        <v>970</v>
      </c>
      <c r="F16" s="67" t="s">
        <v>971</v>
      </c>
      <c r="G16" s="67">
        <v>33554</v>
      </c>
      <c r="H16" s="67" t="s">
        <v>450</v>
      </c>
      <c r="I16" s="67">
        <v>39832</v>
      </c>
      <c r="J16" s="67" t="s">
        <v>450</v>
      </c>
      <c r="K16" s="67" t="s">
        <v>972</v>
      </c>
      <c r="L16" s="67" t="s">
        <v>972</v>
      </c>
      <c r="M16" s="67" t="s">
        <v>578</v>
      </c>
      <c r="N16" s="67">
        <v>75</v>
      </c>
      <c r="O16" s="67">
        <v>100</v>
      </c>
      <c r="P16" s="67" t="s">
        <v>1002</v>
      </c>
      <c r="Q16" s="67">
        <v>20.2</v>
      </c>
      <c r="R16" s="67" t="s">
        <v>972</v>
      </c>
      <c r="S16" s="67" t="s">
        <v>972</v>
      </c>
      <c r="T16" s="67">
        <v>2.9</v>
      </c>
      <c r="U16" s="67">
        <v>24.8</v>
      </c>
      <c r="V16" s="67">
        <v>0.1</v>
      </c>
      <c r="W16" s="67">
        <v>0.4</v>
      </c>
      <c r="X16" s="67">
        <v>0.1</v>
      </c>
      <c r="Y16" s="67">
        <v>0</v>
      </c>
      <c r="Z16" s="67">
        <v>19</v>
      </c>
      <c r="AA16" s="67" t="s">
        <v>974</v>
      </c>
      <c r="AB16" s="67">
        <v>1.04</v>
      </c>
      <c r="AC16" s="67">
        <v>9</v>
      </c>
      <c r="AD16" s="67">
        <v>7.9</v>
      </c>
      <c r="AE16" s="67">
        <v>8.4</v>
      </c>
      <c r="AF16" s="67" t="s">
        <v>986</v>
      </c>
      <c r="AG16" s="67">
        <v>4</v>
      </c>
      <c r="AH16" s="67">
        <v>1.45</v>
      </c>
      <c r="AI16" s="67">
        <v>0.11</v>
      </c>
      <c r="AJ16" s="67">
        <v>0.02</v>
      </c>
      <c r="AK16" s="67" t="s">
        <v>972</v>
      </c>
      <c r="AL16" s="67">
        <v>196948</v>
      </c>
    </row>
    <row r="17" spans="1:38">
      <c r="A17" s="67" t="s">
        <v>451</v>
      </c>
      <c r="B17" s="67" t="s">
        <v>501</v>
      </c>
      <c r="C17" s="67" t="s">
        <v>1003</v>
      </c>
      <c r="D17" s="67">
        <v>5290</v>
      </c>
      <c r="E17" s="67" t="s">
        <v>970</v>
      </c>
      <c r="F17" s="67" t="s">
        <v>971</v>
      </c>
      <c r="G17" s="67">
        <v>33555</v>
      </c>
      <c r="H17" s="67" t="s">
        <v>451</v>
      </c>
      <c r="I17" s="67">
        <v>39833</v>
      </c>
      <c r="J17" s="67" t="s">
        <v>451</v>
      </c>
      <c r="K17" s="67" t="s">
        <v>972</v>
      </c>
      <c r="L17" s="67" t="s">
        <v>972</v>
      </c>
      <c r="M17" s="67" t="s">
        <v>564</v>
      </c>
      <c r="N17" s="67">
        <v>0</v>
      </c>
      <c r="O17" s="67">
        <v>5</v>
      </c>
      <c r="P17" s="67" t="s">
        <v>1004</v>
      </c>
      <c r="Q17" s="67">
        <v>20.2</v>
      </c>
      <c r="R17" s="67" t="s">
        <v>972</v>
      </c>
      <c r="S17" s="67" t="s">
        <v>972</v>
      </c>
      <c r="T17" s="67" t="s">
        <v>972</v>
      </c>
      <c r="U17" s="67">
        <v>19.600000000000001</v>
      </c>
      <c r="V17" s="67">
        <v>0.1</v>
      </c>
      <c r="W17" s="67">
        <v>0.3</v>
      </c>
      <c r="X17" s="67">
        <v>0.1</v>
      </c>
      <c r="Y17" s="67">
        <v>0</v>
      </c>
      <c r="Z17" s="67">
        <v>19.2</v>
      </c>
      <c r="AA17" s="67" t="s">
        <v>974</v>
      </c>
      <c r="AB17" s="67">
        <v>1.03</v>
      </c>
      <c r="AC17" s="67" t="s">
        <v>972</v>
      </c>
      <c r="AD17" s="67">
        <v>5.3</v>
      </c>
      <c r="AE17" s="67">
        <v>6</v>
      </c>
      <c r="AF17" s="67">
        <v>888</v>
      </c>
      <c r="AG17" s="67">
        <v>109</v>
      </c>
      <c r="AH17" s="67">
        <v>1.59</v>
      </c>
      <c r="AI17" s="67">
        <v>0.2</v>
      </c>
      <c r="AJ17" s="67">
        <v>0.03</v>
      </c>
      <c r="AK17" s="67">
        <v>4</v>
      </c>
      <c r="AL17" s="67">
        <v>196949</v>
      </c>
    </row>
    <row r="18" spans="1:38">
      <c r="A18" s="67" t="s">
        <v>451</v>
      </c>
      <c r="B18" s="67" t="s">
        <v>623</v>
      </c>
      <c r="C18" s="67" t="s">
        <v>1005</v>
      </c>
      <c r="D18" s="67">
        <v>5290</v>
      </c>
      <c r="E18" s="67" t="s">
        <v>970</v>
      </c>
      <c r="F18" s="67" t="s">
        <v>971</v>
      </c>
      <c r="G18" s="67">
        <v>33555</v>
      </c>
      <c r="H18" s="67" t="s">
        <v>451</v>
      </c>
      <c r="I18" s="67">
        <v>39833</v>
      </c>
      <c r="J18" s="67" t="s">
        <v>451</v>
      </c>
      <c r="K18" s="67" t="s">
        <v>972</v>
      </c>
      <c r="L18" s="67" t="s">
        <v>972</v>
      </c>
      <c r="M18" s="67" t="s">
        <v>564</v>
      </c>
      <c r="N18" s="67">
        <v>5</v>
      </c>
      <c r="O18" s="67">
        <v>10</v>
      </c>
      <c r="P18" s="67" t="s">
        <v>1006</v>
      </c>
      <c r="Q18" s="67">
        <v>23.2</v>
      </c>
      <c r="R18" s="67" t="s">
        <v>972</v>
      </c>
      <c r="S18" s="67" t="s">
        <v>972</v>
      </c>
      <c r="T18" s="67" t="s">
        <v>972</v>
      </c>
      <c r="U18" s="67">
        <v>18</v>
      </c>
      <c r="V18" s="67">
        <v>0</v>
      </c>
      <c r="W18" s="67">
        <v>0.4</v>
      </c>
      <c r="X18" s="67">
        <v>0</v>
      </c>
      <c r="Y18" s="67">
        <v>0</v>
      </c>
      <c r="Z18" s="67">
        <v>17.2</v>
      </c>
      <c r="AA18" s="67" t="s">
        <v>974</v>
      </c>
      <c r="AB18" s="67">
        <v>1.03</v>
      </c>
      <c r="AC18" s="67" t="s">
        <v>972</v>
      </c>
      <c r="AD18" s="67">
        <v>5.2</v>
      </c>
      <c r="AE18" s="67">
        <v>5.9</v>
      </c>
      <c r="AF18" s="67">
        <v>520</v>
      </c>
      <c r="AG18" s="67">
        <v>27</v>
      </c>
      <c r="AH18" s="67">
        <v>0.98</v>
      </c>
      <c r="AI18" s="67">
        <v>0.13</v>
      </c>
      <c r="AJ18" s="67">
        <v>0.02</v>
      </c>
      <c r="AK18" s="67">
        <v>2</v>
      </c>
      <c r="AL18" s="67">
        <v>196950</v>
      </c>
    </row>
    <row r="19" spans="1:38">
      <c r="A19" s="67" t="s">
        <v>451</v>
      </c>
      <c r="B19" s="67" t="s">
        <v>624</v>
      </c>
      <c r="C19" s="67" t="s">
        <v>1007</v>
      </c>
      <c r="D19" s="67">
        <v>5290</v>
      </c>
      <c r="E19" s="67" t="s">
        <v>970</v>
      </c>
      <c r="F19" s="67" t="s">
        <v>971</v>
      </c>
      <c r="G19" s="67">
        <v>33555</v>
      </c>
      <c r="H19" s="67" t="s">
        <v>451</v>
      </c>
      <c r="I19" s="67">
        <v>39833</v>
      </c>
      <c r="J19" s="67" t="s">
        <v>451</v>
      </c>
      <c r="K19" s="67" t="s">
        <v>972</v>
      </c>
      <c r="L19" s="67" t="s">
        <v>972</v>
      </c>
      <c r="M19" s="67" t="s">
        <v>571</v>
      </c>
      <c r="N19" s="67">
        <v>10</v>
      </c>
      <c r="O19" s="67">
        <v>21</v>
      </c>
      <c r="P19" s="67" t="s">
        <v>1008</v>
      </c>
      <c r="Q19" s="67">
        <v>30.5</v>
      </c>
      <c r="R19" s="67" t="s">
        <v>972</v>
      </c>
      <c r="S19" s="67" t="s">
        <v>972</v>
      </c>
      <c r="T19" s="67" t="s">
        <v>972</v>
      </c>
      <c r="U19" s="67">
        <v>17.399999999999999</v>
      </c>
      <c r="V19" s="67">
        <v>0</v>
      </c>
      <c r="W19" s="67">
        <v>0.2</v>
      </c>
      <c r="X19" s="67">
        <v>0</v>
      </c>
      <c r="Y19" s="67">
        <v>0</v>
      </c>
      <c r="Z19" s="67">
        <v>11.6</v>
      </c>
      <c r="AA19" s="67" t="s">
        <v>979</v>
      </c>
      <c r="AB19" s="67">
        <v>1.04</v>
      </c>
      <c r="AC19" s="67" t="s">
        <v>972</v>
      </c>
      <c r="AD19" s="67">
        <v>6.2</v>
      </c>
      <c r="AE19" s="67">
        <v>6.6</v>
      </c>
      <c r="AF19" s="67">
        <v>300</v>
      </c>
      <c r="AG19" s="67">
        <v>13</v>
      </c>
      <c r="AH19" s="67">
        <v>0.8</v>
      </c>
      <c r="AI19" s="67">
        <v>0.16</v>
      </c>
      <c r="AJ19" s="67">
        <v>0.02</v>
      </c>
      <c r="AK19" s="67">
        <v>4</v>
      </c>
      <c r="AL19" s="67">
        <v>196951</v>
      </c>
    </row>
    <row r="20" spans="1:38">
      <c r="A20" s="67" t="s">
        <v>451</v>
      </c>
      <c r="B20" s="67" t="s">
        <v>625</v>
      </c>
      <c r="C20" s="67" t="s">
        <v>1009</v>
      </c>
      <c r="D20" s="67">
        <v>5290</v>
      </c>
      <c r="E20" s="67" t="s">
        <v>970</v>
      </c>
      <c r="F20" s="67" t="s">
        <v>971</v>
      </c>
      <c r="G20" s="67">
        <v>33555</v>
      </c>
      <c r="H20" s="67" t="s">
        <v>451</v>
      </c>
      <c r="I20" s="67">
        <v>39833</v>
      </c>
      <c r="J20" s="67" t="s">
        <v>451</v>
      </c>
      <c r="K20" s="67" t="s">
        <v>972</v>
      </c>
      <c r="L20" s="67" t="s">
        <v>972</v>
      </c>
      <c r="M20" s="67" t="s">
        <v>573</v>
      </c>
      <c r="N20" s="67">
        <v>21</v>
      </c>
      <c r="O20" s="67">
        <v>37</v>
      </c>
      <c r="P20" s="67" t="s">
        <v>1010</v>
      </c>
      <c r="Q20" s="67">
        <v>32.799999999999997</v>
      </c>
      <c r="R20" s="67" t="s">
        <v>972</v>
      </c>
      <c r="S20" s="67" t="s">
        <v>972</v>
      </c>
      <c r="T20" s="67" t="s">
        <v>972</v>
      </c>
      <c r="U20" s="67">
        <v>17.399999999999999</v>
      </c>
      <c r="V20" s="67">
        <v>0</v>
      </c>
      <c r="W20" s="67">
        <v>0.2</v>
      </c>
      <c r="X20" s="67">
        <v>0.1</v>
      </c>
      <c r="Y20" s="67">
        <v>0</v>
      </c>
      <c r="Z20" s="67">
        <v>11.6</v>
      </c>
      <c r="AA20" s="67" t="s">
        <v>979</v>
      </c>
      <c r="AB20" s="67">
        <v>1.05</v>
      </c>
      <c r="AC20" s="67" t="s">
        <v>972</v>
      </c>
      <c r="AD20" s="67">
        <v>6.7</v>
      </c>
      <c r="AE20" s="67">
        <v>7.2</v>
      </c>
      <c r="AF20" s="67">
        <v>226</v>
      </c>
      <c r="AG20" s="67">
        <v>13</v>
      </c>
      <c r="AH20" s="67">
        <v>0.62</v>
      </c>
      <c r="AI20" s="67">
        <v>0.12</v>
      </c>
      <c r="AJ20" s="67">
        <v>0.02</v>
      </c>
      <c r="AK20" s="67" t="s">
        <v>972</v>
      </c>
      <c r="AL20" s="67">
        <v>196952</v>
      </c>
    </row>
    <row r="21" spans="1:38">
      <c r="A21" s="67" t="s">
        <v>451</v>
      </c>
      <c r="B21" s="67" t="s">
        <v>626</v>
      </c>
      <c r="C21" s="67" t="s">
        <v>1011</v>
      </c>
      <c r="D21" s="67">
        <v>5290</v>
      </c>
      <c r="E21" s="67" t="s">
        <v>970</v>
      </c>
      <c r="F21" s="67" t="s">
        <v>971</v>
      </c>
      <c r="G21" s="67">
        <v>33555</v>
      </c>
      <c r="H21" s="67" t="s">
        <v>451</v>
      </c>
      <c r="I21" s="67">
        <v>39833</v>
      </c>
      <c r="J21" s="67" t="s">
        <v>451</v>
      </c>
      <c r="K21" s="67" t="s">
        <v>972</v>
      </c>
      <c r="L21" s="67" t="s">
        <v>972</v>
      </c>
      <c r="M21" s="67" t="s">
        <v>575</v>
      </c>
      <c r="N21" s="67">
        <v>37</v>
      </c>
      <c r="O21" s="67">
        <v>50</v>
      </c>
      <c r="P21" s="67" t="s">
        <v>1012</v>
      </c>
      <c r="Q21" s="67">
        <v>29.6</v>
      </c>
      <c r="R21" s="67" t="s">
        <v>972</v>
      </c>
      <c r="S21" s="67" t="s">
        <v>972</v>
      </c>
      <c r="T21" s="67">
        <v>0.3</v>
      </c>
      <c r="U21" s="67">
        <v>18.3</v>
      </c>
      <c r="V21" s="67">
        <v>0</v>
      </c>
      <c r="W21" s="67">
        <v>0.2</v>
      </c>
      <c r="X21" s="67">
        <v>0</v>
      </c>
      <c r="Y21" s="67">
        <v>0</v>
      </c>
      <c r="Z21" s="67">
        <v>13.4</v>
      </c>
      <c r="AA21" s="67" t="s">
        <v>979</v>
      </c>
      <c r="AB21" s="67">
        <v>1.05</v>
      </c>
      <c r="AC21" s="67">
        <v>1</v>
      </c>
      <c r="AD21" s="67">
        <v>7.7</v>
      </c>
      <c r="AE21" s="67">
        <v>8.1</v>
      </c>
      <c r="AF21" s="67" t="s">
        <v>986</v>
      </c>
      <c r="AG21" s="67">
        <v>6</v>
      </c>
      <c r="AH21" s="67">
        <v>0.69</v>
      </c>
      <c r="AI21" s="67">
        <v>0.1</v>
      </c>
      <c r="AJ21" s="67">
        <v>0.02</v>
      </c>
      <c r="AK21" s="67" t="s">
        <v>972</v>
      </c>
      <c r="AL21" s="67">
        <v>196953</v>
      </c>
    </row>
    <row r="22" spans="1:38">
      <c r="A22" s="67" t="s">
        <v>451</v>
      </c>
      <c r="B22" s="67" t="s">
        <v>627</v>
      </c>
      <c r="C22" s="67" t="s">
        <v>1013</v>
      </c>
      <c r="D22" s="67">
        <v>5290</v>
      </c>
      <c r="E22" s="67" t="s">
        <v>970</v>
      </c>
      <c r="F22" s="67" t="s">
        <v>971</v>
      </c>
      <c r="G22" s="67">
        <v>33555</v>
      </c>
      <c r="H22" s="67" t="s">
        <v>451</v>
      </c>
      <c r="I22" s="67">
        <v>39833</v>
      </c>
      <c r="J22" s="67" t="s">
        <v>451</v>
      </c>
      <c r="K22" s="67" t="s">
        <v>972</v>
      </c>
      <c r="L22" s="67" t="s">
        <v>972</v>
      </c>
      <c r="M22" s="67" t="s">
        <v>576</v>
      </c>
      <c r="N22" s="67">
        <v>50</v>
      </c>
      <c r="O22" s="67">
        <v>83</v>
      </c>
      <c r="P22" s="67" t="s">
        <v>1014</v>
      </c>
      <c r="Q22" s="67">
        <v>23.9</v>
      </c>
      <c r="R22" s="67" t="s">
        <v>972</v>
      </c>
      <c r="S22" s="67" t="s">
        <v>972</v>
      </c>
      <c r="T22" s="67">
        <v>3.5</v>
      </c>
      <c r="U22" s="67">
        <v>22.8</v>
      </c>
      <c r="V22" s="67">
        <v>0</v>
      </c>
      <c r="W22" s="67">
        <v>0.4</v>
      </c>
      <c r="X22" s="67">
        <v>0.2</v>
      </c>
      <c r="Y22" s="67">
        <v>0</v>
      </c>
      <c r="Z22" s="67">
        <v>18.899999999999999</v>
      </c>
      <c r="AA22" s="67" t="s">
        <v>974</v>
      </c>
      <c r="AB22" s="67">
        <v>1.04</v>
      </c>
      <c r="AC22" s="67">
        <v>8</v>
      </c>
      <c r="AD22" s="67">
        <v>7.9</v>
      </c>
      <c r="AE22" s="67">
        <v>8.3000000000000007</v>
      </c>
      <c r="AF22" s="67" t="s">
        <v>986</v>
      </c>
      <c r="AG22" s="67">
        <v>7</v>
      </c>
      <c r="AH22" s="67">
        <v>1.47</v>
      </c>
      <c r="AI22" s="67">
        <v>0.11</v>
      </c>
      <c r="AJ22" s="67">
        <v>0.02</v>
      </c>
      <c r="AK22" s="67" t="s">
        <v>972</v>
      </c>
      <c r="AL22" s="67">
        <v>196954</v>
      </c>
    </row>
    <row r="23" spans="1:38">
      <c r="A23" s="67" t="s">
        <v>451</v>
      </c>
      <c r="B23" s="67" t="s">
        <v>628</v>
      </c>
      <c r="C23" s="67" t="s">
        <v>1015</v>
      </c>
      <c r="D23" s="67">
        <v>5290</v>
      </c>
      <c r="E23" s="67" t="s">
        <v>970</v>
      </c>
      <c r="F23" s="67" t="s">
        <v>971</v>
      </c>
      <c r="G23" s="67">
        <v>33555</v>
      </c>
      <c r="H23" s="67" t="s">
        <v>451</v>
      </c>
      <c r="I23" s="67">
        <v>39833</v>
      </c>
      <c r="J23" s="67" t="s">
        <v>451</v>
      </c>
      <c r="K23" s="67" t="s">
        <v>972</v>
      </c>
      <c r="L23" s="67" t="s">
        <v>972</v>
      </c>
      <c r="M23" s="67" t="s">
        <v>578</v>
      </c>
      <c r="N23" s="67">
        <v>83</v>
      </c>
      <c r="O23" s="67">
        <v>100</v>
      </c>
      <c r="P23" s="67" t="s">
        <v>1016</v>
      </c>
      <c r="Q23" s="67">
        <v>20</v>
      </c>
      <c r="R23" s="67" t="s">
        <v>972</v>
      </c>
      <c r="S23" s="67" t="s">
        <v>972</v>
      </c>
      <c r="T23" s="67">
        <v>3.5</v>
      </c>
      <c r="U23" s="67">
        <v>24.4</v>
      </c>
      <c r="V23" s="67">
        <v>0</v>
      </c>
      <c r="W23" s="67">
        <v>0.4</v>
      </c>
      <c r="X23" s="67">
        <v>0.1</v>
      </c>
      <c r="Y23" s="67">
        <v>0</v>
      </c>
      <c r="Z23" s="67">
        <v>17.8</v>
      </c>
      <c r="AA23" s="67" t="s">
        <v>974</v>
      </c>
      <c r="AB23" s="67">
        <v>1.04</v>
      </c>
      <c r="AC23" s="67">
        <v>8</v>
      </c>
      <c r="AD23" s="67">
        <v>7.9</v>
      </c>
      <c r="AE23" s="67">
        <v>8.4</v>
      </c>
      <c r="AF23" s="67" t="s">
        <v>986</v>
      </c>
      <c r="AG23" s="67">
        <v>5</v>
      </c>
      <c r="AH23" s="67">
        <v>1.51</v>
      </c>
      <c r="AI23" s="67">
        <v>0.1</v>
      </c>
      <c r="AJ23" s="67">
        <v>0.03</v>
      </c>
      <c r="AK23" s="67" t="s">
        <v>972</v>
      </c>
      <c r="AL23" s="67">
        <v>196955</v>
      </c>
    </row>
    <row r="24" spans="1:38">
      <c r="A24" s="67" t="s">
        <v>400</v>
      </c>
      <c r="B24" s="67" t="s">
        <v>503</v>
      </c>
      <c r="C24" s="67" t="s">
        <v>1017</v>
      </c>
      <c r="D24" s="67">
        <v>5290</v>
      </c>
      <c r="E24" s="67" t="s">
        <v>970</v>
      </c>
      <c r="F24" s="67" t="s">
        <v>971</v>
      </c>
      <c r="G24" s="67">
        <v>33556</v>
      </c>
      <c r="H24" s="67" t="s">
        <v>400</v>
      </c>
      <c r="I24" s="67">
        <v>39834</v>
      </c>
      <c r="J24" s="67" t="s">
        <v>400</v>
      </c>
      <c r="K24" s="67" t="s">
        <v>972</v>
      </c>
      <c r="L24" s="67" t="s">
        <v>972</v>
      </c>
      <c r="M24" s="67" t="s">
        <v>564</v>
      </c>
      <c r="N24" s="67">
        <v>0</v>
      </c>
      <c r="O24" s="67">
        <v>5</v>
      </c>
      <c r="P24" s="67" t="s">
        <v>1018</v>
      </c>
      <c r="Q24" s="67">
        <v>28</v>
      </c>
      <c r="R24" s="67" t="s">
        <v>972</v>
      </c>
      <c r="S24" s="67" t="s">
        <v>972</v>
      </c>
      <c r="T24" s="67" t="s">
        <v>972</v>
      </c>
      <c r="U24" s="67">
        <v>15.7</v>
      </c>
      <c r="V24" s="67">
        <v>0.1</v>
      </c>
      <c r="W24" s="67">
        <v>0.3</v>
      </c>
      <c r="X24" s="67">
        <v>0.1</v>
      </c>
      <c r="Y24" s="67">
        <v>0</v>
      </c>
      <c r="Z24" s="67">
        <v>16.899999999999999</v>
      </c>
      <c r="AA24" s="67" t="s">
        <v>979</v>
      </c>
      <c r="AB24" s="67">
        <v>1.04</v>
      </c>
      <c r="AC24" s="67" t="s">
        <v>972</v>
      </c>
      <c r="AD24" s="67">
        <v>6.5</v>
      </c>
      <c r="AE24" s="67">
        <v>7.1</v>
      </c>
      <c r="AF24" s="67">
        <v>596</v>
      </c>
      <c r="AG24" s="67">
        <v>86</v>
      </c>
      <c r="AH24" s="67">
        <v>1.08</v>
      </c>
      <c r="AI24" s="67">
        <v>0.19</v>
      </c>
      <c r="AJ24" s="67">
        <v>0.04</v>
      </c>
      <c r="AK24" s="67">
        <v>6</v>
      </c>
      <c r="AL24" s="67">
        <v>196956</v>
      </c>
    </row>
    <row r="25" spans="1:38">
      <c r="A25" s="67" t="s">
        <v>400</v>
      </c>
      <c r="B25" s="67" t="s">
        <v>629</v>
      </c>
      <c r="C25" s="67" t="s">
        <v>1019</v>
      </c>
      <c r="D25" s="67">
        <v>5290</v>
      </c>
      <c r="E25" s="67" t="s">
        <v>970</v>
      </c>
      <c r="F25" s="67" t="s">
        <v>971</v>
      </c>
      <c r="G25" s="67">
        <v>33556</v>
      </c>
      <c r="H25" s="67" t="s">
        <v>400</v>
      </c>
      <c r="I25" s="67">
        <v>39834</v>
      </c>
      <c r="J25" s="67" t="s">
        <v>400</v>
      </c>
      <c r="K25" s="67" t="s">
        <v>972</v>
      </c>
      <c r="L25" s="67" t="s">
        <v>972</v>
      </c>
      <c r="M25" s="67" t="s">
        <v>564</v>
      </c>
      <c r="N25" s="67">
        <v>5</v>
      </c>
      <c r="O25" s="67">
        <v>10</v>
      </c>
      <c r="P25" s="67" t="s">
        <v>1020</v>
      </c>
      <c r="Q25" s="67">
        <v>30</v>
      </c>
      <c r="R25" s="67" t="s">
        <v>972</v>
      </c>
      <c r="S25" s="67" t="s">
        <v>972</v>
      </c>
      <c r="T25" s="67" t="s">
        <v>972</v>
      </c>
      <c r="U25" s="67">
        <v>15.1</v>
      </c>
      <c r="V25" s="67">
        <v>0.1</v>
      </c>
      <c r="W25" s="67">
        <v>0.3</v>
      </c>
      <c r="X25" s="67">
        <v>0.1</v>
      </c>
      <c r="Y25" s="67">
        <v>0</v>
      </c>
      <c r="Z25" s="67">
        <v>16</v>
      </c>
      <c r="AA25" s="67" t="s">
        <v>979</v>
      </c>
      <c r="AB25" s="67">
        <v>1.04</v>
      </c>
      <c r="AC25" s="67" t="s">
        <v>972</v>
      </c>
      <c r="AD25" s="67">
        <v>6.3</v>
      </c>
      <c r="AE25" s="67">
        <v>6.8</v>
      </c>
      <c r="AF25" s="67">
        <v>373</v>
      </c>
      <c r="AG25" s="67">
        <v>67</v>
      </c>
      <c r="AH25" s="67">
        <v>1.32</v>
      </c>
      <c r="AI25" s="67">
        <v>0.2</v>
      </c>
      <c r="AJ25" s="67">
        <v>0.04</v>
      </c>
      <c r="AK25" s="67">
        <v>4</v>
      </c>
      <c r="AL25" s="67">
        <v>196957</v>
      </c>
    </row>
    <row r="26" spans="1:38">
      <c r="A26" s="67" t="s">
        <v>400</v>
      </c>
      <c r="B26" s="67" t="s">
        <v>630</v>
      </c>
      <c r="C26" s="67" t="s">
        <v>1021</v>
      </c>
      <c r="D26" s="67">
        <v>5290</v>
      </c>
      <c r="E26" s="67" t="s">
        <v>970</v>
      </c>
      <c r="F26" s="67" t="s">
        <v>971</v>
      </c>
      <c r="G26" s="67">
        <v>33556</v>
      </c>
      <c r="H26" s="67" t="s">
        <v>400</v>
      </c>
      <c r="I26" s="67">
        <v>39834</v>
      </c>
      <c r="J26" s="67" t="s">
        <v>400</v>
      </c>
      <c r="K26" s="67" t="s">
        <v>972</v>
      </c>
      <c r="L26" s="67" t="s">
        <v>972</v>
      </c>
      <c r="M26" s="67" t="s">
        <v>571</v>
      </c>
      <c r="N26" s="67">
        <v>10</v>
      </c>
      <c r="O26" s="67">
        <v>23</v>
      </c>
      <c r="P26" s="67" t="s">
        <v>1022</v>
      </c>
      <c r="Q26" s="67">
        <v>37</v>
      </c>
      <c r="R26" s="67" t="s">
        <v>972</v>
      </c>
      <c r="S26" s="67" t="s">
        <v>972</v>
      </c>
      <c r="T26" s="67" t="s">
        <v>972</v>
      </c>
      <c r="U26" s="67">
        <v>15.4</v>
      </c>
      <c r="V26" s="67">
        <v>0</v>
      </c>
      <c r="W26" s="67">
        <v>0.5</v>
      </c>
      <c r="X26" s="67">
        <v>0.1</v>
      </c>
      <c r="Y26" s="67">
        <v>0</v>
      </c>
      <c r="Z26" s="67">
        <v>16.2</v>
      </c>
      <c r="AA26" s="67" t="s">
        <v>979</v>
      </c>
      <c r="AB26" s="67">
        <v>1.05</v>
      </c>
      <c r="AC26" s="67" t="s">
        <v>972</v>
      </c>
      <c r="AD26" s="67">
        <v>6.8</v>
      </c>
      <c r="AE26" s="67">
        <v>7.3</v>
      </c>
      <c r="AF26" s="67">
        <v>227</v>
      </c>
      <c r="AG26" s="67">
        <v>22</v>
      </c>
      <c r="AH26" s="67">
        <v>0.94</v>
      </c>
      <c r="AI26" s="67">
        <v>0.17</v>
      </c>
      <c r="AJ26" s="67">
        <v>0.03</v>
      </c>
      <c r="AK26" s="67">
        <v>9</v>
      </c>
      <c r="AL26" s="67">
        <v>196958</v>
      </c>
    </row>
    <row r="27" spans="1:38">
      <c r="A27" s="67" t="s">
        <v>400</v>
      </c>
      <c r="B27" s="67" t="s">
        <v>631</v>
      </c>
      <c r="C27" s="67" t="s">
        <v>1023</v>
      </c>
      <c r="D27" s="67">
        <v>5290</v>
      </c>
      <c r="E27" s="67" t="s">
        <v>970</v>
      </c>
      <c r="F27" s="67" t="s">
        <v>971</v>
      </c>
      <c r="G27" s="67">
        <v>33556</v>
      </c>
      <c r="H27" s="67" t="s">
        <v>400</v>
      </c>
      <c r="I27" s="67">
        <v>39834</v>
      </c>
      <c r="J27" s="67" t="s">
        <v>400</v>
      </c>
      <c r="K27" s="67" t="s">
        <v>972</v>
      </c>
      <c r="L27" s="67" t="s">
        <v>972</v>
      </c>
      <c r="M27" s="67" t="s">
        <v>580</v>
      </c>
      <c r="N27" s="67">
        <v>23</v>
      </c>
      <c r="O27" s="67">
        <v>39</v>
      </c>
      <c r="P27" s="67" t="s">
        <v>1024</v>
      </c>
      <c r="Q27" s="67">
        <v>31.9</v>
      </c>
      <c r="R27" s="67" t="s">
        <v>972</v>
      </c>
      <c r="S27" s="67" t="s">
        <v>972</v>
      </c>
      <c r="T27" s="67">
        <v>0.3</v>
      </c>
      <c r="U27" s="67">
        <v>19.399999999999999</v>
      </c>
      <c r="V27" s="67">
        <v>0</v>
      </c>
      <c r="W27" s="67">
        <v>0.3</v>
      </c>
      <c r="X27" s="67">
        <v>0</v>
      </c>
      <c r="Y27" s="67">
        <v>0</v>
      </c>
      <c r="Z27" s="67">
        <v>14.4</v>
      </c>
      <c r="AA27" s="67" t="s">
        <v>979</v>
      </c>
      <c r="AB27" s="67">
        <v>1.05</v>
      </c>
      <c r="AC27" s="67">
        <v>2</v>
      </c>
      <c r="AD27" s="67">
        <v>7.8</v>
      </c>
      <c r="AE27" s="67">
        <v>8.1999999999999993</v>
      </c>
      <c r="AF27" s="67">
        <v>226</v>
      </c>
      <c r="AG27" s="67">
        <v>10</v>
      </c>
      <c r="AH27" s="67">
        <v>0.9</v>
      </c>
      <c r="AI27" s="67">
        <v>0.1</v>
      </c>
      <c r="AJ27" s="67">
        <v>0.03</v>
      </c>
      <c r="AK27" s="67" t="s">
        <v>972</v>
      </c>
      <c r="AL27" s="67">
        <v>196959</v>
      </c>
    </row>
    <row r="28" spans="1:38">
      <c r="A28" s="67" t="s">
        <v>400</v>
      </c>
      <c r="B28" s="67" t="s">
        <v>632</v>
      </c>
      <c r="C28" s="67" t="s">
        <v>1025</v>
      </c>
      <c r="D28" s="67">
        <v>5290</v>
      </c>
      <c r="E28" s="67" t="s">
        <v>970</v>
      </c>
      <c r="F28" s="67" t="s">
        <v>971</v>
      </c>
      <c r="G28" s="67">
        <v>33556</v>
      </c>
      <c r="H28" s="67" t="s">
        <v>400</v>
      </c>
      <c r="I28" s="67">
        <v>39834</v>
      </c>
      <c r="J28" s="67" t="s">
        <v>400</v>
      </c>
      <c r="K28" s="67" t="s">
        <v>972</v>
      </c>
      <c r="L28" s="67" t="s">
        <v>972</v>
      </c>
      <c r="M28" s="67" t="s">
        <v>582</v>
      </c>
      <c r="N28" s="67">
        <v>39</v>
      </c>
      <c r="O28" s="67">
        <v>57</v>
      </c>
      <c r="P28" s="67" t="s">
        <v>1026</v>
      </c>
      <c r="Q28" s="67">
        <v>27.1</v>
      </c>
      <c r="R28" s="67" t="s">
        <v>972</v>
      </c>
      <c r="S28" s="67" t="s">
        <v>972</v>
      </c>
      <c r="T28" s="67">
        <v>1.8</v>
      </c>
      <c r="U28" s="67">
        <v>23.5</v>
      </c>
      <c r="V28" s="67">
        <v>0</v>
      </c>
      <c r="W28" s="67">
        <v>0.3</v>
      </c>
      <c r="X28" s="67">
        <v>0.1</v>
      </c>
      <c r="Y28" s="67">
        <v>0</v>
      </c>
      <c r="Z28" s="67">
        <v>15.5</v>
      </c>
      <c r="AA28" s="67" t="s">
        <v>979</v>
      </c>
      <c r="AB28" s="67">
        <v>1.04</v>
      </c>
      <c r="AC28" s="67">
        <v>5</v>
      </c>
      <c r="AD28" s="67">
        <v>7.9</v>
      </c>
      <c r="AE28" s="67">
        <v>8.5</v>
      </c>
      <c r="AF28" s="67">
        <v>299</v>
      </c>
      <c r="AG28" s="67">
        <v>8</v>
      </c>
      <c r="AH28" s="67">
        <v>1.02</v>
      </c>
      <c r="AI28" s="67">
        <v>0.08</v>
      </c>
      <c r="AJ28" s="67">
        <v>0.03</v>
      </c>
      <c r="AK28" s="67" t="s">
        <v>972</v>
      </c>
      <c r="AL28" s="67">
        <v>196960</v>
      </c>
    </row>
    <row r="29" spans="1:38">
      <c r="A29" s="67" t="s">
        <v>400</v>
      </c>
      <c r="B29" s="67" t="s">
        <v>633</v>
      </c>
      <c r="C29" s="67" t="s">
        <v>1027</v>
      </c>
      <c r="D29" s="67">
        <v>5290</v>
      </c>
      <c r="E29" s="67" t="s">
        <v>970</v>
      </c>
      <c r="F29" s="67" t="s">
        <v>971</v>
      </c>
      <c r="G29" s="67">
        <v>33556</v>
      </c>
      <c r="H29" s="67" t="s">
        <v>400</v>
      </c>
      <c r="I29" s="67">
        <v>39834</v>
      </c>
      <c r="J29" s="67" t="s">
        <v>400</v>
      </c>
      <c r="K29" s="67" t="s">
        <v>972</v>
      </c>
      <c r="L29" s="67" t="s">
        <v>972</v>
      </c>
      <c r="M29" s="67" t="s">
        <v>583</v>
      </c>
      <c r="N29" s="67">
        <v>57</v>
      </c>
      <c r="O29" s="67">
        <v>77</v>
      </c>
      <c r="P29" s="67" t="s">
        <v>1028</v>
      </c>
      <c r="Q29" s="67">
        <v>19.5</v>
      </c>
      <c r="R29" s="67" t="s">
        <v>972</v>
      </c>
      <c r="S29" s="67" t="s">
        <v>972</v>
      </c>
      <c r="T29" s="67">
        <v>2.1</v>
      </c>
      <c r="U29" s="67">
        <v>23.9</v>
      </c>
      <c r="V29" s="67">
        <v>0.1</v>
      </c>
      <c r="W29" s="67">
        <v>1.1000000000000001</v>
      </c>
      <c r="X29" s="67">
        <v>0.1</v>
      </c>
      <c r="Y29" s="67">
        <v>0</v>
      </c>
      <c r="Z29" s="67">
        <v>20.6</v>
      </c>
      <c r="AA29" s="67" t="s">
        <v>974</v>
      </c>
      <c r="AB29" s="67">
        <v>1.04</v>
      </c>
      <c r="AC29" s="67">
        <v>3</v>
      </c>
      <c r="AD29" s="67">
        <v>8</v>
      </c>
      <c r="AE29" s="67">
        <v>8.6999999999999993</v>
      </c>
      <c r="AF29" s="67" t="s">
        <v>986</v>
      </c>
      <c r="AG29" s="67">
        <v>2</v>
      </c>
      <c r="AH29" s="67">
        <v>1.08</v>
      </c>
      <c r="AI29" s="67">
        <v>0.06</v>
      </c>
      <c r="AJ29" s="67">
        <v>0.03</v>
      </c>
      <c r="AK29" s="67" t="s">
        <v>972</v>
      </c>
      <c r="AL29" s="67">
        <v>196961</v>
      </c>
    </row>
    <row r="30" spans="1:38">
      <c r="A30" s="67" t="s">
        <v>400</v>
      </c>
      <c r="B30" s="67" t="s">
        <v>634</v>
      </c>
      <c r="C30" s="67" t="s">
        <v>1029</v>
      </c>
      <c r="D30" s="67">
        <v>5290</v>
      </c>
      <c r="E30" s="67" t="s">
        <v>970</v>
      </c>
      <c r="F30" s="67" t="s">
        <v>971</v>
      </c>
      <c r="G30" s="67">
        <v>33556</v>
      </c>
      <c r="H30" s="67" t="s">
        <v>400</v>
      </c>
      <c r="I30" s="67">
        <v>39834</v>
      </c>
      <c r="J30" s="67" t="s">
        <v>400</v>
      </c>
      <c r="K30" s="67" t="s">
        <v>972</v>
      </c>
      <c r="L30" s="67" t="s">
        <v>972</v>
      </c>
      <c r="M30" s="67" t="s">
        <v>584</v>
      </c>
      <c r="N30" s="67">
        <v>77</v>
      </c>
      <c r="O30" s="67">
        <v>100</v>
      </c>
      <c r="P30" s="67" t="s">
        <v>1030</v>
      </c>
      <c r="Q30" s="67">
        <v>15.3</v>
      </c>
      <c r="R30" s="67" t="s">
        <v>972</v>
      </c>
      <c r="S30" s="67" t="s">
        <v>972</v>
      </c>
      <c r="T30" s="67">
        <v>1.8</v>
      </c>
      <c r="U30" s="67">
        <v>24.1</v>
      </c>
      <c r="V30" s="67">
        <v>0</v>
      </c>
      <c r="W30" s="67">
        <v>0.7</v>
      </c>
      <c r="X30" s="67">
        <v>0.1</v>
      </c>
      <c r="Y30" s="67">
        <v>0</v>
      </c>
      <c r="Z30" s="67">
        <v>26.2</v>
      </c>
      <c r="AA30" s="67" t="s">
        <v>974</v>
      </c>
      <c r="AB30" s="67">
        <v>1.03</v>
      </c>
      <c r="AC30" s="67">
        <v>5</v>
      </c>
      <c r="AD30" s="67">
        <v>8.1999999999999993</v>
      </c>
      <c r="AE30" s="67">
        <v>8.6999999999999993</v>
      </c>
      <c r="AF30" s="67" t="s">
        <v>986</v>
      </c>
      <c r="AG30" s="67">
        <v>1</v>
      </c>
      <c r="AH30" s="67">
        <v>1.03</v>
      </c>
      <c r="AI30" s="67">
        <v>0.08</v>
      </c>
      <c r="AJ30" s="67">
        <v>0.03</v>
      </c>
      <c r="AK30" s="67" t="s">
        <v>972</v>
      </c>
      <c r="AL30" s="67">
        <v>196962</v>
      </c>
    </row>
    <row r="31" spans="1:38">
      <c r="A31" s="67" t="s">
        <v>452</v>
      </c>
      <c r="B31" s="67" t="s">
        <v>506</v>
      </c>
      <c r="C31" s="67" t="s">
        <v>1031</v>
      </c>
      <c r="D31" s="67">
        <v>5290</v>
      </c>
      <c r="E31" s="67" t="s">
        <v>970</v>
      </c>
      <c r="F31" s="67" t="s">
        <v>971</v>
      </c>
      <c r="G31" s="67">
        <v>33557</v>
      </c>
      <c r="H31" s="67" t="s">
        <v>452</v>
      </c>
      <c r="I31" s="67">
        <v>39835</v>
      </c>
      <c r="J31" s="67" t="s">
        <v>452</v>
      </c>
      <c r="K31" s="67" t="s">
        <v>972</v>
      </c>
      <c r="L31" s="67" t="s">
        <v>972</v>
      </c>
      <c r="M31" s="67" t="s">
        <v>564</v>
      </c>
      <c r="N31" s="67">
        <v>0</v>
      </c>
      <c r="O31" s="67">
        <v>5</v>
      </c>
      <c r="P31" s="67" t="s">
        <v>1032</v>
      </c>
      <c r="Q31" s="67">
        <v>23.9</v>
      </c>
      <c r="R31" s="67" t="s">
        <v>972</v>
      </c>
      <c r="S31" s="67" t="s">
        <v>972</v>
      </c>
      <c r="T31" s="67" t="s">
        <v>972</v>
      </c>
      <c r="U31" s="67">
        <v>15.4</v>
      </c>
      <c r="V31" s="67">
        <v>0.1</v>
      </c>
      <c r="W31" s="67">
        <v>0.5</v>
      </c>
      <c r="X31" s="67">
        <v>0.2</v>
      </c>
      <c r="Y31" s="67">
        <v>0.1</v>
      </c>
      <c r="Z31" s="67">
        <v>16.2</v>
      </c>
      <c r="AA31" s="67" t="s">
        <v>974</v>
      </c>
      <c r="AB31" s="67">
        <v>1.03</v>
      </c>
      <c r="AC31" s="67" t="s">
        <v>972</v>
      </c>
      <c r="AD31" s="67">
        <v>5.9</v>
      </c>
      <c r="AE31" s="67">
        <v>6.6</v>
      </c>
      <c r="AF31" s="67">
        <v>594</v>
      </c>
      <c r="AG31" s="67">
        <v>147</v>
      </c>
      <c r="AH31" s="67">
        <v>1.1000000000000001</v>
      </c>
      <c r="AI31" s="67">
        <v>0.17</v>
      </c>
      <c r="AJ31" s="67">
        <v>0.03</v>
      </c>
      <c r="AK31" s="67">
        <v>4</v>
      </c>
      <c r="AL31" s="67">
        <v>196963</v>
      </c>
    </row>
    <row r="32" spans="1:38">
      <c r="A32" s="67" t="s">
        <v>452</v>
      </c>
      <c r="B32" s="67" t="s">
        <v>635</v>
      </c>
      <c r="C32" s="67" t="s">
        <v>1033</v>
      </c>
      <c r="D32" s="67">
        <v>5290</v>
      </c>
      <c r="E32" s="67" t="s">
        <v>970</v>
      </c>
      <c r="F32" s="67" t="s">
        <v>971</v>
      </c>
      <c r="G32" s="67">
        <v>33557</v>
      </c>
      <c r="H32" s="67" t="s">
        <v>452</v>
      </c>
      <c r="I32" s="67">
        <v>39835</v>
      </c>
      <c r="J32" s="67" t="s">
        <v>452</v>
      </c>
      <c r="K32" s="67" t="s">
        <v>972</v>
      </c>
      <c r="L32" s="67" t="s">
        <v>972</v>
      </c>
      <c r="M32" s="67" t="s">
        <v>571</v>
      </c>
      <c r="N32" s="67">
        <v>5</v>
      </c>
      <c r="O32" s="67">
        <v>10</v>
      </c>
      <c r="P32" s="67" t="s">
        <v>1034</v>
      </c>
      <c r="Q32" s="67">
        <v>24.8</v>
      </c>
      <c r="R32" s="67" t="s">
        <v>972</v>
      </c>
      <c r="S32" s="67" t="s">
        <v>972</v>
      </c>
      <c r="T32" s="67" t="s">
        <v>972</v>
      </c>
      <c r="U32" s="67">
        <v>16.5</v>
      </c>
      <c r="V32" s="67">
        <v>0</v>
      </c>
      <c r="W32" s="67">
        <v>0.5</v>
      </c>
      <c r="X32" s="67">
        <v>0.1</v>
      </c>
      <c r="Y32" s="67">
        <v>0</v>
      </c>
      <c r="Z32" s="67">
        <v>17.8</v>
      </c>
      <c r="AA32" s="67" t="s">
        <v>974</v>
      </c>
      <c r="AB32" s="67">
        <v>1.03</v>
      </c>
      <c r="AC32" s="67" t="s">
        <v>972</v>
      </c>
      <c r="AD32" s="67">
        <v>6.3</v>
      </c>
      <c r="AE32" s="67">
        <v>6.9</v>
      </c>
      <c r="AF32" s="67">
        <v>446</v>
      </c>
      <c r="AG32" s="67">
        <v>85</v>
      </c>
      <c r="AH32" s="67">
        <v>0.95</v>
      </c>
      <c r="AI32" s="67">
        <v>0.15</v>
      </c>
      <c r="AJ32" s="67">
        <v>0.03</v>
      </c>
      <c r="AK32" s="67">
        <v>6</v>
      </c>
      <c r="AL32" s="67">
        <v>196964</v>
      </c>
    </row>
    <row r="33" spans="1:38">
      <c r="A33" s="67" t="s">
        <v>452</v>
      </c>
      <c r="B33" s="67" t="s">
        <v>636</v>
      </c>
      <c r="C33" s="67" t="s">
        <v>1035</v>
      </c>
      <c r="D33" s="67">
        <v>5290</v>
      </c>
      <c r="E33" s="67" t="s">
        <v>970</v>
      </c>
      <c r="F33" s="67" t="s">
        <v>971</v>
      </c>
      <c r="G33" s="67">
        <v>33557</v>
      </c>
      <c r="H33" s="67" t="s">
        <v>452</v>
      </c>
      <c r="I33" s="67">
        <v>39835</v>
      </c>
      <c r="J33" s="67" t="s">
        <v>452</v>
      </c>
      <c r="K33" s="67" t="s">
        <v>972</v>
      </c>
      <c r="L33" s="67" t="s">
        <v>972</v>
      </c>
      <c r="M33" s="67" t="s">
        <v>571</v>
      </c>
      <c r="N33" s="67">
        <v>10</v>
      </c>
      <c r="O33" s="67">
        <v>15</v>
      </c>
      <c r="P33" s="67" t="s">
        <v>1036</v>
      </c>
      <c r="Q33" s="67">
        <v>34</v>
      </c>
      <c r="R33" s="67" t="s">
        <v>972</v>
      </c>
      <c r="S33" s="67" t="s">
        <v>972</v>
      </c>
      <c r="T33" s="67" t="s">
        <v>972</v>
      </c>
      <c r="U33" s="67">
        <v>15.5</v>
      </c>
      <c r="V33" s="67">
        <v>0</v>
      </c>
      <c r="W33" s="67">
        <v>0.2</v>
      </c>
      <c r="X33" s="67">
        <v>0</v>
      </c>
      <c r="Y33" s="67">
        <v>0</v>
      </c>
      <c r="Z33" s="67">
        <v>13.1</v>
      </c>
      <c r="AA33" s="67" t="s">
        <v>979</v>
      </c>
      <c r="AB33" s="67">
        <v>1.05</v>
      </c>
      <c r="AC33" s="67" t="s">
        <v>972</v>
      </c>
      <c r="AD33" s="67">
        <v>6.6</v>
      </c>
      <c r="AE33" s="67">
        <v>7.2</v>
      </c>
      <c r="AF33" s="67">
        <v>302</v>
      </c>
      <c r="AG33" s="67" t="s">
        <v>972</v>
      </c>
      <c r="AH33" s="67">
        <v>0.79</v>
      </c>
      <c r="AI33" s="67">
        <v>0.13</v>
      </c>
      <c r="AJ33" s="67">
        <v>0.03</v>
      </c>
      <c r="AK33" s="67">
        <v>7</v>
      </c>
      <c r="AL33" s="67">
        <v>196965</v>
      </c>
    </row>
    <row r="34" spans="1:38">
      <c r="A34" s="67" t="s">
        <v>452</v>
      </c>
      <c r="B34" s="67" t="s">
        <v>637</v>
      </c>
      <c r="C34" s="67" t="s">
        <v>1037</v>
      </c>
      <c r="D34" s="67">
        <v>5290</v>
      </c>
      <c r="E34" s="67" t="s">
        <v>970</v>
      </c>
      <c r="F34" s="67" t="s">
        <v>971</v>
      </c>
      <c r="G34" s="67">
        <v>33557</v>
      </c>
      <c r="H34" s="67" t="s">
        <v>452</v>
      </c>
      <c r="I34" s="67">
        <v>39835</v>
      </c>
      <c r="J34" s="67" t="s">
        <v>452</v>
      </c>
      <c r="K34" s="67" t="s">
        <v>972</v>
      </c>
      <c r="L34" s="67" t="s">
        <v>972</v>
      </c>
      <c r="M34" s="67" t="s">
        <v>573</v>
      </c>
      <c r="N34" s="67">
        <v>15</v>
      </c>
      <c r="O34" s="67">
        <v>26</v>
      </c>
      <c r="P34" s="67" t="s">
        <v>1038</v>
      </c>
      <c r="Q34" s="67">
        <v>32.5</v>
      </c>
      <c r="R34" s="67" t="s">
        <v>972</v>
      </c>
      <c r="S34" s="67" t="s">
        <v>972</v>
      </c>
      <c r="T34" s="67" t="s">
        <v>972</v>
      </c>
      <c r="U34" s="67">
        <v>16.899999999999999</v>
      </c>
      <c r="V34" s="67">
        <v>0</v>
      </c>
      <c r="W34" s="67">
        <v>0.5</v>
      </c>
      <c r="X34" s="67">
        <v>0</v>
      </c>
      <c r="Y34" s="67">
        <v>0</v>
      </c>
      <c r="Z34" s="67">
        <v>14</v>
      </c>
      <c r="AA34" s="67" t="s">
        <v>979</v>
      </c>
      <c r="AB34" s="67">
        <v>1.05</v>
      </c>
      <c r="AC34" s="67" t="s">
        <v>972</v>
      </c>
      <c r="AD34" s="67">
        <v>6.9</v>
      </c>
      <c r="AE34" s="67">
        <v>7.4</v>
      </c>
      <c r="AF34" s="67">
        <v>227</v>
      </c>
      <c r="AG34" s="67" t="s">
        <v>972</v>
      </c>
      <c r="AH34" s="67">
        <v>0.69</v>
      </c>
      <c r="AI34" s="67">
        <v>0.1</v>
      </c>
      <c r="AJ34" s="67">
        <v>0.03</v>
      </c>
      <c r="AK34" s="67" t="s">
        <v>972</v>
      </c>
      <c r="AL34" s="67">
        <v>196966</v>
      </c>
    </row>
    <row r="35" spans="1:38">
      <c r="A35" s="67" t="s">
        <v>452</v>
      </c>
      <c r="B35" s="67" t="s">
        <v>638</v>
      </c>
      <c r="C35" s="67" t="s">
        <v>1039</v>
      </c>
      <c r="D35" s="67">
        <v>5290</v>
      </c>
      <c r="E35" s="67" t="s">
        <v>970</v>
      </c>
      <c r="F35" s="67" t="s">
        <v>971</v>
      </c>
      <c r="G35" s="67">
        <v>33557</v>
      </c>
      <c r="H35" s="67" t="s">
        <v>452</v>
      </c>
      <c r="I35" s="67">
        <v>39835</v>
      </c>
      <c r="J35" s="67" t="s">
        <v>452</v>
      </c>
      <c r="K35" s="67" t="s">
        <v>972</v>
      </c>
      <c r="L35" s="67" t="s">
        <v>972</v>
      </c>
      <c r="M35" s="67" t="s">
        <v>575</v>
      </c>
      <c r="N35" s="67">
        <v>26</v>
      </c>
      <c r="O35" s="67">
        <v>35</v>
      </c>
      <c r="P35" s="67" t="s">
        <v>1040</v>
      </c>
      <c r="Q35" s="67">
        <v>33.200000000000003</v>
      </c>
      <c r="R35" s="67" t="s">
        <v>972</v>
      </c>
      <c r="S35" s="67" t="s">
        <v>972</v>
      </c>
      <c r="T35" s="67" t="s">
        <v>972</v>
      </c>
      <c r="U35" s="67">
        <v>17.7</v>
      </c>
      <c r="V35" s="67">
        <v>0</v>
      </c>
      <c r="W35" s="67">
        <v>0.7</v>
      </c>
      <c r="X35" s="67">
        <v>0.3</v>
      </c>
      <c r="Y35" s="67">
        <v>0</v>
      </c>
      <c r="Z35" s="67">
        <v>15.6</v>
      </c>
      <c r="AA35" s="67" t="s">
        <v>979</v>
      </c>
      <c r="AB35" s="67">
        <v>1.05</v>
      </c>
      <c r="AC35" s="67">
        <v>0</v>
      </c>
      <c r="AD35" s="67">
        <v>7.7</v>
      </c>
      <c r="AE35" s="67">
        <v>8.1</v>
      </c>
      <c r="AF35" s="67">
        <v>380</v>
      </c>
      <c r="AG35" s="67" t="s">
        <v>972</v>
      </c>
      <c r="AH35" s="67">
        <v>0.94</v>
      </c>
      <c r="AI35" s="67">
        <v>0.14000000000000001</v>
      </c>
      <c r="AJ35" s="67">
        <v>0.03</v>
      </c>
      <c r="AK35" s="67" t="s">
        <v>972</v>
      </c>
      <c r="AL35" s="67">
        <v>196967</v>
      </c>
    </row>
    <row r="36" spans="1:38">
      <c r="A36" s="67" t="s">
        <v>452</v>
      </c>
      <c r="B36" s="67" t="s">
        <v>639</v>
      </c>
      <c r="C36" s="67" t="s">
        <v>1041</v>
      </c>
      <c r="D36" s="67">
        <v>5290</v>
      </c>
      <c r="E36" s="67" t="s">
        <v>970</v>
      </c>
      <c r="F36" s="67" t="s">
        <v>971</v>
      </c>
      <c r="G36" s="67">
        <v>33557</v>
      </c>
      <c r="H36" s="67" t="s">
        <v>452</v>
      </c>
      <c r="I36" s="67">
        <v>39835</v>
      </c>
      <c r="J36" s="67" t="s">
        <v>452</v>
      </c>
      <c r="K36" s="67" t="s">
        <v>972</v>
      </c>
      <c r="L36" s="67" t="s">
        <v>972</v>
      </c>
      <c r="M36" s="67" t="s">
        <v>576</v>
      </c>
      <c r="N36" s="67">
        <v>35</v>
      </c>
      <c r="O36" s="67">
        <v>55</v>
      </c>
      <c r="P36" s="67" t="s">
        <v>1042</v>
      </c>
      <c r="Q36" s="67">
        <v>32.200000000000003</v>
      </c>
      <c r="R36" s="67" t="s">
        <v>972</v>
      </c>
      <c r="S36" s="67" t="s">
        <v>972</v>
      </c>
      <c r="T36" s="67">
        <v>2.1</v>
      </c>
      <c r="U36" s="67">
        <v>21.6</v>
      </c>
      <c r="V36" s="67">
        <v>0</v>
      </c>
      <c r="W36" s="67">
        <v>0.5</v>
      </c>
      <c r="X36" s="67">
        <v>0.1</v>
      </c>
      <c r="Y36" s="67">
        <v>0</v>
      </c>
      <c r="Z36" s="67">
        <v>16.7</v>
      </c>
      <c r="AA36" s="67" t="s">
        <v>979</v>
      </c>
      <c r="AB36" s="67">
        <v>1.05</v>
      </c>
      <c r="AC36" s="67">
        <v>5</v>
      </c>
      <c r="AD36" s="67">
        <v>7.9</v>
      </c>
      <c r="AE36" s="67">
        <v>8.4</v>
      </c>
      <c r="AF36" s="67">
        <v>302</v>
      </c>
      <c r="AG36" s="67" t="s">
        <v>972</v>
      </c>
      <c r="AH36" s="67">
        <v>1.36</v>
      </c>
      <c r="AI36" s="67">
        <v>0.16</v>
      </c>
      <c r="AJ36" s="67">
        <v>0.03</v>
      </c>
      <c r="AK36" s="67" t="s">
        <v>972</v>
      </c>
      <c r="AL36" s="67">
        <v>196968</v>
      </c>
    </row>
    <row r="37" spans="1:38">
      <c r="A37" s="67" t="s">
        <v>452</v>
      </c>
      <c r="B37" s="67" t="s">
        <v>640</v>
      </c>
      <c r="C37" s="67" t="s">
        <v>1043</v>
      </c>
      <c r="D37" s="67">
        <v>5290</v>
      </c>
      <c r="E37" s="67" t="s">
        <v>970</v>
      </c>
      <c r="F37" s="67" t="s">
        <v>971</v>
      </c>
      <c r="G37" s="67">
        <v>33557</v>
      </c>
      <c r="H37" s="67" t="s">
        <v>452</v>
      </c>
      <c r="I37" s="67">
        <v>39835</v>
      </c>
      <c r="J37" s="67" t="s">
        <v>452</v>
      </c>
      <c r="K37" s="67" t="s">
        <v>972</v>
      </c>
      <c r="L37" s="67" t="s">
        <v>972</v>
      </c>
      <c r="M37" s="67" t="s">
        <v>578</v>
      </c>
      <c r="N37" s="67">
        <v>55</v>
      </c>
      <c r="O37" s="67">
        <v>86</v>
      </c>
      <c r="P37" s="67" t="s">
        <v>1044</v>
      </c>
      <c r="Q37" s="67">
        <v>26.9</v>
      </c>
      <c r="R37" s="67" t="s">
        <v>972</v>
      </c>
      <c r="S37" s="67" t="s">
        <v>972</v>
      </c>
      <c r="T37" s="67">
        <v>1.5</v>
      </c>
      <c r="U37" s="67">
        <v>23.7</v>
      </c>
      <c r="V37" s="67">
        <v>0</v>
      </c>
      <c r="W37" s="67">
        <v>0.4</v>
      </c>
      <c r="X37" s="67">
        <v>0</v>
      </c>
      <c r="Y37" s="67">
        <v>0</v>
      </c>
      <c r="Z37" s="67">
        <v>17.399999999999999</v>
      </c>
      <c r="AA37" s="67" t="s">
        <v>974</v>
      </c>
      <c r="AB37" s="67">
        <v>1.05</v>
      </c>
      <c r="AC37" s="67">
        <v>3</v>
      </c>
      <c r="AD37" s="67">
        <v>8</v>
      </c>
      <c r="AE37" s="67">
        <v>8.6999999999999993</v>
      </c>
      <c r="AF37" s="67">
        <v>225</v>
      </c>
      <c r="AG37" s="67" t="s">
        <v>972</v>
      </c>
      <c r="AH37" s="67">
        <v>0.91</v>
      </c>
      <c r="AI37" s="67">
        <v>0.09</v>
      </c>
      <c r="AJ37" s="67">
        <v>0.03</v>
      </c>
      <c r="AK37" s="67" t="s">
        <v>972</v>
      </c>
      <c r="AL37" s="67">
        <v>196969</v>
      </c>
    </row>
    <row r="38" spans="1:38">
      <c r="A38" s="67" t="s">
        <v>452</v>
      </c>
      <c r="B38" s="67" t="s">
        <v>641</v>
      </c>
      <c r="C38" s="67" t="s">
        <v>1045</v>
      </c>
      <c r="D38" s="67">
        <v>5290</v>
      </c>
      <c r="E38" s="67" t="s">
        <v>970</v>
      </c>
      <c r="F38" s="67" t="s">
        <v>971</v>
      </c>
      <c r="G38" s="67">
        <v>33557</v>
      </c>
      <c r="H38" s="67" t="s">
        <v>452</v>
      </c>
      <c r="I38" s="67">
        <v>39835</v>
      </c>
      <c r="J38" s="67" t="s">
        <v>452</v>
      </c>
      <c r="K38" s="67" t="s">
        <v>972</v>
      </c>
      <c r="L38" s="67" t="s">
        <v>972</v>
      </c>
      <c r="M38" s="67" t="s">
        <v>585</v>
      </c>
      <c r="N38" s="67">
        <v>86</v>
      </c>
      <c r="O38" s="67">
        <v>100</v>
      </c>
      <c r="P38" s="67" t="s">
        <v>1046</v>
      </c>
      <c r="Q38" s="67">
        <v>25</v>
      </c>
      <c r="R38" s="67" t="s">
        <v>972</v>
      </c>
      <c r="S38" s="67" t="s">
        <v>972</v>
      </c>
      <c r="T38" s="67">
        <v>2</v>
      </c>
      <c r="U38" s="67">
        <v>30.1</v>
      </c>
      <c r="V38" s="67">
        <v>0.1</v>
      </c>
      <c r="W38" s="67">
        <v>2</v>
      </c>
      <c r="X38" s="67">
        <v>0.5</v>
      </c>
      <c r="Y38" s="67">
        <v>0</v>
      </c>
      <c r="Z38" s="67">
        <v>31.6</v>
      </c>
      <c r="AA38" s="67" t="s">
        <v>1047</v>
      </c>
      <c r="AB38" s="67">
        <v>1.04</v>
      </c>
      <c r="AC38" s="67">
        <v>4</v>
      </c>
      <c r="AD38" s="67">
        <v>8</v>
      </c>
      <c r="AE38" s="67">
        <v>8.6999999999999993</v>
      </c>
      <c r="AF38" s="67" t="s">
        <v>986</v>
      </c>
      <c r="AG38" s="67" t="s">
        <v>972</v>
      </c>
      <c r="AH38" s="67">
        <v>0.84</v>
      </c>
      <c r="AI38" s="67">
        <v>7.0000000000000007E-2</v>
      </c>
      <c r="AJ38" s="67">
        <v>0.03</v>
      </c>
      <c r="AK38" s="67" t="s">
        <v>972</v>
      </c>
      <c r="AL38" s="67">
        <v>196970</v>
      </c>
    </row>
    <row r="39" spans="1:38">
      <c r="A39" s="67" t="s">
        <v>453</v>
      </c>
      <c r="B39" s="67" t="s">
        <v>507</v>
      </c>
      <c r="C39" s="67" t="s">
        <v>1048</v>
      </c>
      <c r="D39" s="67">
        <v>5290</v>
      </c>
      <c r="E39" s="67" t="s">
        <v>970</v>
      </c>
      <c r="F39" s="67" t="s">
        <v>971</v>
      </c>
      <c r="G39" s="67">
        <v>33558</v>
      </c>
      <c r="H39" s="67" t="s">
        <v>453</v>
      </c>
      <c r="I39" s="67">
        <v>39836</v>
      </c>
      <c r="J39" s="67" t="s">
        <v>453</v>
      </c>
      <c r="K39" s="67" t="s">
        <v>972</v>
      </c>
      <c r="L39" s="67" t="s">
        <v>972</v>
      </c>
      <c r="M39" s="67" t="s">
        <v>564</v>
      </c>
      <c r="N39" s="67">
        <v>0</v>
      </c>
      <c r="O39" s="67">
        <v>5</v>
      </c>
      <c r="P39" s="67" t="s">
        <v>1049</v>
      </c>
      <c r="Q39" s="67">
        <v>24.5</v>
      </c>
      <c r="R39" s="67" t="s">
        <v>972</v>
      </c>
      <c r="S39" s="67" t="s">
        <v>972</v>
      </c>
      <c r="T39" s="67" t="s">
        <v>972</v>
      </c>
      <c r="U39" s="67">
        <v>15.4</v>
      </c>
      <c r="V39" s="67">
        <v>0</v>
      </c>
      <c r="W39" s="67">
        <v>0.5</v>
      </c>
      <c r="X39" s="67">
        <v>0.1</v>
      </c>
      <c r="Y39" s="67">
        <v>0</v>
      </c>
      <c r="Z39" s="67">
        <v>17.8</v>
      </c>
      <c r="AA39" s="67" t="s">
        <v>974</v>
      </c>
      <c r="AB39" s="67">
        <v>1.03</v>
      </c>
      <c r="AC39" s="67" t="s">
        <v>972</v>
      </c>
      <c r="AD39" s="67">
        <v>5.9</v>
      </c>
      <c r="AE39" s="67">
        <v>6.6</v>
      </c>
      <c r="AF39" s="67">
        <v>594</v>
      </c>
      <c r="AG39" s="67" t="s">
        <v>972</v>
      </c>
      <c r="AH39" s="67">
        <v>1.1399999999999999</v>
      </c>
      <c r="AI39" s="67">
        <v>0.18</v>
      </c>
      <c r="AJ39" s="67">
        <v>0.03</v>
      </c>
      <c r="AK39" s="67">
        <v>3</v>
      </c>
      <c r="AL39" s="67">
        <v>196971</v>
      </c>
    </row>
    <row r="40" spans="1:38">
      <c r="A40" s="67" t="s">
        <v>453</v>
      </c>
      <c r="B40" s="67" t="s">
        <v>642</v>
      </c>
      <c r="C40" s="67" t="s">
        <v>1050</v>
      </c>
      <c r="D40" s="67">
        <v>5290</v>
      </c>
      <c r="E40" s="67" t="s">
        <v>970</v>
      </c>
      <c r="F40" s="67" t="s">
        <v>971</v>
      </c>
      <c r="G40" s="67">
        <v>33558</v>
      </c>
      <c r="H40" s="67" t="s">
        <v>453</v>
      </c>
      <c r="I40" s="67">
        <v>39836</v>
      </c>
      <c r="J40" s="67" t="s">
        <v>453</v>
      </c>
      <c r="K40" s="67" t="s">
        <v>972</v>
      </c>
      <c r="L40" s="67" t="s">
        <v>972</v>
      </c>
      <c r="M40" s="67" t="s">
        <v>564</v>
      </c>
      <c r="N40" s="67">
        <v>5</v>
      </c>
      <c r="O40" s="67">
        <v>10</v>
      </c>
      <c r="P40" s="67" t="s">
        <v>1051</v>
      </c>
      <c r="Q40" s="67" t="s">
        <v>972</v>
      </c>
      <c r="R40" s="67" t="s">
        <v>972</v>
      </c>
      <c r="S40" s="67" t="s">
        <v>972</v>
      </c>
      <c r="T40" s="67" t="s">
        <v>972</v>
      </c>
      <c r="U40" s="67" t="s">
        <v>972</v>
      </c>
      <c r="V40" s="67" t="s">
        <v>972</v>
      </c>
      <c r="W40" s="67" t="s">
        <v>972</v>
      </c>
      <c r="X40" s="67" t="s">
        <v>972</v>
      </c>
      <c r="Y40" s="67" t="s">
        <v>972</v>
      </c>
      <c r="Z40" s="67" t="s">
        <v>972</v>
      </c>
      <c r="AA40" s="67" t="s">
        <v>972</v>
      </c>
      <c r="AB40" s="67">
        <v>1.04</v>
      </c>
      <c r="AC40" s="67" t="s">
        <v>972</v>
      </c>
      <c r="AD40" s="67">
        <v>6.1</v>
      </c>
      <c r="AE40" s="67">
        <v>6.8</v>
      </c>
      <c r="AF40" s="67">
        <v>522</v>
      </c>
      <c r="AG40" s="67" t="s">
        <v>972</v>
      </c>
      <c r="AH40" s="67">
        <v>0.98</v>
      </c>
      <c r="AI40" s="67">
        <v>0.14000000000000001</v>
      </c>
      <c r="AJ40" s="67">
        <v>0.02</v>
      </c>
      <c r="AK40" s="67">
        <v>4</v>
      </c>
      <c r="AL40" s="67">
        <v>196972</v>
      </c>
    </row>
    <row r="41" spans="1:38">
      <c r="A41" s="67" t="s">
        <v>453</v>
      </c>
      <c r="B41" s="67" t="s">
        <v>643</v>
      </c>
      <c r="C41" s="67" t="s">
        <v>1052</v>
      </c>
      <c r="D41" s="67">
        <v>5290</v>
      </c>
      <c r="E41" s="67" t="s">
        <v>970</v>
      </c>
      <c r="F41" s="67" t="s">
        <v>971</v>
      </c>
      <c r="G41" s="67">
        <v>33558</v>
      </c>
      <c r="H41" s="67" t="s">
        <v>453</v>
      </c>
      <c r="I41" s="67">
        <v>39836</v>
      </c>
      <c r="J41" s="67" t="s">
        <v>453</v>
      </c>
      <c r="K41" s="67" t="s">
        <v>972</v>
      </c>
      <c r="L41" s="67" t="s">
        <v>972</v>
      </c>
      <c r="M41" s="67" t="s">
        <v>571</v>
      </c>
      <c r="N41" s="67">
        <v>10</v>
      </c>
      <c r="O41" s="67">
        <v>18</v>
      </c>
      <c r="P41" s="67" t="s">
        <v>1053</v>
      </c>
      <c r="Q41" s="67">
        <v>31.6</v>
      </c>
      <c r="R41" s="67" t="s">
        <v>972</v>
      </c>
      <c r="S41" s="67" t="s">
        <v>972</v>
      </c>
      <c r="T41" s="67" t="s">
        <v>972</v>
      </c>
      <c r="U41" s="67">
        <v>15.9</v>
      </c>
      <c r="V41" s="67">
        <v>0</v>
      </c>
      <c r="W41" s="67">
        <v>0.5</v>
      </c>
      <c r="X41" s="67">
        <v>0</v>
      </c>
      <c r="Y41" s="67">
        <v>0</v>
      </c>
      <c r="Z41" s="67">
        <v>14.4</v>
      </c>
      <c r="AA41" s="67" t="s">
        <v>979</v>
      </c>
      <c r="AB41" s="67">
        <v>1.04</v>
      </c>
      <c r="AC41" s="67" t="s">
        <v>972</v>
      </c>
      <c r="AD41" s="67">
        <v>6.4</v>
      </c>
      <c r="AE41" s="67">
        <v>6.9</v>
      </c>
      <c r="AF41" s="67">
        <v>451</v>
      </c>
      <c r="AG41" s="67" t="s">
        <v>972</v>
      </c>
      <c r="AH41" s="67">
        <v>0.88</v>
      </c>
      <c r="AI41" s="67">
        <v>0.16</v>
      </c>
      <c r="AJ41" s="67">
        <v>0.02</v>
      </c>
      <c r="AK41" s="67">
        <v>6</v>
      </c>
      <c r="AL41" s="67">
        <v>196973</v>
      </c>
    </row>
    <row r="42" spans="1:38">
      <c r="A42" s="67" t="s">
        <v>453</v>
      </c>
      <c r="B42" s="67" t="s">
        <v>644</v>
      </c>
      <c r="C42" s="67" t="s">
        <v>1054</v>
      </c>
      <c r="D42" s="67">
        <v>5290</v>
      </c>
      <c r="E42" s="67" t="s">
        <v>970</v>
      </c>
      <c r="F42" s="67" t="s">
        <v>971</v>
      </c>
      <c r="G42" s="67">
        <v>33558</v>
      </c>
      <c r="H42" s="67" t="s">
        <v>453</v>
      </c>
      <c r="I42" s="67">
        <v>39836</v>
      </c>
      <c r="J42" s="67" t="s">
        <v>453</v>
      </c>
      <c r="K42" s="67" t="s">
        <v>972</v>
      </c>
      <c r="L42" s="67" t="s">
        <v>972</v>
      </c>
      <c r="M42" s="67" t="s">
        <v>573</v>
      </c>
      <c r="N42" s="67">
        <v>18</v>
      </c>
      <c r="O42" s="67">
        <v>29</v>
      </c>
      <c r="P42" s="67" t="s">
        <v>1055</v>
      </c>
      <c r="Q42" s="67">
        <v>38.9</v>
      </c>
      <c r="R42" s="67" t="s">
        <v>972</v>
      </c>
      <c r="S42" s="67" t="s">
        <v>972</v>
      </c>
      <c r="T42" s="67" t="s">
        <v>972</v>
      </c>
      <c r="U42" s="67">
        <v>16.3</v>
      </c>
      <c r="V42" s="67">
        <v>0</v>
      </c>
      <c r="W42" s="67">
        <v>0.3</v>
      </c>
      <c r="X42" s="67">
        <v>0.1</v>
      </c>
      <c r="Y42" s="67">
        <v>0</v>
      </c>
      <c r="Z42" s="67">
        <v>12.6</v>
      </c>
      <c r="AA42" s="67" t="s">
        <v>979</v>
      </c>
      <c r="AB42" s="67">
        <v>1.06</v>
      </c>
      <c r="AC42" s="67" t="s">
        <v>972</v>
      </c>
      <c r="AD42" s="67">
        <v>6.8</v>
      </c>
      <c r="AE42" s="67">
        <v>7.2</v>
      </c>
      <c r="AF42" s="67">
        <v>458</v>
      </c>
      <c r="AG42" s="67">
        <v>10</v>
      </c>
      <c r="AH42" s="67">
        <v>0.97</v>
      </c>
      <c r="AI42" s="67">
        <v>0.18</v>
      </c>
      <c r="AJ42" s="67">
        <v>0.03</v>
      </c>
      <c r="AK42" s="67" t="s">
        <v>972</v>
      </c>
      <c r="AL42" s="67">
        <v>196974</v>
      </c>
    </row>
    <row r="43" spans="1:38">
      <c r="A43" s="67" t="s">
        <v>453</v>
      </c>
      <c r="B43" s="67" t="s">
        <v>645</v>
      </c>
      <c r="C43" s="67" t="s">
        <v>1056</v>
      </c>
      <c r="D43" s="67">
        <v>5290</v>
      </c>
      <c r="E43" s="67" t="s">
        <v>970</v>
      </c>
      <c r="F43" s="67" t="s">
        <v>971</v>
      </c>
      <c r="G43" s="67">
        <v>33558</v>
      </c>
      <c r="H43" s="67" t="s">
        <v>453</v>
      </c>
      <c r="I43" s="67">
        <v>39836</v>
      </c>
      <c r="J43" s="67" t="s">
        <v>453</v>
      </c>
      <c r="K43" s="67" t="s">
        <v>972</v>
      </c>
      <c r="L43" s="67" t="s">
        <v>972</v>
      </c>
      <c r="M43" s="67" t="s">
        <v>575</v>
      </c>
      <c r="N43" s="67">
        <v>29</v>
      </c>
      <c r="O43" s="67">
        <v>41</v>
      </c>
      <c r="P43" s="67" t="s">
        <v>1057</v>
      </c>
      <c r="Q43" s="67">
        <v>35.299999999999997</v>
      </c>
      <c r="R43" s="67" t="s">
        <v>972</v>
      </c>
      <c r="S43" s="67" t="s">
        <v>972</v>
      </c>
      <c r="T43" s="67">
        <v>0.6</v>
      </c>
      <c r="U43" s="67">
        <v>19.600000000000001</v>
      </c>
      <c r="V43" s="67">
        <v>0</v>
      </c>
      <c r="W43" s="67">
        <v>0.4</v>
      </c>
      <c r="X43" s="67">
        <v>0.1</v>
      </c>
      <c r="Y43" s="67">
        <v>0</v>
      </c>
      <c r="Z43" s="67">
        <v>14.6</v>
      </c>
      <c r="AA43" s="67" t="s">
        <v>979</v>
      </c>
      <c r="AB43" s="67">
        <v>1.05</v>
      </c>
      <c r="AC43" s="67">
        <v>1</v>
      </c>
      <c r="AD43" s="67">
        <v>7.7</v>
      </c>
      <c r="AE43" s="67">
        <v>8.1999999999999993</v>
      </c>
      <c r="AF43" s="67">
        <v>380</v>
      </c>
      <c r="AG43" s="67">
        <v>7</v>
      </c>
      <c r="AH43" s="67">
        <v>1.02</v>
      </c>
      <c r="AI43" s="67">
        <v>0.16</v>
      </c>
      <c r="AJ43" s="67">
        <v>0.03</v>
      </c>
      <c r="AK43" s="67" t="s">
        <v>972</v>
      </c>
      <c r="AL43" s="67">
        <v>196975</v>
      </c>
    </row>
    <row r="44" spans="1:38">
      <c r="A44" s="67" t="s">
        <v>453</v>
      </c>
      <c r="B44" s="67" t="s">
        <v>646</v>
      </c>
      <c r="C44" s="67" t="s">
        <v>1058</v>
      </c>
      <c r="D44" s="67">
        <v>5290</v>
      </c>
      <c r="E44" s="67" t="s">
        <v>970</v>
      </c>
      <c r="F44" s="67" t="s">
        <v>971</v>
      </c>
      <c r="G44" s="67">
        <v>33558</v>
      </c>
      <c r="H44" s="67" t="s">
        <v>453</v>
      </c>
      <c r="I44" s="67">
        <v>39836</v>
      </c>
      <c r="J44" s="67" t="s">
        <v>453</v>
      </c>
      <c r="K44" s="67" t="s">
        <v>972</v>
      </c>
      <c r="L44" s="67" t="s">
        <v>972</v>
      </c>
      <c r="M44" s="67" t="s">
        <v>576</v>
      </c>
      <c r="N44" s="67">
        <v>41</v>
      </c>
      <c r="O44" s="67">
        <v>57</v>
      </c>
      <c r="P44" s="67" t="s">
        <v>1059</v>
      </c>
      <c r="Q44" s="67">
        <v>32.5</v>
      </c>
      <c r="R44" s="67" t="s">
        <v>972</v>
      </c>
      <c r="S44" s="67" t="s">
        <v>972</v>
      </c>
      <c r="T44" s="67">
        <v>2.1</v>
      </c>
      <c r="U44" s="67">
        <v>22.8</v>
      </c>
      <c r="V44" s="67">
        <v>0</v>
      </c>
      <c r="W44" s="67">
        <v>0.3</v>
      </c>
      <c r="X44" s="67">
        <v>0.1</v>
      </c>
      <c r="Y44" s="67">
        <v>0</v>
      </c>
      <c r="Z44" s="67">
        <v>15.2</v>
      </c>
      <c r="AA44" s="67" t="s">
        <v>979</v>
      </c>
      <c r="AB44" s="67">
        <v>1.05</v>
      </c>
      <c r="AC44" s="67">
        <v>4</v>
      </c>
      <c r="AD44" s="67">
        <v>7.9</v>
      </c>
      <c r="AE44" s="67">
        <v>8.5</v>
      </c>
      <c r="AF44" s="67">
        <v>227</v>
      </c>
      <c r="AG44" s="67">
        <v>4</v>
      </c>
      <c r="AH44" s="67">
        <v>1.1399999999999999</v>
      </c>
      <c r="AI44" s="67">
        <v>0.09</v>
      </c>
      <c r="AJ44" s="67">
        <v>0.03</v>
      </c>
      <c r="AK44" s="67" t="s">
        <v>972</v>
      </c>
      <c r="AL44" s="67">
        <v>196976</v>
      </c>
    </row>
    <row r="45" spans="1:38">
      <c r="A45" s="67" t="s">
        <v>453</v>
      </c>
      <c r="B45" s="67" t="s">
        <v>647</v>
      </c>
      <c r="C45" s="67" t="s">
        <v>1060</v>
      </c>
      <c r="D45" s="67">
        <v>5290</v>
      </c>
      <c r="E45" s="67" t="s">
        <v>970</v>
      </c>
      <c r="F45" s="67" t="s">
        <v>971</v>
      </c>
      <c r="G45" s="67">
        <v>33558</v>
      </c>
      <c r="H45" s="67" t="s">
        <v>453</v>
      </c>
      <c r="I45" s="67">
        <v>39836</v>
      </c>
      <c r="J45" s="67" t="s">
        <v>453</v>
      </c>
      <c r="K45" s="67" t="s">
        <v>972</v>
      </c>
      <c r="L45" s="67" t="s">
        <v>972</v>
      </c>
      <c r="M45" s="67" t="s">
        <v>578</v>
      </c>
      <c r="N45" s="67">
        <v>57</v>
      </c>
      <c r="O45" s="67">
        <v>76</v>
      </c>
      <c r="P45" s="67" t="s">
        <v>1061</v>
      </c>
      <c r="Q45" s="67">
        <v>24.3</v>
      </c>
      <c r="R45" s="67" t="s">
        <v>972</v>
      </c>
      <c r="S45" s="67" t="s">
        <v>972</v>
      </c>
      <c r="T45" s="67">
        <v>1.2</v>
      </c>
      <c r="U45" s="67">
        <v>22.4</v>
      </c>
      <c r="V45" s="67">
        <v>0</v>
      </c>
      <c r="W45" s="67">
        <v>0.5</v>
      </c>
      <c r="X45" s="67">
        <v>0</v>
      </c>
      <c r="Y45" s="67">
        <v>0</v>
      </c>
      <c r="Z45" s="67">
        <v>20.5</v>
      </c>
      <c r="AA45" s="67" t="s">
        <v>974</v>
      </c>
      <c r="AB45" s="67">
        <v>1.04</v>
      </c>
      <c r="AC45" s="67">
        <v>3</v>
      </c>
      <c r="AD45" s="67">
        <v>7.9</v>
      </c>
      <c r="AE45" s="67">
        <v>8.5</v>
      </c>
      <c r="AF45" s="67">
        <v>225</v>
      </c>
      <c r="AG45" s="67">
        <v>2</v>
      </c>
      <c r="AH45" s="67">
        <v>0.76</v>
      </c>
      <c r="AI45" s="67">
        <v>0.1</v>
      </c>
      <c r="AJ45" s="67">
        <v>0.03</v>
      </c>
      <c r="AK45" s="67" t="s">
        <v>972</v>
      </c>
      <c r="AL45" s="67">
        <v>196977</v>
      </c>
    </row>
    <row r="46" spans="1:38">
      <c r="A46" s="67" t="s">
        <v>453</v>
      </c>
      <c r="B46" s="67" t="s">
        <v>648</v>
      </c>
      <c r="C46" s="67" t="s">
        <v>1062</v>
      </c>
      <c r="D46" s="67">
        <v>5290</v>
      </c>
      <c r="E46" s="67" t="s">
        <v>970</v>
      </c>
      <c r="F46" s="67" t="s">
        <v>971</v>
      </c>
      <c r="G46" s="67">
        <v>33558</v>
      </c>
      <c r="H46" s="67" t="s">
        <v>453</v>
      </c>
      <c r="I46" s="67">
        <v>39836</v>
      </c>
      <c r="J46" s="67" t="s">
        <v>453</v>
      </c>
      <c r="K46" s="67" t="s">
        <v>972</v>
      </c>
      <c r="L46" s="67" t="s">
        <v>972</v>
      </c>
      <c r="M46" s="67" t="s">
        <v>585</v>
      </c>
      <c r="N46" s="67">
        <v>76</v>
      </c>
      <c r="O46" s="67">
        <v>100</v>
      </c>
      <c r="P46" s="67" t="s">
        <v>1063</v>
      </c>
      <c r="Q46" s="67">
        <v>18.3</v>
      </c>
      <c r="R46" s="67" t="s">
        <v>972</v>
      </c>
      <c r="S46" s="67" t="s">
        <v>972</v>
      </c>
      <c r="T46" s="67">
        <v>0.6</v>
      </c>
      <c r="U46" s="67">
        <v>22.3</v>
      </c>
      <c r="V46" s="67">
        <v>0</v>
      </c>
      <c r="W46" s="67">
        <v>0.5</v>
      </c>
      <c r="X46" s="67">
        <v>0.1</v>
      </c>
      <c r="Y46" s="67">
        <v>0</v>
      </c>
      <c r="Z46" s="67">
        <v>20.2</v>
      </c>
      <c r="AA46" s="67" t="s">
        <v>974</v>
      </c>
      <c r="AB46" s="67">
        <v>1.04</v>
      </c>
      <c r="AC46" s="67">
        <v>5</v>
      </c>
      <c r="AD46" s="67">
        <v>8</v>
      </c>
      <c r="AE46" s="67">
        <v>8.6999999999999993</v>
      </c>
      <c r="AF46" s="67" t="s">
        <v>986</v>
      </c>
      <c r="AG46" s="67">
        <v>1</v>
      </c>
      <c r="AH46" s="67">
        <v>0.86</v>
      </c>
      <c r="AI46" s="67">
        <v>0.1</v>
      </c>
      <c r="AJ46" s="67">
        <v>0.03</v>
      </c>
      <c r="AK46" s="67" t="s">
        <v>972</v>
      </c>
      <c r="AL46" s="67">
        <v>196978</v>
      </c>
    </row>
    <row r="47" spans="1:38">
      <c r="A47" s="67" t="s">
        <v>401</v>
      </c>
      <c r="B47" s="67" t="s">
        <v>1064</v>
      </c>
      <c r="C47" s="67" t="s">
        <v>1065</v>
      </c>
      <c r="D47" s="67">
        <v>5290</v>
      </c>
      <c r="E47" s="67" t="s">
        <v>970</v>
      </c>
      <c r="F47" s="67" t="s">
        <v>971</v>
      </c>
      <c r="G47" s="67">
        <v>33559</v>
      </c>
      <c r="H47" s="67" t="s">
        <v>401</v>
      </c>
      <c r="I47" s="67">
        <v>39837</v>
      </c>
      <c r="J47" s="67" t="s">
        <v>401</v>
      </c>
      <c r="K47" s="67" t="s">
        <v>972</v>
      </c>
      <c r="L47" s="67" t="s">
        <v>972</v>
      </c>
      <c r="M47" s="67" t="s">
        <v>588</v>
      </c>
      <c r="N47" s="67">
        <v>0</v>
      </c>
      <c r="O47" s="67">
        <v>5</v>
      </c>
      <c r="P47" s="67" t="s">
        <v>1066</v>
      </c>
      <c r="Q47" s="67">
        <v>22.1</v>
      </c>
      <c r="R47" s="67" t="s">
        <v>972</v>
      </c>
      <c r="S47" s="67" t="s">
        <v>972</v>
      </c>
      <c r="T47" s="67" t="s">
        <v>972</v>
      </c>
      <c r="U47" s="67">
        <v>15.5</v>
      </c>
      <c r="V47" s="67">
        <v>0.1</v>
      </c>
      <c r="W47" s="67">
        <v>0.6</v>
      </c>
      <c r="X47" s="67">
        <v>0.2</v>
      </c>
      <c r="Y47" s="67">
        <v>0</v>
      </c>
      <c r="Z47" s="67">
        <v>19.2</v>
      </c>
      <c r="AA47" s="67" t="s">
        <v>974</v>
      </c>
      <c r="AB47" s="67">
        <v>1.03</v>
      </c>
      <c r="AC47" s="67" t="s">
        <v>972</v>
      </c>
      <c r="AD47" s="67">
        <v>7.2</v>
      </c>
      <c r="AE47" s="67">
        <v>8</v>
      </c>
      <c r="AF47" s="67">
        <v>1041</v>
      </c>
      <c r="AG47" s="67">
        <v>48</v>
      </c>
      <c r="AH47" s="67">
        <v>1.37</v>
      </c>
      <c r="AI47" s="67">
        <v>0.18</v>
      </c>
      <c r="AJ47" s="67">
        <v>0.03</v>
      </c>
      <c r="AK47" s="67">
        <v>74</v>
      </c>
      <c r="AL47" s="67">
        <v>196979</v>
      </c>
    </row>
    <row r="48" spans="1:38">
      <c r="A48" s="67" t="s">
        <v>401</v>
      </c>
      <c r="B48" s="67" t="s">
        <v>649</v>
      </c>
      <c r="C48" s="67" t="s">
        <v>1067</v>
      </c>
      <c r="D48" s="67">
        <v>5290</v>
      </c>
      <c r="E48" s="67" t="s">
        <v>970</v>
      </c>
      <c r="F48" s="67" t="s">
        <v>971</v>
      </c>
      <c r="G48" s="67">
        <v>33559</v>
      </c>
      <c r="H48" s="67" t="s">
        <v>401</v>
      </c>
      <c r="I48" s="67">
        <v>39837</v>
      </c>
      <c r="J48" s="67" t="s">
        <v>401</v>
      </c>
      <c r="K48" s="67" t="s">
        <v>972</v>
      </c>
      <c r="L48" s="67" t="s">
        <v>972</v>
      </c>
      <c r="M48" s="67" t="s">
        <v>588</v>
      </c>
      <c r="N48" s="67">
        <v>5</v>
      </c>
      <c r="O48" s="67">
        <v>10</v>
      </c>
      <c r="P48" s="67" t="s">
        <v>1068</v>
      </c>
      <c r="Q48" s="67">
        <v>20.100000000000001</v>
      </c>
      <c r="R48" s="67" t="s">
        <v>972</v>
      </c>
      <c r="S48" s="67" t="s">
        <v>972</v>
      </c>
      <c r="T48" s="67" t="s">
        <v>972</v>
      </c>
      <c r="U48" s="67">
        <v>14.8</v>
      </c>
      <c r="V48" s="67">
        <v>1.4</v>
      </c>
      <c r="W48" s="67">
        <v>1.4</v>
      </c>
      <c r="X48" s="67">
        <v>1.4</v>
      </c>
      <c r="Y48" s="67">
        <v>0.4</v>
      </c>
      <c r="Z48" s="67">
        <v>22.5</v>
      </c>
      <c r="AA48" s="67" t="s">
        <v>974</v>
      </c>
      <c r="AB48" s="67">
        <v>1.03</v>
      </c>
      <c r="AC48" s="67">
        <v>0</v>
      </c>
      <c r="AD48" s="67">
        <v>7.3</v>
      </c>
      <c r="AE48" s="67">
        <v>7.7</v>
      </c>
      <c r="AF48" s="67">
        <v>594</v>
      </c>
      <c r="AG48" s="67">
        <v>185</v>
      </c>
      <c r="AH48" s="67">
        <v>2.96</v>
      </c>
      <c r="AI48" s="67">
        <v>0.3</v>
      </c>
      <c r="AJ48" s="67">
        <v>0.04</v>
      </c>
      <c r="AK48" s="67">
        <v>61</v>
      </c>
      <c r="AL48" s="67">
        <v>196980</v>
      </c>
    </row>
    <row r="49" spans="1:38">
      <c r="A49" s="67" t="s">
        <v>401</v>
      </c>
      <c r="B49" s="67" t="s">
        <v>650</v>
      </c>
      <c r="C49" s="67" t="s">
        <v>1069</v>
      </c>
      <c r="D49" s="67">
        <v>5290</v>
      </c>
      <c r="E49" s="67" t="s">
        <v>970</v>
      </c>
      <c r="F49" s="67" t="s">
        <v>971</v>
      </c>
      <c r="G49" s="67">
        <v>33559</v>
      </c>
      <c r="H49" s="67" t="s">
        <v>401</v>
      </c>
      <c r="I49" s="67">
        <v>39837</v>
      </c>
      <c r="J49" s="67" t="s">
        <v>401</v>
      </c>
      <c r="K49" s="67" t="s">
        <v>972</v>
      </c>
      <c r="L49" s="67" t="s">
        <v>972</v>
      </c>
      <c r="M49" s="67" t="s">
        <v>590</v>
      </c>
      <c r="N49" s="67">
        <v>10</v>
      </c>
      <c r="O49" s="67">
        <v>23</v>
      </c>
      <c r="P49" s="67" t="s">
        <v>1070</v>
      </c>
      <c r="Q49" s="67">
        <v>29.4</v>
      </c>
      <c r="R49" s="67" t="s">
        <v>972</v>
      </c>
      <c r="S49" s="67" t="s">
        <v>972</v>
      </c>
      <c r="T49" s="67" t="s">
        <v>972</v>
      </c>
      <c r="U49" s="67">
        <v>17.3</v>
      </c>
      <c r="V49" s="67">
        <v>0</v>
      </c>
      <c r="W49" s="67">
        <v>0.8</v>
      </c>
      <c r="X49" s="67">
        <v>0.1</v>
      </c>
      <c r="Y49" s="67">
        <v>0</v>
      </c>
      <c r="Z49" s="67">
        <v>19.3</v>
      </c>
      <c r="AA49" s="67" t="s">
        <v>1071</v>
      </c>
      <c r="AB49" s="67">
        <v>1.04</v>
      </c>
      <c r="AC49" s="67" t="s">
        <v>972</v>
      </c>
      <c r="AD49" s="67">
        <v>6.9</v>
      </c>
      <c r="AE49" s="67">
        <v>7.4</v>
      </c>
      <c r="AF49" s="67">
        <v>300</v>
      </c>
      <c r="AG49" s="67">
        <v>18</v>
      </c>
      <c r="AH49" s="67">
        <v>0.99</v>
      </c>
      <c r="AI49" s="67">
        <v>0.13</v>
      </c>
      <c r="AJ49" s="67">
        <v>0.03</v>
      </c>
      <c r="AK49" s="67">
        <v>36</v>
      </c>
      <c r="AL49" s="67">
        <v>196981</v>
      </c>
    </row>
    <row r="50" spans="1:38">
      <c r="A50" s="67" t="s">
        <v>401</v>
      </c>
      <c r="B50" s="67" t="s">
        <v>651</v>
      </c>
      <c r="C50" s="67" t="s">
        <v>1072</v>
      </c>
      <c r="D50" s="67">
        <v>5290</v>
      </c>
      <c r="E50" s="67" t="s">
        <v>970</v>
      </c>
      <c r="F50" s="67" t="s">
        <v>971</v>
      </c>
      <c r="G50" s="67">
        <v>33559</v>
      </c>
      <c r="H50" s="67" t="s">
        <v>401</v>
      </c>
      <c r="I50" s="67">
        <v>39837</v>
      </c>
      <c r="J50" s="67" t="s">
        <v>401</v>
      </c>
      <c r="K50" s="67" t="s">
        <v>972</v>
      </c>
      <c r="L50" s="67" t="s">
        <v>972</v>
      </c>
      <c r="M50" s="67" t="s">
        <v>573</v>
      </c>
      <c r="N50" s="67">
        <v>23</v>
      </c>
      <c r="O50" s="67">
        <v>44</v>
      </c>
      <c r="P50" s="67" t="s">
        <v>1073</v>
      </c>
      <c r="Q50" s="67">
        <v>30.4</v>
      </c>
      <c r="R50" s="67" t="s">
        <v>972</v>
      </c>
      <c r="S50" s="67" t="s">
        <v>972</v>
      </c>
      <c r="T50" s="67" t="s">
        <v>972</v>
      </c>
      <c r="U50" s="67">
        <v>17.3</v>
      </c>
      <c r="V50" s="67">
        <v>0.1</v>
      </c>
      <c r="W50" s="67">
        <v>0.2</v>
      </c>
      <c r="X50" s="67">
        <v>0.1</v>
      </c>
      <c r="Y50" s="67">
        <v>0</v>
      </c>
      <c r="Z50" s="67">
        <v>11.5</v>
      </c>
      <c r="AA50" s="67" t="s">
        <v>979</v>
      </c>
      <c r="AB50" s="67">
        <v>1.05</v>
      </c>
      <c r="AC50" s="67" t="s">
        <v>972</v>
      </c>
      <c r="AD50" s="67">
        <v>6.8</v>
      </c>
      <c r="AE50" s="67">
        <v>7.3</v>
      </c>
      <c r="AF50" s="67">
        <v>226</v>
      </c>
      <c r="AG50" s="67">
        <v>10</v>
      </c>
      <c r="AH50" s="67">
        <v>0.75</v>
      </c>
      <c r="AI50" s="67">
        <v>0.16</v>
      </c>
      <c r="AJ50" s="67">
        <v>0.03</v>
      </c>
      <c r="AK50" s="67" t="s">
        <v>972</v>
      </c>
      <c r="AL50" s="67">
        <v>196982</v>
      </c>
    </row>
    <row r="51" spans="1:38">
      <c r="A51" s="67" t="s">
        <v>401</v>
      </c>
      <c r="B51" s="67" t="s">
        <v>652</v>
      </c>
      <c r="C51" s="67" t="s">
        <v>1074</v>
      </c>
      <c r="D51" s="67">
        <v>5290</v>
      </c>
      <c r="E51" s="67" t="s">
        <v>970</v>
      </c>
      <c r="F51" s="67" t="s">
        <v>971</v>
      </c>
      <c r="G51" s="67">
        <v>33559</v>
      </c>
      <c r="H51" s="67" t="s">
        <v>401</v>
      </c>
      <c r="I51" s="67">
        <v>39837</v>
      </c>
      <c r="J51" s="67" t="s">
        <v>401</v>
      </c>
      <c r="K51" s="67" t="s">
        <v>972</v>
      </c>
      <c r="L51" s="67" t="s">
        <v>972</v>
      </c>
      <c r="M51" s="67" t="s">
        <v>575</v>
      </c>
      <c r="N51" s="67">
        <v>44</v>
      </c>
      <c r="O51" s="67">
        <v>68</v>
      </c>
      <c r="P51" s="67" t="s">
        <v>1075</v>
      </c>
      <c r="Q51" s="67">
        <v>28.2</v>
      </c>
      <c r="R51" s="67" t="s">
        <v>972</v>
      </c>
      <c r="S51" s="67" t="s">
        <v>972</v>
      </c>
      <c r="T51" s="67" t="s">
        <v>972</v>
      </c>
      <c r="U51" s="67">
        <v>17.3</v>
      </c>
      <c r="V51" s="67">
        <v>0</v>
      </c>
      <c r="W51" s="67">
        <v>0.3</v>
      </c>
      <c r="X51" s="67">
        <v>0</v>
      </c>
      <c r="Y51" s="67">
        <v>0</v>
      </c>
      <c r="Z51" s="67">
        <v>16.7</v>
      </c>
      <c r="AA51" s="67" t="s">
        <v>979</v>
      </c>
      <c r="AB51" s="67">
        <v>1.04</v>
      </c>
      <c r="AC51" s="67" t="s">
        <v>972</v>
      </c>
      <c r="AD51" s="67">
        <v>7.1</v>
      </c>
      <c r="AE51" s="67">
        <v>7.6</v>
      </c>
      <c r="AF51" s="67">
        <v>225</v>
      </c>
      <c r="AG51" s="67">
        <v>1</v>
      </c>
      <c r="AH51" s="67">
        <v>0.63</v>
      </c>
      <c r="AI51" s="67">
        <v>0.15</v>
      </c>
      <c r="AJ51" s="67">
        <v>0.02</v>
      </c>
      <c r="AK51" s="67" t="s">
        <v>972</v>
      </c>
      <c r="AL51" s="67">
        <v>196983</v>
      </c>
    </row>
    <row r="52" spans="1:38">
      <c r="A52" s="67" t="s">
        <v>401</v>
      </c>
      <c r="B52" s="67" t="s">
        <v>653</v>
      </c>
      <c r="C52" s="67" t="s">
        <v>1076</v>
      </c>
      <c r="D52" s="67">
        <v>5290</v>
      </c>
      <c r="E52" s="67" t="s">
        <v>970</v>
      </c>
      <c r="F52" s="67" t="s">
        <v>971</v>
      </c>
      <c r="G52" s="67">
        <v>33559</v>
      </c>
      <c r="H52" s="67" t="s">
        <v>401</v>
      </c>
      <c r="I52" s="67">
        <v>39837</v>
      </c>
      <c r="J52" s="67" t="s">
        <v>401</v>
      </c>
      <c r="K52" s="67" t="s">
        <v>972</v>
      </c>
      <c r="L52" s="67" t="s">
        <v>972</v>
      </c>
      <c r="M52" s="67" t="s">
        <v>576</v>
      </c>
      <c r="N52" s="67">
        <v>68</v>
      </c>
      <c r="O52" s="67">
        <v>80</v>
      </c>
      <c r="P52" s="67" t="s">
        <v>1077</v>
      </c>
      <c r="Q52" s="67">
        <v>28.4</v>
      </c>
      <c r="R52" s="67" t="s">
        <v>972</v>
      </c>
      <c r="S52" s="67" t="s">
        <v>972</v>
      </c>
      <c r="T52" s="67">
        <v>0.6</v>
      </c>
      <c r="U52" s="67">
        <v>19</v>
      </c>
      <c r="V52" s="67">
        <v>0</v>
      </c>
      <c r="W52" s="67">
        <v>0.2</v>
      </c>
      <c r="X52" s="67">
        <v>0.1</v>
      </c>
      <c r="Y52" s="67">
        <v>0</v>
      </c>
      <c r="Z52" s="67">
        <v>13.9</v>
      </c>
      <c r="AA52" s="67" t="s">
        <v>979</v>
      </c>
      <c r="AB52" s="67">
        <v>1.05</v>
      </c>
      <c r="AC52" s="67">
        <v>2</v>
      </c>
      <c r="AD52" s="67">
        <v>7.7</v>
      </c>
      <c r="AE52" s="67">
        <v>8.1</v>
      </c>
      <c r="AF52" s="67">
        <v>226</v>
      </c>
      <c r="AG52" s="67" t="s">
        <v>972</v>
      </c>
      <c r="AH52" s="67">
        <v>1.04</v>
      </c>
      <c r="AI52" s="67">
        <v>0.11</v>
      </c>
      <c r="AJ52" s="67">
        <v>0.02</v>
      </c>
      <c r="AK52" s="67" t="s">
        <v>972</v>
      </c>
      <c r="AL52" s="67">
        <v>196984</v>
      </c>
    </row>
    <row r="53" spans="1:38">
      <c r="A53" s="67" t="s">
        <v>401</v>
      </c>
      <c r="B53" s="67" t="s">
        <v>654</v>
      </c>
      <c r="C53" s="67" t="s">
        <v>1078</v>
      </c>
      <c r="D53" s="67">
        <v>5290</v>
      </c>
      <c r="E53" s="67" t="s">
        <v>970</v>
      </c>
      <c r="F53" s="67" t="s">
        <v>971</v>
      </c>
      <c r="G53" s="67">
        <v>33559</v>
      </c>
      <c r="H53" s="67" t="s">
        <v>401</v>
      </c>
      <c r="I53" s="67">
        <v>39837</v>
      </c>
      <c r="J53" s="67" t="s">
        <v>401</v>
      </c>
      <c r="K53" s="67" t="s">
        <v>972</v>
      </c>
      <c r="L53" s="67" t="s">
        <v>972</v>
      </c>
      <c r="M53" s="67" t="s">
        <v>578</v>
      </c>
      <c r="N53" s="67">
        <v>80</v>
      </c>
      <c r="O53" s="67">
        <v>100</v>
      </c>
      <c r="P53" s="67" t="s">
        <v>1079</v>
      </c>
      <c r="Q53" s="67">
        <v>31.2</v>
      </c>
      <c r="R53" s="67" t="s">
        <v>972</v>
      </c>
      <c r="S53" s="67" t="s">
        <v>972</v>
      </c>
      <c r="T53" s="67">
        <v>1.5</v>
      </c>
      <c r="U53" s="67">
        <v>18.7</v>
      </c>
      <c r="V53" s="67">
        <v>0</v>
      </c>
      <c r="W53" s="67">
        <v>0.3</v>
      </c>
      <c r="X53" s="67">
        <v>0</v>
      </c>
      <c r="Y53" s="67">
        <v>0</v>
      </c>
      <c r="Z53" s="67">
        <v>15.5</v>
      </c>
      <c r="AA53" s="67" t="s">
        <v>979</v>
      </c>
      <c r="AB53" s="67">
        <v>1.05</v>
      </c>
      <c r="AC53" s="67">
        <v>4</v>
      </c>
      <c r="AD53" s="67">
        <v>7.8</v>
      </c>
      <c r="AE53" s="67">
        <v>8.1999999999999993</v>
      </c>
      <c r="AF53" s="67">
        <v>226</v>
      </c>
      <c r="AG53" s="67" t="s">
        <v>972</v>
      </c>
      <c r="AH53" s="67">
        <v>1.3</v>
      </c>
      <c r="AI53" s="67">
        <v>0.13</v>
      </c>
      <c r="AJ53" s="67">
        <v>0.02</v>
      </c>
      <c r="AK53" s="67" t="s">
        <v>972</v>
      </c>
      <c r="AL53" s="67">
        <v>196985</v>
      </c>
    </row>
    <row r="54" spans="1:38">
      <c r="A54" s="67" t="s">
        <v>454</v>
      </c>
      <c r="B54" s="67" t="s">
        <v>515</v>
      </c>
      <c r="C54" s="67" t="s">
        <v>1080</v>
      </c>
      <c r="D54" s="67">
        <v>5290</v>
      </c>
      <c r="E54" s="67" t="s">
        <v>970</v>
      </c>
      <c r="F54" s="67" t="s">
        <v>971</v>
      </c>
      <c r="G54" s="67">
        <v>33560</v>
      </c>
      <c r="H54" s="67" t="s">
        <v>454</v>
      </c>
      <c r="I54" s="67">
        <v>39838</v>
      </c>
      <c r="J54" s="67" t="s">
        <v>454</v>
      </c>
      <c r="K54" s="67" t="s">
        <v>972</v>
      </c>
      <c r="L54" s="67" t="s">
        <v>972</v>
      </c>
      <c r="M54" s="67" t="s">
        <v>588</v>
      </c>
      <c r="N54" s="67">
        <v>0</v>
      </c>
      <c r="O54" s="67">
        <v>5</v>
      </c>
      <c r="P54" s="67" t="s">
        <v>1081</v>
      </c>
      <c r="Q54" s="67">
        <v>22.4</v>
      </c>
      <c r="R54" s="67" t="s">
        <v>972</v>
      </c>
      <c r="S54" s="67" t="s">
        <v>972</v>
      </c>
      <c r="T54" s="67" t="s">
        <v>972</v>
      </c>
      <c r="U54" s="67">
        <v>13.2</v>
      </c>
      <c r="V54" s="67">
        <v>0.9</v>
      </c>
      <c r="W54" s="67">
        <v>1</v>
      </c>
      <c r="X54" s="67">
        <v>1.2</v>
      </c>
      <c r="Y54" s="67">
        <v>0.5</v>
      </c>
      <c r="Z54" s="67">
        <v>19.8</v>
      </c>
      <c r="AA54" s="67" t="s">
        <v>974</v>
      </c>
      <c r="AB54" s="67">
        <v>1.04</v>
      </c>
      <c r="AC54" s="67">
        <v>0</v>
      </c>
      <c r="AD54" s="67">
        <v>7.3</v>
      </c>
      <c r="AE54" s="67">
        <v>7.7</v>
      </c>
      <c r="AF54" s="67">
        <v>1047</v>
      </c>
      <c r="AG54" s="67" t="s">
        <v>972</v>
      </c>
      <c r="AH54" s="67">
        <v>2.94</v>
      </c>
      <c r="AI54" s="67">
        <v>0.3</v>
      </c>
      <c r="AJ54" s="67">
        <v>0.04</v>
      </c>
      <c r="AK54" s="67">
        <v>82</v>
      </c>
      <c r="AL54" s="67">
        <v>196986</v>
      </c>
    </row>
    <row r="55" spans="1:38">
      <c r="A55" s="67" t="s">
        <v>454</v>
      </c>
      <c r="B55" s="67" t="s">
        <v>655</v>
      </c>
      <c r="C55" s="67" t="s">
        <v>1082</v>
      </c>
      <c r="D55" s="67">
        <v>5290</v>
      </c>
      <c r="E55" s="67" t="s">
        <v>970</v>
      </c>
      <c r="F55" s="67" t="s">
        <v>971</v>
      </c>
      <c r="G55" s="67">
        <v>33560</v>
      </c>
      <c r="H55" s="67" t="s">
        <v>454</v>
      </c>
      <c r="I55" s="67">
        <v>39838</v>
      </c>
      <c r="J55" s="67" t="s">
        <v>454</v>
      </c>
      <c r="K55" s="67" t="s">
        <v>972</v>
      </c>
      <c r="L55" s="67" t="s">
        <v>972</v>
      </c>
      <c r="M55" s="67" t="s">
        <v>588</v>
      </c>
      <c r="N55" s="67">
        <v>5</v>
      </c>
      <c r="O55" s="67">
        <v>10</v>
      </c>
      <c r="P55" s="67" t="s">
        <v>1083</v>
      </c>
      <c r="Q55" s="67">
        <v>24.6</v>
      </c>
      <c r="R55" s="67" t="s">
        <v>972</v>
      </c>
      <c r="S55" s="67" t="s">
        <v>972</v>
      </c>
      <c r="T55" s="67" t="s">
        <v>972</v>
      </c>
      <c r="U55" s="67">
        <v>13.8</v>
      </c>
      <c r="V55" s="67">
        <v>0</v>
      </c>
      <c r="W55" s="67">
        <v>0.6</v>
      </c>
      <c r="X55" s="67">
        <v>0.2</v>
      </c>
      <c r="Y55" s="67">
        <v>0.1</v>
      </c>
      <c r="Z55" s="67">
        <v>20.399999999999999</v>
      </c>
      <c r="AA55" s="67" t="s">
        <v>974</v>
      </c>
      <c r="AB55" s="67">
        <v>1.04</v>
      </c>
      <c r="AC55" s="67" t="s">
        <v>972</v>
      </c>
      <c r="AD55" s="67">
        <v>7.1</v>
      </c>
      <c r="AE55" s="67">
        <v>7.6</v>
      </c>
      <c r="AF55" s="67">
        <v>521</v>
      </c>
      <c r="AG55" s="67" t="s">
        <v>972</v>
      </c>
      <c r="AH55" s="67">
        <v>1.2</v>
      </c>
      <c r="AI55" s="67">
        <v>0.16</v>
      </c>
      <c r="AJ55" s="67">
        <v>0.02</v>
      </c>
      <c r="AK55" s="67">
        <v>71</v>
      </c>
      <c r="AL55" s="67">
        <v>196987</v>
      </c>
    </row>
    <row r="56" spans="1:38">
      <c r="A56" s="67" t="s">
        <v>454</v>
      </c>
      <c r="B56" s="67" t="s">
        <v>656</v>
      </c>
      <c r="C56" s="67" t="s">
        <v>1084</v>
      </c>
      <c r="D56" s="67">
        <v>5290</v>
      </c>
      <c r="E56" s="67" t="s">
        <v>970</v>
      </c>
      <c r="F56" s="67" t="s">
        <v>971</v>
      </c>
      <c r="G56" s="67">
        <v>33560</v>
      </c>
      <c r="H56" s="67" t="s">
        <v>454</v>
      </c>
      <c r="I56" s="67">
        <v>39838</v>
      </c>
      <c r="J56" s="67" t="s">
        <v>454</v>
      </c>
      <c r="K56" s="67" t="s">
        <v>972</v>
      </c>
      <c r="L56" s="67" t="s">
        <v>972</v>
      </c>
      <c r="M56" s="67" t="s">
        <v>590</v>
      </c>
      <c r="N56" s="67">
        <v>10</v>
      </c>
      <c r="O56" s="67">
        <v>28</v>
      </c>
      <c r="P56" s="67" t="s">
        <v>1085</v>
      </c>
      <c r="Q56" s="67">
        <v>30</v>
      </c>
      <c r="R56" s="67" t="s">
        <v>972</v>
      </c>
      <c r="S56" s="67" t="s">
        <v>972</v>
      </c>
      <c r="T56" s="67" t="s">
        <v>972</v>
      </c>
      <c r="U56" s="67">
        <v>15.4</v>
      </c>
      <c r="V56" s="67">
        <v>0</v>
      </c>
      <c r="W56" s="67">
        <v>0.4</v>
      </c>
      <c r="X56" s="67">
        <v>0.1</v>
      </c>
      <c r="Y56" s="67">
        <v>0</v>
      </c>
      <c r="Z56" s="67">
        <v>19.399999999999999</v>
      </c>
      <c r="AA56" s="67" t="s">
        <v>979</v>
      </c>
      <c r="AB56" s="67">
        <v>1.04</v>
      </c>
      <c r="AC56" s="67" t="s">
        <v>972</v>
      </c>
      <c r="AD56" s="67">
        <v>6.9</v>
      </c>
      <c r="AE56" s="67">
        <v>7.4</v>
      </c>
      <c r="AF56" s="67">
        <v>450</v>
      </c>
      <c r="AG56" s="67" t="s">
        <v>972</v>
      </c>
      <c r="AH56" s="67">
        <v>1.02</v>
      </c>
      <c r="AI56" s="67">
        <v>0.13</v>
      </c>
      <c r="AJ56" s="67">
        <v>0.03</v>
      </c>
      <c r="AK56" s="67">
        <v>38</v>
      </c>
      <c r="AL56" s="67">
        <v>196988</v>
      </c>
    </row>
    <row r="57" spans="1:38">
      <c r="A57" s="67" t="s">
        <v>454</v>
      </c>
      <c r="B57" s="67" t="s">
        <v>657</v>
      </c>
      <c r="C57" s="67" t="s">
        <v>1086</v>
      </c>
      <c r="D57" s="67">
        <v>5290</v>
      </c>
      <c r="E57" s="67" t="s">
        <v>970</v>
      </c>
      <c r="F57" s="67" t="s">
        <v>971</v>
      </c>
      <c r="G57" s="67">
        <v>33560</v>
      </c>
      <c r="H57" s="67" t="s">
        <v>454</v>
      </c>
      <c r="I57" s="67">
        <v>39838</v>
      </c>
      <c r="J57" s="67" t="s">
        <v>454</v>
      </c>
      <c r="K57" s="67" t="s">
        <v>972</v>
      </c>
      <c r="L57" s="67" t="s">
        <v>972</v>
      </c>
      <c r="M57" s="67" t="s">
        <v>573</v>
      </c>
      <c r="N57" s="67">
        <v>28</v>
      </c>
      <c r="O57" s="67">
        <v>42</v>
      </c>
      <c r="P57" s="67" t="s">
        <v>1087</v>
      </c>
      <c r="Q57" s="67">
        <v>30.3</v>
      </c>
      <c r="R57" s="67" t="s">
        <v>972</v>
      </c>
      <c r="S57" s="67" t="s">
        <v>972</v>
      </c>
      <c r="T57" s="67" t="s">
        <v>972</v>
      </c>
      <c r="U57" s="67">
        <v>16</v>
      </c>
      <c r="V57" s="67">
        <v>0</v>
      </c>
      <c r="W57" s="67">
        <v>0.5</v>
      </c>
      <c r="X57" s="67">
        <v>0</v>
      </c>
      <c r="Y57" s="67">
        <v>0</v>
      </c>
      <c r="Z57" s="67">
        <v>17.600000000000001</v>
      </c>
      <c r="AA57" s="67" t="s">
        <v>979</v>
      </c>
      <c r="AB57" s="67">
        <v>1.05</v>
      </c>
      <c r="AC57" s="67" t="s">
        <v>972</v>
      </c>
      <c r="AD57" s="67">
        <v>6.9</v>
      </c>
      <c r="AE57" s="67">
        <v>7.6</v>
      </c>
      <c r="AF57" s="67" t="s">
        <v>986</v>
      </c>
      <c r="AG57" s="67" t="s">
        <v>972</v>
      </c>
      <c r="AH57" s="67">
        <v>0.68</v>
      </c>
      <c r="AI57" s="67">
        <v>0.13</v>
      </c>
      <c r="AJ57" s="67">
        <v>0.03</v>
      </c>
      <c r="AK57" s="67" t="s">
        <v>972</v>
      </c>
      <c r="AL57" s="67">
        <v>196989</v>
      </c>
    </row>
    <row r="58" spans="1:38">
      <c r="A58" s="67" t="s">
        <v>454</v>
      </c>
      <c r="B58" s="67" t="s">
        <v>658</v>
      </c>
      <c r="C58" s="67" t="s">
        <v>1088</v>
      </c>
      <c r="D58" s="67">
        <v>5290</v>
      </c>
      <c r="E58" s="67" t="s">
        <v>970</v>
      </c>
      <c r="F58" s="67" t="s">
        <v>971</v>
      </c>
      <c r="G58" s="67">
        <v>33560</v>
      </c>
      <c r="H58" s="67" t="s">
        <v>454</v>
      </c>
      <c r="I58" s="67">
        <v>39838</v>
      </c>
      <c r="J58" s="67" t="s">
        <v>454</v>
      </c>
      <c r="K58" s="67" t="s">
        <v>972</v>
      </c>
      <c r="L58" s="67" t="s">
        <v>972</v>
      </c>
      <c r="M58" s="67" t="s">
        <v>575</v>
      </c>
      <c r="N58" s="67">
        <v>42</v>
      </c>
      <c r="O58" s="67">
        <v>64</v>
      </c>
      <c r="P58" s="67" t="s">
        <v>1089</v>
      </c>
      <c r="Q58" s="67">
        <v>26.9</v>
      </c>
      <c r="R58" s="67" t="s">
        <v>972</v>
      </c>
      <c r="S58" s="67" t="s">
        <v>972</v>
      </c>
      <c r="T58" s="67" t="s">
        <v>972</v>
      </c>
      <c r="U58" s="67">
        <v>17.600000000000001</v>
      </c>
      <c r="V58" s="67">
        <v>0</v>
      </c>
      <c r="W58" s="67">
        <v>0.4</v>
      </c>
      <c r="X58" s="67">
        <v>0</v>
      </c>
      <c r="Y58" s="67">
        <v>0</v>
      </c>
      <c r="Z58" s="67">
        <v>15.2</v>
      </c>
      <c r="AA58" s="67" t="s">
        <v>974</v>
      </c>
      <c r="AB58" s="67">
        <v>1.05</v>
      </c>
      <c r="AC58" s="67">
        <v>0</v>
      </c>
      <c r="AD58" s="67">
        <v>7.6</v>
      </c>
      <c r="AE58" s="67">
        <v>8.1</v>
      </c>
      <c r="AF58" s="67" t="s">
        <v>986</v>
      </c>
      <c r="AG58" s="67" t="s">
        <v>972</v>
      </c>
      <c r="AH58" s="67">
        <v>0.66</v>
      </c>
      <c r="AI58" s="67">
        <v>0.11</v>
      </c>
      <c r="AJ58" s="67">
        <v>0.02</v>
      </c>
      <c r="AK58" s="67" t="s">
        <v>972</v>
      </c>
      <c r="AL58" s="67">
        <v>196990</v>
      </c>
    </row>
    <row r="59" spans="1:38">
      <c r="A59" s="67" t="s">
        <v>454</v>
      </c>
      <c r="B59" s="67" t="s">
        <v>659</v>
      </c>
      <c r="C59" s="67" t="s">
        <v>1090</v>
      </c>
      <c r="D59" s="67">
        <v>5290</v>
      </c>
      <c r="E59" s="67" t="s">
        <v>970</v>
      </c>
      <c r="F59" s="67" t="s">
        <v>971</v>
      </c>
      <c r="G59" s="67">
        <v>33560</v>
      </c>
      <c r="H59" s="67" t="s">
        <v>454</v>
      </c>
      <c r="I59" s="67">
        <v>39838</v>
      </c>
      <c r="J59" s="67" t="s">
        <v>454</v>
      </c>
      <c r="K59" s="67" t="s">
        <v>972</v>
      </c>
      <c r="L59" s="67" t="s">
        <v>972</v>
      </c>
      <c r="M59" s="67" t="s">
        <v>576</v>
      </c>
      <c r="N59" s="67">
        <v>64</v>
      </c>
      <c r="O59" s="67">
        <v>86</v>
      </c>
      <c r="P59" s="67" t="s">
        <v>1091</v>
      </c>
      <c r="Q59" s="67">
        <v>26.3</v>
      </c>
      <c r="R59" s="67" t="s">
        <v>972</v>
      </c>
      <c r="S59" s="67" t="s">
        <v>972</v>
      </c>
      <c r="T59" s="67">
        <v>1.2</v>
      </c>
      <c r="U59" s="67">
        <v>19.8</v>
      </c>
      <c r="V59" s="67">
        <v>0</v>
      </c>
      <c r="W59" s="67">
        <v>0.2</v>
      </c>
      <c r="X59" s="67">
        <v>0</v>
      </c>
      <c r="Y59" s="67">
        <v>0</v>
      </c>
      <c r="Z59" s="67">
        <v>15.8</v>
      </c>
      <c r="AA59" s="67" t="s">
        <v>974</v>
      </c>
      <c r="AB59" s="67">
        <v>1.04</v>
      </c>
      <c r="AC59" s="67">
        <v>3</v>
      </c>
      <c r="AD59" s="67">
        <v>7.8</v>
      </c>
      <c r="AE59" s="67">
        <v>8.3000000000000007</v>
      </c>
      <c r="AF59" s="67" t="s">
        <v>986</v>
      </c>
      <c r="AG59" s="67" t="s">
        <v>972</v>
      </c>
      <c r="AH59" s="67">
        <v>1.05</v>
      </c>
      <c r="AI59" s="67">
        <v>7.0000000000000007E-2</v>
      </c>
      <c r="AJ59" s="67">
        <v>0.03</v>
      </c>
      <c r="AK59" s="67" t="s">
        <v>972</v>
      </c>
      <c r="AL59" s="67">
        <v>196991</v>
      </c>
    </row>
    <row r="60" spans="1:38">
      <c r="A60" s="67" t="s">
        <v>454</v>
      </c>
      <c r="B60" s="67" t="s">
        <v>660</v>
      </c>
      <c r="C60" s="67" t="s">
        <v>1092</v>
      </c>
      <c r="D60" s="67">
        <v>5290</v>
      </c>
      <c r="E60" s="67" t="s">
        <v>970</v>
      </c>
      <c r="F60" s="67" t="s">
        <v>971</v>
      </c>
      <c r="G60" s="67">
        <v>33560</v>
      </c>
      <c r="H60" s="67" t="s">
        <v>454</v>
      </c>
      <c r="I60" s="67">
        <v>39838</v>
      </c>
      <c r="J60" s="67" t="s">
        <v>454</v>
      </c>
      <c r="K60" s="67" t="s">
        <v>972</v>
      </c>
      <c r="L60" s="67" t="s">
        <v>972</v>
      </c>
      <c r="M60" s="67" t="s">
        <v>585</v>
      </c>
      <c r="N60" s="67">
        <v>86</v>
      </c>
      <c r="O60" s="67">
        <v>100</v>
      </c>
      <c r="P60" s="67" t="s">
        <v>1093</v>
      </c>
      <c r="Q60" s="67">
        <v>28.8</v>
      </c>
      <c r="R60" s="67" t="s">
        <v>972</v>
      </c>
      <c r="S60" s="67" t="s">
        <v>972</v>
      </c>
      <c r="T60" s="67">
        <v>2.1</v>
      </c>
      <c r="U60" s="67">
        <v>21.6</v>
      </c>
      <c r="V60" s="67">
        <v>0.1</v>
      </c>
      <c r="W60" s="67">
        <v>0.3</v>
      </c>
      <c r="X60" s="67">
        <v>0</v>
      </c>
      <c r="Y60" s="67">
        <v>0</v>
      </c>
      <c r="Z60" s="67">
        <v>17.3</v>
      </c>
      <c r="AA60" s="67" t="s">
        <v>979</v>
      </c>
      <c r="AB60" s="67">
        <v>1.04</v>
      </c>
      <c r="AC60" s="67">
        <v>5</v>
      </c>
      <c r="AD60" s="67">
        <v>7.9</v>
      </c>
      <c r="AE60" s="67">
        <v>8.3000000000000007</v>
      </c>
      <c r="AF60" s="67" t="s">
        <v>986</v>
      </c>
      <c r="AG60" s="67" t="s">
        <v>972</v>
      </c>
      <c r="AH60" s="67">
        <v>1.43</v>
      </c>
      <c r="AI60" s="67">
        <v>0.09</v>
      </c>
      <c r="AJ60" s="67">
        <v>0.02</v>
      </c>
      <c r="AK60" s="67" t="s">
        <v>972</v>
      </c>
      <c r="AL60" s="67">
        <v>196992</v>
      </c>
    </row>
    <row r="61" spans="1:38">
      <c r="A61" s="67" t="s">
        <v>455</v>
      </c>
      <c r="B61" s="67" t="s">
        <v>516</v>
      </c>
      <c r="C61" s="67" t="s">
        <v>1094</v>
      </c>
      <c r="D61" s="67">
        <v>5290</v>
      </c>
      <c r="E61" s="67" t="s">
        <v>970</v>
      </c>
      <c r="F61" s="67" t="s">
        <v>971</v>
      </c>
      <c r="G61" s="67">
        <v>33561</v>
      </c>
      <c r="H61" s="67" t="s">
        <v>455</v>
      </c>
      <c r="I61" s="67">
        <v>39839</v>
      </c>
      <c r="J61" s="67" t="s">
        <v>455</v>
      </c>
      <c r="K61" s="67" t="s">
        <v>972</v>
      </c>
      <c r="L61" s="67" t="s">
        <v>972</v>
      </c>
      <c r="M61" s="67" t="s">
        <v>588</v>
      </c>
      <c r="N61" s="67">
        <v>0</v>
      </c>
      <c r="O61" s="67">
        <v>5</v>
      </c>
      <c r="P61" s="67" t="s">
        <v>1095</v>
      </c>
      <c r="Q61" s="67">
        <v>23.1</v>
      </c>
      <c r="R61" s="67" t="s">
        <v>972</v>
      </c>
      <c r="S61" s="67" t="s">
        <v>972</v>
      </c>
      <c r="T61" s="67" t="s">
        <v>972</v>
      </c>
      <c r="U61" s="67">
        <v>14.4</v>
      </c>
      <c r="V61" s="67">
        <v>0.1</v>
      </c>
      <c r="W61" s="67">
        <v>0.8</v>
      </c>
      <c r="X61" s="67">
        <v>0.2</v>
      </c>
      <c r="Y61" s="67">
        <v>0</v>
      </c>
      <c r="Z61" s="67">
        <v>22.6</v>
      </c>
      <c r="AA61" s="67" t="s">
        <v>974</v>
      </c>
      <c r="AB61" s="67">
        <v>1.04</v>
      </c>
      <c r="AC61" s="67" t="s">
        <v>972</v>
      </c>
      <c r="AD61" s="67">
        <v>7.1</v>
      </c>
      <c r="AE61" s="67">
        <v>8.1</v>
      </c>
      <c r="AF61" s="67">
        <v>894</v>
      </c>
      <c r="AG61" s="67">
        <v>147</v>
      </c>
      <c r="AH61" s="67">
        <v>2.5499999999999998</v>
      </c>
      <c r="AI61" s="67">
        <v>0.26</v>
      </c>
      <c r="AJ61" s="67">
        <v>0.04</v>
      </c>
      <c r="AK61" s="67">
        <v>72</v>
      </c>
      <c r="AL61" s="67">
        <v>196993</v>
      </c>
    </row>
    <row r="62" spans="1:38">
      <c r="A62" s="67" t="s">
        <v>455</v>
      </c>
      <c r="B62" s="67" t="s">
        <v>661</v>
      </c>
      <c r="C62" s="67" t="s">
        <v>1096</v>
      </c>
      <c r="D62" s="67">
        <v>5290</v>
      </c>
      <c r="E62" s="67" t="s">
        <v>970</v>
      </c>
      <c r="F62" s="67" t="s">
        <v>971</v>
      </c>
      <c r="G62" s="67">
        <v>33561</v>
      </c>
      <c r="H62" s="67" t="s">
        <v>455</v>
      </c>
      <c r="I62" s="67">
        <v>39839</v>
      </c>
      <c r="J62" s="67" t="s">
        <v>455</v>
      </c>
      <c r="K62" s="67" t="s">
        <v>972</v>
      </c>
      <c r="L62" s="67" t="s">
        <v>972</v>
      </c>
      <c r="M62" s="67" t="s">
        <v>588</v>
      </c>
      <c r="N62" s="67">
        <v>5</v>
      </c>
      <c r="O62" s="67">
        <v>10</v>
      </c>
      <c r="P62" s="67" t="s">
        <v>1097</v>
      </c>
      <c r="Q62" s="67">
        <v>25.2</v>
      </c>
      <c r="R62" s="67" t="s">
        <v>972</v>
      </c>
      <c r="S62" s="67" t="s">
        <v>972</v>
      </c>
      <c r="T62" s="67" t="s">
        <v>972</v>
      </c>
      <c r="U62" s="67">
        <v>14.5</v>
      </c>
      <c r="V62" s="67">
        <v>0.1</v>
      </c>
      <c r="W62" s="67">
        <v>0.4</v>
      </c>
      <c r="X62" s="67">
        <v>0</v>
      </c>
      <c r="Y62" s="67">
        <v>0</v>
      </c>
      <c r="Z62" s="67">
        <v>16.3</v>
      </c>
      <c r="AA62" s="67" t="s">
        <v>974</v>
      </c>
      <c r="AB62" s="67">
        <v>1.03</v>
      </c>
      <c r="AC62" s="67" t="s">
        <v>972</v>
      </c>
      <c r="AD62" s="67">
        <v>6.9</v>
      </c>
      <c r="AE62" s="67">
        <v>7.6</v>
      </c>
      <c r="AF62" s="67">
        <v>447</v>
      </c>
      <c r="AG62" s="67">
        <v>41</v>
      </c>
      <c r="AH62" s="67">
        <v>1.23</v>
      </c>
      <c r="AI62" s="67">
        <v>0.16</v>
      </c>
      <c r="AJ62" s="67">
        <v>0.03</v>
      </c>
      <c r="AK62" s="67">
        <v>58</v>
      </c>
      <c r="AL62" s="67">
        <v>196994</v>
      </c>
    </row>
    <row r="63" spans="1:38">
      <c r="A63" s="67" t="s">
        <v>455</v>
      </c>
      <c r="B63" s="67" t="s">
        <v>662</v>
      </c>
      <c r="C63" s="67" t="s">
        <v>1098</v>
      </c>
      <c r="D63" s="67">
        <v>5290</v>
      </c>
      <c r="E63" s="67" t="s">
        <v>970</v>
      </c>
      <c r="F63" s="67" t="s">
        <v>971</v>
      </c>
      <c r="G63" s="67">
        <v>33561</v>
      </c>
      <c r="H63" s="67" t="s">
        <v>455</v>
      </c>
      <c r="I63" s="67">
        <v>39839</v>
      </c>
      <c r="J63" s="67" t="s">
        <v>455</v>
      </c>
      <c r="K63" s="67" t="s">
        <v>972</v>
      </c>
      <c r="L63" s="67" t="s">
        <v>972</v>
      </c>
      <c r="M63" s="67" t="s">
        <v>590</v>
      </c>
      <c r="N63" s="67">
        <v>10</v>
      </c>
      <c r="O63" s="67">
        <v>26</v>
      </c>
      <c r="P63" s="67" t="s">
        <v>1099</v>
      </c>
      <c r="Q63" s="67">
        <v>31.9</v>
      </c>
      <c r="R63" s="67" t="s">
        <v>972</v>
      </c>
      <c r="S63" s="67" t="s">
        <v>972</v>
      </c>
      <c r="T63" s="67" t="s">
        <v>972</v>
      </c>
      <c r="U63" s="67">
        <v>15.7</v>
      </c>
      <c r="V63" s="67">
        <v>0</v>
      </c>
      <c r="W63" s="67">
        <v>0.3</v>
      </c>
      <c r="X63" s="67">
        <v>0.1</v>
      </c>
      <c r="Y63" s="67">
        <v>0</v>
      </c>
      <c r="Z63" s="67">
        <v>12.7</v>
      </c>
      <c r="AA63" s="67" t="s">
        <v>979</v>
      </c>
      <c r="AB63" s="67">
        <v>1.05</v>
      </c>
      <c r="AC63" s="67" t="s">
        <v>972</v>
      </c>
      <c r="AD63" s="67">
        <v>6.7</v>
      </c>
      <c r="AE63" s="67">
        <v>7.4</v>
      </c>
      <c r="AF63" s="67">
        <v>226</v>
      </c>
      <c r="AG63" s="67" t="s">
        <v>972</v>
      </c>
      <c r="AH63" s="67">
        <v>0.96</v>
      </c>
      <c r="AI63" s="67">
        <v>0.14000000000000001</v>
      </c>
      <c r="AJ63" s="67">
        <v>0.03</v>
      </c>
      <c r="AK63" s="67">
        <v>26</v>
      </c>
      <c r="AL63" s="67">
        <v>196995</v>
      </c>
    </row>
    <row r="64" spans="1:38">
      <c r="A64" s="67" t="s">
        <v>455</v>
      </c>
      <c r="B64" s="67" t="s">
        <v>663</v>
      </c>
      <c r="C64" s="67" t="s">
        <v>1100</v>
      </c>
      <c r="D64" s="67">
        <v>5290</v>
      </c>
      <c r="E64" s="67" t="s">
        <v>970</v>
      </c>
      <c r="F64" s="67" t="s">
        <v>971</v>
      </c>
      <c r="G64" s="67">
        <v>33561</v>
      </c>
      <c r="H64" s="67" t="s">
        <v>455</v>
      </c>
      <c r="I64" s="67">
        <v>39839</v>
      </c>
      <c r="J64" s="67" t="s">
        <v>455</v>
      </c>
      <c r="K64" s="67" t="s">
        <v>972</v>
      </c>
      <c r="L64" s="67" t="s">
        <v>972</v>
      </c>
      <c r="M64" s="67" t="s">
        <v>573</v>
      </c>
      <c r="N64" s="67">
        <v>26</v>
      </c>
      <c r="O64" s="67">
        <v>41</v>
      </c>
      <c r="P64" s="67" t="s">
        <v>1101</v>
      </c>
      <c r="Q64" s="67">
        <v>30.6</v>
      </c>
      <c r="R64" s="67" t="s">
        <v>972</v>
      </c>
      <c r="S64" s="67" t="s">
        <v>972</v>
      </c>
      <c r="T64" s="67" t="s">
        <v>972</v>
      </c>
      <c r="U64" s="67">
        <v>16.8</v>
      </c>
      <c r="V64" s="67">
        <v>0</v>
      </c>
      <c r="W64" s="67">
        <v>0.1</v>
      </c>
      <c r="X64" s="67">
        <v>0</v>
      </c>
      <c r="Y64" s="67">
        <v>0</v>
      </c>
      <c r="Z64" s="67">
        <v>11.7</v>
      </c>
      <c r="AA64" s="67" t="s">
        <v>979</v>
      </c>
      <c r="AB64" s="67">
        <v>1.05</v>
      </c>
      <c r="AC64" s="67" t="s">
        <v>972</v>
      </c>
      <c r="AD64" s="67">
        <v>6.7</v>
      </c>
      <c r="AE64" s="67">
        <v>7.4</v>
      </c>
      <c r="AF64" s="67" t="s">
        <v>986</v>
      </c>
      <c r="AG64" s="67" t="s">
        <v>972</v>
      </c>
      <c r="AH64" s="67">
        <v>0.71</v>
      </c>
      <c r="AI64" s="67">
        <v>7.0000000000000007E-2</v>
      </c>
      <c r="AJ64" s="67">
        <v>0.02</v>
      </c>
      <c r="AK64" s="67" t="s">
        <v>972</v>
      </c>
      <c r="AL64" s="67">
        <v>196996</v>
      </c>
    </row>
    <row r="65" spans="1:38">
      <c r="A65" s="67" t="s">
        <v>455</v>
      </c>
      <c r="B65" s="67" t="s">
        <v>664</v>
      </c>
      <c r="C65" s="67" t="s">
        <v>1102</v>
      </c>
      <c r="D65" s="67">
        <v>5290</v>
      </c>
      <c r="E65" s="67" t="s">
        <v>970</v>
      </c>
      <c r="F65" s="67" t="s">
        <v>971</v>
      </c>
      <c r="G65" s="67">
        <v>33561</v>
      </c>
      <c r="H65" s="67" t="s">
        <v>455</v>
      </c>
      <c r="I65" s="67">
        <v>39839</v>
      </c>
      <c r="J65" s="67" t="s">
        <v>455</v>
      </c>
      <c r="K65" s="67" t="s">
        <v>972</v>
      </c>
      <c r="L65" s="67" t="s">
        <v>972</v>
      </c>
      <c r="M65" s="67" t="s">
        <v>575</v>
      </c>
      <c r="N65" s="67">
        <v>41</v>
      </c>
      <c r="O65" s="67">
        <v>59</v>
      </c>
      <c r="P65" s="67" t="s">
        <v>1103</v>
      </c>
      <c r="Q65" s="67">
        <v>29.6</v>
      </c>
      <c r="R65" s="67" t="s">
        <v>972</v>
      </c>
      <c r="S65" s="67" t="s">
        <v>972</v>
      </c>
      <c r="T65" s="67" t="s">
        <v>972</v>
      </c>
      <c r="U65" s="67">
        <v>17.2</v>
      </c>
      <c r="V65" s="67">
        <v>0</v>
      </c>
      <c r="W65" s="67">
        <v>0.3</v>
      </c>
      <c r="X65" s="67">
        <v>0</v>
      </c>
      <c r="Y65" s="67">
        <v>0</v>
      </c>
      <c r="Z65" s="67">
        <v>12.8</v>
      </c>
      <c r="AA65" s="67" t="s">
        <v>979</v>
      </c>
      <c r="AB65" s="67">
        <v>1.05</v>
      </c>
      <c r="AC65" s="67" t="s">
        <v>972</v>
      </c>
      <c r="AD65" s="67">
        <v>7</v>
      </c>
      <c r="AE65" s="67">
        <v>7.4</v>
      </c>
      <c r="AF65" s="67" t="s">
        <v>986</v>
      </c>
      <c r="AG65" s="67" t="s">
        <v>972</v>
      </c>
      <c r="AH65" s="67">
        <v>0.74</v>
      </c>
      <c r="AI65" s="67">
        <v>0.1</v>
      </c>
      <c r="AJ65" s="67">
        <v>0.02</v>
      </c>
      <c r="AK65" s="67" t="s">
        <v>972</v>
      </c>
      <c r="AL65" s="67">
        <v>196997</v>
      </c>
    </row>
    <row r="66" spans="1:38">
      <c r="A66" s="67" t="s">
        <v>455</v>
      </c>
      <c r="B66" s="67" t="s">
        <v>665</v>
      </c>
      <c r="C66" s="67" t="s">
        <v>1104</v>
      </c>
      <c r="D66" s="67">
        <v>5290</v>
      </c>
      <c r="E66" s="67" t="s">
        <v>970</v>
      </c>
      <c r="F66" s="67" t="s">
        <v>971</v>
      </c>
      <c r="G66" s="67">
        <v>33561</v>
      </c>
      <c r="H66" s="67" t="s">
        <v>455</v>
      </c>
      <c r="I66" s="67">
        <v>39839</v>
      </c>
      <c r="J66" s="67" t="s">
        <v>455</v>
      </c>
      <c r="K66" s="67" t="s">
        <v>972</v>
      </c>
      <c r="L66" s="67" t="s">
        <v>972</v>
      </c>
      <c r="M66" s="67" t="s">
        <v>576</v>
      </c>
      <c r="N66" s="67">
        <v>59</v>
      </c>
      <c r="O66" s="67">
        <v>80</v>
      </c>
      <c r="P66" s="67" t="s">
        <v>1105</v>
      </c>
      <c r="Q66" s="67">
        <v>31.5</v>
      </c>
      <c r="R66" s="67" t="s">
        <v>972</v>
      </c>
      <c r="S66" s="67" t="s">
        <v>972</v>
      </c>
      <c r="T66" s="67">
        <v>1.5</v>
      </c>
      <c r="U66" s="67">
        <v>18.8</v>
      </c>
      <c r="V66" s="67">
        <v>0</v>
      </c>
      <c r="W66" s="67">
        <v>0.3</v>
      </c>
      <c r="X66" s="67">
        <v>0</v>
      </c>
      <c r="Y66" s="67">
        <v>0</v>
      </c>
      <c r="Z66" s="67">
        <v>12.6</v>
      </c>
      <c r="AA66" s="67" t="s">
        <v>979</v>
      </c>
      <c r="AB66" s="67">
        <v>1.05</v>
      </c>
      <c r="AC66" s="67">
        <v>4</v>
      </c>
      <c r="AD66" s="67">
        <v>7.7</v>
      </c>
      <c r="AE66" s="67">
        <v>8</v>
      </c>
      <c r="AF66" s="67" t="s">
        <v>986</v>
      </c>
      <c r="AG66" s="67" t="s">
        <v>972</v>
      </c>
      <c r="AH66" s="67">
        <v>1.31</v>
      </c>
      <c r="AI66" s="67">
        <v>0.13</v>
      </c>
      <c r="AJ66" s="67">
        <v>0.02</v>
      </c>
      <c r="AK66" s="67" t="s">
        <v>972</v>
      </c>
      <c r="AL66" s="67">
        <v>196998</v>
      </c>
    </row>
    <row r="67" spans="1:38">
      <c r="A67" s="67" t="s">
        <v>455</v>
      </c>
      <c r="B67" s="67" t="s">
        <v>666</v>
      </c>
      <c r="C67" s="67" t="s">
        <v>1106</v>
      </c>
      <c r="D67" s="67">
        <v>5290</v>
      </c>
      <c r="E67" s="67" t="s">
        <v>970</v>
      </c>
      <c r="F67" s="67" t="s">
        <v>971</v>
      </c>
      <c r="G67" s="67">
        <v>33561</v>
      </c>
      <c r="H67" s="67" t="s">
        <v>455</v>
      </c>
      <c r="I67" s="67">
        <v>39839</v>
      </c>
      <c r="J67" s="67" t="s">
        <v>455</v>
      </c>
      <c r="K67" s="67" t="s">
        <v>972</v>
      </c>
      <c r="L67" s="67" t="s">
        <v>972</v>
      </c>
      <c r="M67" s="67" t="s">
        <v>578</v>
      </c>
      <c r="N67" s="67">
        <v>80</v>
      </c>
      <c r="O67" s="67">
        <v>100</v>
      </c>
      <c r="P67" s="67" t="s">
        <v>1107</v>
      </c>
      <c r="Q67" s="67">
        <v>29.8</v>
      </c>
      <c r="R67" s="67" t="s">
        <v>972</v>
      </c>
      <c r="S67" s="67" t="s">
        <v>972</v>
      </c>
      <c r="T67" s="67">
        <v>0.9</v>
      </c>
      <c r="U67" s="67">
        <v>22.3</v>
      </c>
      <c r="V67" s="67">
        <v>0</v>
      </c>
      <c r="W67" s="67">
        <v>0.4</v>
      </c>
      <c r="X67" s="67">
        <v>0.1</v>
      </c>
      <c r="Y67" s="67">
        <v>0</v>
      </c>
      <c r="Z67" s="67">
        <v>16.7</v>
      </c>
      <c r="AA67" s="67" t="s">
        <v>979</v>
      </c>
      <c r="AB67" s="67">
        <v>1.04</v>
      </c>
      <c r="AC67" s="67">
        <v>3</v>
      </c>
      <c r="AD67" s="67">
        <v>7.9</v>
      </c>
      <c r="AE67" s="67">
        <v>8.1999999999999993</v>
      </c>
      <c r="AF67" s="67" t="s">
        <v>986</v>
      </c>
      <c r="AG67" s="67" t="s">
        <v>972</v>
      </c>
      <c r="AH67" s="67">
        <v>1.04</v>
      </c>
      <c r="AI67" s="67">
        <v>0.11</v>
      </c>
      <c r="AJ67" s="67">
        <v>0.03</v>
      </c>
      <c r="AK67" s="67" t="s">
        <v>972</v>
      </c>
      <c r="AL67" s="67">
        <v>196999</v>
      </c>
    </row>
    <row r="68" spans="1:38">
      <c r="A68" s="67" t="s">
        <v>402</v>
      </c>
      <c r="B68" s="67" t="s">
        <v>517</v>
      </c>
      <c r="C68" s="67" t="s">
        <v>1108</v>
      </c>
      <c r="D68" s="67">
        <v>5290</v>
      </c>
      <c r="E68" s="67" t="s">
        <v>970</v>
      </c>
      <c r="F68" s="67" t="s">
        <v>971</v>
      </c>
      <c r="G68" s="67">
        <v>33538</v>
      </c>
      <c r="H68" s="67" t="s">
        <v>402</v>
      </c>
      <c r="I68" s="67">
        <v>39816</v>
      </c>
      <c r="J68" s="67" t="s">
        <v>402</v>
      </c>
      <c r="K68" s="67" t="s">
        <v>972</v>
      </c>
      <c r="L68" s="67" t="s">
        <v>972</v>
      </c>
      <c r="M68" s="67" t="s">
        <v>591</v>
      </c>
      <c r="N68" s="67">
        <v>0</v>
      </c>
      <c r="O68" s="67">
        <v>5</v>
      </c>
      <c r="P68" s="67" t="s">
        <v>1109</v>
      </c>
      <c r="Q68" s="67">
        <v>17.5</v>
      </c>
      <c r="R68" s="67" t="s">
        <v>972</v>
      </c>
      <c r="S68" s="67" t="s">
        <v>972</v>
      </c>
      <c r="T68" s="67" t="s">
        <v>972</v>
      </c>
      <c r="U68" s="67">
        <v>21.3</v>
      </c>
      <c r="V68" s="67">
        <v>0.1</v>
      </c>
      <c r="W68" s="67">
        <v>0.8</v>
      </c>
      <c r="X68" s="67">
        <v>0.2</v>
      </c>
      <c r="Y68" s="67">
        <v>0</v>
      </c>
      <c r="Z68" s="67">
        <v>18.7</v>
      </c>
      <c r="AA68" s="67" t="s">
        <v>974</v>
      </c>
      <c r="AB68" s="67">
        <v>1.03</v>
      </c>
      <c r="AC68" s="67" t="s">
        <v>972</v>
      </c>
      <c r="AD68" s="67">
        <v>4.4000000000000004</v>
      </c>
      <c r="AE68" s="67">
        <v>5</v>
      </c>
      <c r="AF68" s="67">
        <v>741</v>
      </c>
      <c r="AG68" s="67" t="s">
        <v>972</v>
      </c>
      <c r="AH68" s="67">
        <v>1.99</v>
      </c>
      <c r="AI68" s="67">
        <v>0.23</v>
      </c>
      <c r="AJ68" s="67">
        <v>0.02</v>
      </c>
      <c r="AK68" s="67">
        <v>13</v>
      </c>
      <c r="AL68" s="67">
        <v>196826</v>
      </c>
    </row>
    <row r="69" spans="1:38">
      <c r="A69" s="67" t="s">
        <v>402</v>
      </c>
      <c r="B69" s="67" t="s">
        <v>1110</v>
      </c>
      <c r="C69" s="67" t="s">
        <v>1111</v>
      </c>
      <c r="D69" s="67">
        <v>5290</v>
      </c>
      <c r="E69" s="67" t="s">
        <v>970</v>
      </c>
      <c r="F69" s="67" t="s">
        <v>971</v>
      </c>
      <c r="G69" s="67">
        <v>33538</v>
      </c>
      <c r="H69" s="67" t="s">
        <v>402</v>
      </c>
      <c r="I69" s="67">
        <v>39816</v>
      </c>
      <c r="J69" s="67" t="s">
        <v>402</v>
      </c>
      <c r="K69" s="67" t="s">
        <v>972</v>
      </c>
      <c r="L69" s="67" t="s">
        <v>972</v>
      </c>
      <c r="M69" s="67" t="s">
        <v>591</v>
      </c>
      <c r="N69" s="67">
        <v>5</v>
      </c>
      <c r="O69" s="67">
        <v>10</v>
      </c>
      <c r="P69" s="67" t="s">
        <v>1112</v>
      </c>
      <c r="Q69" s="67">
        <v>19.899999999999999</v>
      </c>
      <c r="R69" s="67" t="s">
        <v>972</v>
      </c>
      <c r="S69" s="67" t="s">
        <v>972</v>
      </c>
      <c r="T69" s="67" t="s">
        <v>972</v>
      </c>
      <c r="U69" s="67">
        <v>19.899999999999999</v>
      </c>
      <c r="V69" s="67">
        <v>0.1</v>
      </c>
      <c r="W69" s="67">
        <v>0.4</v>
      </c>
      <c r="X69" s="67">
        <v>0.2</v>
      </c>
      <c r="Y69" s="67">
        <v>0</v>
      </c>
      <c r="Z69" s="67">
        <v>12.1</v>
      </c>
      <c r="AA69" s="67" t="s">
        <v>974</v>
      </c>
      <c r="AB69" s="67">
        <v>1.03</v>
      </c>
      <c r="AC69" s="67" t="s">
        <v>972</v>
      </c>
      <c r="AD69" s="67">
        <v>4.7</v>
      </c>
      <c r="AE69" s="67">
        <v>5.4</v>
      </c>
      <c r="AF69" s="67">
        <v>444</v>
      </c>
      <c r="AG69" s="67" t="s">
        <v>972</v>
      </c>
      <c r="AH69" s="67">
        <v>1.05</v>
      </c>
      <c r="AI69" s="67">
        <v>0.15</v>
      </c>
      <c r="AJ69" s="67">
        <v>0.02</v>
      </c>
      <c r="AK69" s="67">
        <v>4</v>
      </c>
      <c r="AL69" s="67">
        <v>196827</v>
      </c>
    </row>
    <row r="70" spans="1:38">
      <c r="A70" s="67" t="s">
        <v>402</v>
      </c>
      <c r="B70" s="67" t="s">
        <v>1113</v>
      </c>
      <c r="C70" s="67" t="s">
        <v>1114</v>
      </c>
      <c r="D70" s="67">
        <v>5290</v>
      </c>
      <c r="E70" s="67" t="s">
        <v>970</v>
      </c>
      <c r="F70" s="67" t="s">
        <v>971</v>
      </c>
      <c r="G70" s="67">
        <v>33538</v>
      </c>
      <c r="H70" s="67" t="s">
        <v>402</v>
      </c>
      <c r="I70" s="67">
        <v>39816</v>
      </c>
      <c r="J70" s="67" t="s">
        <v>402</v>
      </c>
      <c r="K70" s="67" t="s">
        <v>972</v>
      </c>
      <c r="L70" s="67" t="s">
        <v>972</v>
      </c>
      <c r="M70" s="67" t="s">
        <v>592</v>
      </c>
      <c r="N70" s="67">
        <v>10</v>
      </c>
      <c r="O70" s="67">
        <v>18</v>
      </c>
      <c r="P70" s="67" t="s">
        <v>1115</v>
      </c>
      <c r="Q70" s="67">
        <v>30</v>
      </c>
      <c r="R70" s="67" t="s">
        <v>972</v>
      </c>
      <c r="S70" s="67" t="s">
        <v>972</v>
      </c>
      <c r="T70" s="67" t="s">
        <v>972</v>
      </c>
      <c r="U70" s="67">
        <v>16.2</v>
      </c>
      <c r="V70" s="67">
        <v>0</v>
      </c>
      <c r="W70" s="67">
        <v>0.3</v>
      </c>
      <c r="X70" s="67">
        <v>0.1</v>
      </c>
      <c r="Y70" s="67">
        <v>0.1</v>
      </c>
      <c r="Z70" s="67">
        <v>11.9</v>
      </c>
      <c r="AA70" s="67" t="s">
        <v>979</v>
      </c>
      <c r="AB70" s="67">
        <v>1.05</v>
      </c>
      <c r="AC70" s="67" t="s">
        <v>972</v>
      </c>
      <c r="AD70" s="67">
        <v>6</v>
      </c>
      <c r="AE70" s="67">
        <v>6.5</v>
      </c>
      <c r="AF70" s="67">
        <v>301</v>
      </c>
      <c r="AG70" s="67" t="s">
        <v>972</v>
      </c>
      <c r="AH70" s="67">
        <v>0.91</v>
      </c>
      <c r="AI70" s="67">
        <v>0.15</v>
      </c>
      <c r="AJ70" s="67">
        <v>0.02</v>
      </c>
      <c r="AK70" s="67">
        <v>6</v>
      </c>
      <c r="AL70" s="67">
        <v>196828</v>
      </c>
    </row>
    <row r="71" spans="1:38">
      <c r="A71" s="67" t="s">
        <v>402</v>
      </c>
      <c r="B71" s="67" t="s">
        <v>1116</v>
      </c>
      <c r="C71" s="67" t="s">
        <v>1117</v>
      </c>
      <c r="D71" s="67">
        <v>5290</v>
      </c>
      <c r="E71" s="67" t="s">
        <v>970</v>
      </c>
      <c r="F71" s="67" t="s">
        <v>971</v>
      </c>
      <c r="G71" s="67">
        <v>33538</v>
      </c>
      <c r="H71" s="67" t="s">
        <v>402</v>
      </c>
      <c r="I71" s="67">
        <v>39816</v>
      </c>
      <c r="J71" s="67" t="s">
        <v>402</v>
      </c>
      <c r="K71" s="67" t="s">
        <v>972</v>
      </c>
      <c r="L71" s="67" t="s">
        <v>972</v>
      </c>
      <c r="M71" s="67" t="s">
        <v>573</v>
      </c>
      <c r="N71" s="67">
        <v>18</v>
      </c>
      <c r="O71" s="67">
        <v>27</v>
      </c>
      <c r="P71" s="67" t="s">
        <v>1118</v>
      </c>
      <c r="Q71" s="67">
        <v>36.700000000000003</v>
      </c>
      <c r="R71" s="67" t="s">
        <v>972</v>
      </c>
      <c r="S71" s="67" t="s">
        <v>972</v>
      </c>
      <c r="T71" s="67" t="s">
        <v>972</v>
      </c>
      <c r="U71" s="67">
        <v>15.5</v>
      </c>
      <c r="V71" s="67">
        <v>0</v>
      </c>
      <c r="W71" s="67">
        <v>0.2</v>
      </c>
      <c r="X71" s="67">
        <v>0</v>
      </c>
      <c r="Y71" s="67">
        <v>0</v>
      </c>
      <c r="Z71" s="67">
        <v>9.8000000000000007</v>
      </c>
      <c r="AA71" s="67" t="s">
        <v>979</v>
      </c>
      <c r="AB71" s="67">
        <v>1.05</v>
      </c>
      <c r="AC71" s="67" t="s">
        <v>972</v>
      </c>
      <c r="AD71" s="67">
        <v>6.6</v>
      </c>
      <c r="AE71" s="67">
        <v>7.1</v>
      </c>
      <c r="AF71" s="67" t="s">
        <v>986</v>
      </c>
      <c r="AG71" s="67">
        <v>2</v>
      </c>
      <c r="AH71" s="67">
        <v>0.61</v>
      </c>
      <c r="AI71" s="67">
        <v>0.12</v>
      </c>
      <c r="AJ71" s="67">
        <v>0.01</v>
      </c>
      <c r="AK71" s="67" t="s">
        <v>972</v>
      </c>
      <c r="AL71" s="67">
        <v>196829</v>
      </c>
    </row>
    <row r="72" spans="1:38">
      <c r="A72" s="67" t="s">
        <v>402</v>
      </c>
      <c r="B72" s="67" t="s">
        <v>1119</v>
      </c>
      <c r="C72" s="67" t="s">
        <v>1120</v>
      </c>
      <c r="D72" s="67">
        <v>5290</v>
      </c>
      <c r="E72" s="67" t="s">
        <v>970</v>
      </c>
      <c r="F72" s="67" t="s">
        <v>971</v>
      </c>
      <c r="G72" s="67">
        <v>33538</v>
      </c>
      <c r="H72" s="67" t="s">
        <v>402</v>
      </c>
      <c r="I72" s="67">
        <v>39816</v>
      </c>
      <c r="J72" s="67" t="s">
        <v>402</v>
      </c>
      <c r="K72" s="67" t="s">
        <v>972</v>
      </c>
      <c r="L72" s="67" t="s">
        <v>972</v>
      </c>
      <c r="M72" s="67" t="s">
        <v>575</v>
      </c>
      <c r="N72" s="67">
        <v>27</v>
      </c>
      <c r="O72" s="67">
        <v>37</v>
      </c>
      <c r="P72" s="67" t="s">
        <v>1121</v>
      </c>
      <c r="Q72" s="67">
        <v>31.9</v>
      </c>
      <c r="R72" s="67" t="s">
        <v>972</v>
      </c>
      <c r="S72" s="67" t="s">
        <v>972</v>
      </c>
      <c r="T72" s="67" t="s">
        <v>972</v>
      </c>
      <c r="U72" s="67">
        <v>19.5</v>
      </c>
      <c r="V72" s="67">
        <v>0.1</v>
      </c>
      <c r="W72" s="67">
        <v>0.4</v>
      </c>
      <c r="X72" s="67">
        <v>0.1</v>
      </c>
      <c r="Y72" s="67">
        <v>0</v>
      </c>
      <c r="Z72" s="67">
        <v>10.9</v>
      </c>
      <c r="AA72" s="67" t="s">
        <v>979</v>
      </c>
      <c r="AB72" s="67">
        <v>1.05</v>
      </c>
      <c r="AC72" s="67" t="s">
        <v>972</v>
      </c>
      <c r="AD72" s="67">
        <v>7.3</v>
      </c>
      <c r="AE72" s="67">
        <v>7.7</v>
      </c>
      <c r="AF72" s="67" t="s">
        <v>986</v>
      </c>
      <c r="AG72" s="67">
        <v>63</v>
      </c>
      <c r="AH72" s="67">
        <v>0.59</v>
      </c>
      <c r="AI72" s="67">
        <v>0.14000000000000001</v>
      </c>
      <c r="AJ72" s="67">
        <v>0.01</v>
      </c>
      <c r="AK72" s="67" t="s">
        <v>972</v>
      </c>
      <c r="AL72" s="67">
        <v>196830</v>
      </c>
    </row>
    <row r="73" spans="1:38">
      <c r="A73" s="67" t="s">
        <v>402</v>
      </c>
      <c r="B73" s="67" t="s">
        <v>1122</v>
      </c>
      <c r="C73" s="67" t="s">
        <v>1123</v>
      </c>
      <c r="D73" s="67">
        <v>5290</v>
      </c>
      <c r="E73" s="67" t="s">
        <v>970</v>
      </c>
      <c r="F73" s="67" t="s">
        <v>971</v>
      </c>
      <c r="G73" s="67">
        <v>33538</v>
      </c>
      <c r="H73" s="67" t="s">
        <v>402</v>
      </c>
      <c r="I73" s="67">
        <v>39816</v>
      </c>
      <c r="J73" s="67" t="s">
        <v>402</v>
      </c>
      <c r="K73" s="67" t="s">
        <v>972</v>
      </c>
      <c r="L73" s="67" t="s">
        <v>972</v>
      </c>
      <c r="M73" s="67" t="s">
        <v>582</v>
      </c>
      <c r="N73" s="67">
        <v>37</v>
      </c>
      <c r="O73" s="67">
        <v>59</v>
      </c>
      <c r="P73" s="67" t="s">
        <v>1124</v>
      </c>
      <c r="Q73" s="67">
        <v>24.4</v>
      </c>
      <c r="R73" s="67" t="s">
        <v>972</v>
      </c>
      <c r="S73" s="67" t="s">
        <v>972</v>
      </c>
      <c r="T73" s="67">
        <v>2.9</v>
      </c>
      <c r="U73" s="67">
        <v>24.6</v>
      </c>
      <c r="V73" s="67">
        <v>0</v>
      </c>
      <c r="W73" s="67">
        <v>0.3</v>
      </c>
      <c r="X73" s="67">
        <v>0.1</v>
      </c>
      <c r="Y73" s="67">
        <v>0</v>
      </c>
      <c r="Z73" s="67">
        <v>11.1</v>
      </c>
      <c r="AA73" s="67" t="s">
        <v>974</v>
      </c>
      <c r="AB73" s="67">
        <v>1.05</v>
      </c>
      <c r="AC73" s="67">
        <v>9</v>
      </c>
      <c r="AD73" s="67">
        <v>7.7</v>
      </c>
      <c r="AE73" s="67">
        <v>8.1</v>
      </c>
      <c r="AF73" s="67" t="s">
        <v>986</v>
      </c>
      <c r="AG73" s="67">
        <v>8</v>
      </c>
      <c r="AH73" s="67">
        <v>1.59</v>
      </c>
      <c r="AI73" s="67">
        <v>0.13</v>
      </c>
      <c r="AJ73" s="67">
        <v>0.02</v>
      </c>
      <c r="AK73" s="67" t="s">
        <v>972</v>
      </c>
      <c r="AL73" s="67">
        <v>196831</v>
      </c>
    </row>
    <row r="74" spans="1:38">
      <c r="A74" s="67" t="s">
        <v>402</v>
      </c>
      <c r="B74" s="67" t="s">
        <v>1125</v>
      </c>
      <c r="C74" s="67" t="s">
        <v>1126</v>
      </c>
      <c r="D74" s="67">
        <v>5290</v>
      </c>
      <c r="E74" s="67" t="s">
        <v>970</v>
      </c>
      <c r="F74" s="67" t="s">
        <v>971</v>
      </c>
      <c r="G74" s="67">
        <v>33538</v>
      </c>
      <c r="H74" s="67" t="s">
        <v>402</v>
      </c>
      <c r="I74" s="67">
        <v>39816</v>
      </c>
      <c r="J74" s="67" t="s">
        <v>402</v>
      </c>
      <c r="K74" s="67" t="s">
        <v>972</v>
      </c>
      <c r="L74" s="67" t="s">
        <v>972</v>
      </c>
      <c r="M74" s="67" t="s">
        <v>585</v>
      </c>
      <c r="N74" s="67">
        <v>59</v>
      </c>
      <c r="O74" s="67">
        <v>100</v>
      </c>
      <c r="P74" s="67" t="s">
        <v>1127</v>
      </c>
      <c r="Q74" s="67">
        <v>20.3</v>
      </c>
      <c r="R74" s="67" t="s">
        <v>972</v>
      </c>
      <c r="S74" s="67" t="s">
        <v>972</v>
      </c>
      <c r="T74" s="67">
        <v>2.1</v>
      </c>
      <c r="U74" s="67">
        <v>25.9</v>
      </c>
      <c r="V74" s="67">
        <v>0.1</v>
      </c>
      <c r="W74" s="67">
        <v>0.5</v>
      </c>
      <c r="X74" s="67">
        <v>0.1</v>
      </c>
      <c r="Y74" s="67">
        <v>0</v>
      </c>
      <c r="Z74" s="67">
        <v>13.7</v>
      </c>
      <c r="AA74" s="67" t="s">
        <v>974</v>
      </c>
      <c r="AB74" s="67">
        <v>1.04</v>
      </c>
      <c r="AC74" s="67">
        <v>8</v>
      </c>
      <c r="AD74" s="67">
        <v>7.8</v>
      </c>
      <c r="AE74" s="67">
        <v>8.3000000000000007</v>
      </c>
      <c r="AF74" s="67" t="s">
        <v>986</v>
      </c>
      <c r="AG74" s="67" t="s">
        <v>972</v>
      </c>
      <c r="AH74" s="67">
        <v>1.29</v>
      </c>
      <c r="AI74" s="67">
        <v>0.09</v>
      </c>
      <c r="AJ74" s="67">
        <v>0.02</v>
      </c>
      <c r="AK74" s="67" t="s">
        <v>972</v>
      </c>
      <c r="AL74" s="67">
        <v>196832</v>
      </c>
    </row>
    <row r="75" spans="1:38">
      <c r="A75" s="67" t="s">
        <v>440</v>
      </c>
      <c r="B75" s="67" t="s">
        <v>519</v>
      </c>
      <c r="C75" s="67" t="s">
        <v>1128</v>
      </c>
      <c r="D75" s="67">
        <v>5290</v>
      </c>
      <c r="E75" s="67" t="s">
        <v>970</v>
      </c>
      <c r="F75" s="67" t="s">
        <v>971</v>
      </c>
      <c r="G75" s="67">
        <v>33539</v>
      </c>
      <c r="H75" s="67" t="s">
        <v>440</v>
      </c>
      <c r="I75" s="67">
        <v>39817</v>
      </c>
      <c r="J75" s="67" t="s">
        <v>440</v>
      </c>
      <c r="K75" s="67" t="s">
        <v>972</v>
      </c>
      <c r="L75" s="67" t="s">
        <v>972</v>
      </c>
      <c r="M75" s="67" t="s">
        <v>564</v>
      </c>
      <c r="N75" s="67">
        <v>0</v>
      </c>
      <c r="O75" s="67">
        <v>5</v>
      </c>
      <c r="P75" s="67" t="s">
        <v>1129</v>
      </c>
      <c r="Q75" s="67">
        <v>18.8</v>
      </c>
      <c r="R75" s="67" t="s">
        <v>972</v>
      </c>
      <c r="S75" s="67" t="s">
        <v>972</v>
      </c>
      <c r="T75" s="67" t="s">
        <v>972</v>
      </c>
      <c r="U75" s="67">
        <v>20</v>
      </c>
      <c r="V75" s="67">
        <v>0</v>
      </c>
      <c r="W75" s="67">
        <v>0.4</v>
      </c>
      <c r="X75" s="67">
        <v>0.1</v>
      </c>
      <c r="Y75" s="67">
        <v>0</v>
      </c>
      <c r="Z75" s="67">
        <v>13.7</v>
      </c>
      <c r="AA75" s="67" t="s">
        <v>974</v>
      </c>
      <c r="AB75" s="67">
        <v>1.03</v>
      </c>
      <c r="AC75" s="67" t="s">
        <v>972</v>
      </c>
      <c r="AD75" s="67">
        <v>4.3</v>
      </c>
      <c r="AE75" s="67">
        <v>4.8</v>
      </c>
      <c r="AF75" s="67">
        <v>742</v>
      </c>
      <c r="AG75" s="67" t="s">
        <v>972</v>
      </c>
      <c r="AH75" s="67">
        <v>1.74</v>
      </c>
      <c r="AI75" s="67">
        <v>0.22</v>
      </c>
      <c r="AJ75" s="67">
        <v>0.02</v>
      </c>
      <c r="AK75" s="67">
        <v>12</v>
      </c>
      <c r="AL75" s="67">
        <v>196833</v>
      </c>
    </row>
    <row r="76" spans="1:38">
      <c r="A76" s="67" t="s">
        <v>440</v>
      </c>
      <c r="B76" s="67" t="s">
        <v>1130</v>
      </c>
      <c r="C76" s="67" t="s">
        <v>1131</v>
      </c>
      <c r="D76" s="67">
        <v>5290</v>
      </c>
      <c r="E76" s="67" t="s">
        <v>970</v>
      </c>
      <c r="F76" s="67" t="s">
        <v>971</v>
      </c>
      <c r="G76" s="67">
        <v>33539</v>
      </c>
      <c r="H76" s="67" t="s">
        <v>440</v>
      </c>
      <c r="I76" s="67">
        <v>39817</v>
      </c>
      <c r="J76" s="67" t="s">
        <v>440</v>
      </c>
      <c r="K76" s="67" t="s">
        <v>972</v>
      </c>
      <c r="L76" s="67" t="s">
        <v>972</v>
      </c>
      <c r="M76" s="67" t="s">
        <v>564</v>
      </c>
      <c r="N76" s="67">
        <v>5</v>
      </c>
      <c r="O76" s="67">
        <v>10</v>
      </c>
      <c r="P76" s="67" t="s">
        <v>1132</v>
      </c>
      <c r="Q76" s="67">
        <v>19.600000000000001</v>
      </c>
      <c r="R76" s="67" t="s">
        <v>972</v>
      </c>
      <c r="S76" s="67" t="s">
        <v>972</v>
      </c>
      <c r="T76" s="67" t="s">
        <v>972</v>
      </c>
      <c r="U76" s="67">
        <v>20.5</v>
      </c>
      <c r="V76" s="67">
        <v>0</v>
      </c>
      <c r="W76" s="67">
        <v>0.5</v>
      </c>
      <c r="X76" s="67">
        <v>0.2</v>
      </c>
      <c r="Y76" s="67">
        <v>0</v>
      </c>
      <c r="Z76" s="67">
        <v>15.1</v>
      </c>
      <c r="AA76" s="67" t="s">
        <v>974</v>
      </c>
      <c r="AB76" s="67">
        <v>1.03</v>
      </c>
      <c r="AC76" s="67" t="s">
        <v>972</v>
      </c>
      <c r="AD76" s="67">
        <v>4.5999999999999996</v>
      </c>
      <c r="AE76" s="67">
        <v>5.2</v>
      </c>
      <c r="AF76" s="67">
        <v>370</v>
      </c>
      <c r="AG76" s="67" t="s">
        <v>972</v>
      </c>
      <c r="AH76" s="67">
        <v>1.04</v>
      </c>
      <c r="AI76" s="67">
        <v>0.15</v>
      </c>
      <c r="AJ76" s="67">
        <v>0.02</v>
      </c>
      <c r="AK76" s="67">
        <v>4</v>
      </c>
      <c r="AL76" s="67">
        <v>196834</v>
      </c>
    </row>
    <row r="77" spans="1:38">
      <c r="A77" s="67" t="s">
        <v>440</v>
      </c>
      <c r="B77" s="67" t="s">
        <v>1133</v>
      </c>
      <c r="C77" s="67" t="s">
        <v>1134</v>
      </c>
      <c r="D77" s="67">
        <v>5290</v>
      </c>
      <c r="E77" s="67" t="s">
        <v>970</v>
      </c>
      <c r="F77" s="67" t="s">
        <v>971</v>
      </c>
      <c r="G77" s="67">
        <v>33539</v>
      </c>
      <c r="H77" s="67" t="s">
        <v>440</v>
      </c>
      <c r="I77" s="67">
        <v>39817</v>
      </c>
      <c r="J77" s="67" t="s">
        <v>440</v>
      </c>
      <c r="K77" s="67" t="s">
        <v>972</v>
      </c>
      <c r="L77" s="67" t="s">
        <v>972</v>
      </c>
      <c r="M77" s="67" t="s">
        <v>571</v>
      </c>
      <c r="N77" s="67">
        <v>10</v>
      </c>
      <c r="O77" s="67">
        <v>18</v>
      </c>
      <c r="P77" s="67" t="s">
        <v>1135</v>
      </c>
      <c r="Q77" s="67">
        <v>28.8</v>
      </c>
      <c r="R77" s="67" t="s">
        <v>972</v>
      </c>
      <c r="S77" s="67" t="s">
        <v>972</v>
      </c>
      <c r="T77" s="67" t="s">
        <v>972</v>
      </c>
      <c r="U77" s="67">
        <v>15.9</v>
      </c>
      <c r="V77" s="67">
        <v>0.1</v>
      </c>
      <c r="W77" s="67">
        <v>0.4</v>
      </c>
      <c r="X77" s="67">
        <v>0.1</v>
      </c>
      <c r="Y77" s="67">
        <v>0</v>
      </c>
      <c r="Z77" s="67">
        <v>11.1</v>
      </c>
      <c r="AA77" s="67" t="s">
        <v>979</v>
      </c>
      <c r="AB77" s="67">
        <v>1.04</v>
      </c>
      <c r="AC77" s="67" t="s">
        <v>972</v>
      </c>
      <c r="AD77" s="67">
        <v>5.8</v>
      </c>
      <c r="AE77" s="67">
        <v>6.4</v>
      </c>
      <c r="AF77" s="67">
        <v>225</v>
      </c>
      <c r="AG77" s="67" t="s">
        <v>972</v>
      </c>
      <c r="AH77" s="67">
        <v>0.86</v>
      </c>
      <c r="AI77" s="67">
        <v>0.15</v>
      </c>
      <c r="AJ77" s="67">
        <v>0.02</v>
      </c>
      <c r="AK77" s="67">
        <v>7</v>
      </c>
      <c r="AL77" s="67">
        <v>196835</v>
      </c>
    </row>
    <row r="78" spans="1:38">
      <c r="A78" s="67" t="s">
        <v>440</v>
      </c>
      <c r="B78" s="67" t="s">
        <v>1136</v>
      </c>
      <c r="C78" s="67" t="s">
        <v>1137</v>
      </c>
      <c r="D78" s="67">
        <v>5290</v>
      </c>
      <c r="E78" s="67" t="s">
        <v>970</v>
      </c>
      <c r="F78" s="67" t="s">
        <v>971</v>
      </c>
      <c r="G78" s="67">
        <v>33539</v>
      </c>
      <c r="H78" s="67" t="s">
        <v>440</v>
      </c>
      <c r="I78" s="67">
        <v>39817</v>
      </c>
      <c r="J78" s="67" t="s">
        <v>440</v>
      </c>
      <c r="K78" s="67" t="s">
        <v>972</v>
      </c>
      <c r="L78" s="67" t="s">
        <v>972</v>
      </c>
      <c r="M78" s="67" t="s">
        <v>573</v>
      </c>
      <c r="N78" s="67">
        <v>18</v>
      </c>
      <c r="O78" s="67">
        <v>32</v>
      </c>
      <c r="P78" s="67" t="s">
        <v>1138</v>
      </c>
      <c r="Q78" s="67">
        <v>34.4</v>
      </c>
      <c r="R78" s="67" t="s">
        <v>972</v>
      </c>
      <c r="S78" s="67" t="s">
        <v>972</v>
      </c>
      <c r="T78" s="67" t="s">
        <v>972</v>
      </c>
      <c r="U78" s="67">
        <v>16.2</v>
      </c>
      <c r="V78" s="67">
        <v>0</v>
      </c>
      <c r="W78" s="67">
        <v>0.2</v>
      </c>
      <c r="X78" s="67">
        <v>0.1</v>
      </c>
      <c r="Y78" s="67">
        <v>0</v>
      </c>
      <c r="Z78" s="67">
        <v>12.4</v>
      </c>
      <c r="AA78" s="67" t="s">
        <v>979</v>
      </c>
      <c r="AB78" s="67">
        <v>1.05</v>
      </c>
      <c r="AC78" s="67">
        <v>0</v>
      </c>
      <c r="AD78" s="67">
        <v>6.6</v>
      </c>
      <c r="AE78" s="67">
        <v>7.1</v>
      </c>
      <c r="AF78" s="67" t="s">
        <v>986</v>
      </c>
      <c r="AG78" s="67" t="s">
        <v>972</v>
      </c>
      <c r="AH78" s="67">
        <v>0.63</v>
      </c>
      <c r="AI78" s="67">
        <v>0.14000000000000001</v>
      </c>
      <c r="AJ78" s="67">
        <v>0.01</v>
      </c>
      <c r="AK78" s="67" t="s">
        <v>972</v>
      </c>
      <c r="AL78" s="67">
        <v>196836</v>
      </c>
    </row>
    <row r="79" spans="1:38">
      <c r="A79" s="67" t="s">
        <v>440</v>
      </c>
      <c r="B79" s="67" t="s">
        <v>1139</v>
      </c>
      <c r="C79" s="67" t="s">
        <v>1140</v>
      </c>
      <c r="D79" s="67">
        <v>5290</v>
      </c>
      <c r="E79" s="67" t="s">
        <v>970</v>
      </c>
      <c r="F79" s="67" t="s">
        <v>971</v>
      </c>
      <c r="G79" s="67">
        <v>33539</v>
      </c>
      <c r="H79" s="67" t="s">
        <v>440</v>
      </c>
      <c r="I79" s="67">
        <v>39817</v>
      </c>
      <c r="J79" s="67" t="s">
        <v>440</v>
      </c>
      <c r="K79" s="67" t="s">
        <v>972</v>
      </c>
      <c r="L79" s="67" t="s">
        <v>972</v>
      </c>
      <c r="M79" s="67" t="s">
        <v>575</v>
      </c>
      <c r="N79" s="67">
        <v>32</v>
      </c>
      <c r="O79" s="67">
        <v>45</v>
      </c>
      <c r="P79" s="67" t="s">
        <v>1141</v>
      </c>
      <c r="Q79" s="67">
        <v>34.4</v>
      </c>
      <c r="R79" s="67" t="s">
        <v>972</v>
      </c>
      <c r="S79" s="67" t="s">
        <v>972</v>
      </c>
      <c r="T79" s="67" t="s">
        <v>972</v>
      </c>
      <c r="U79" s="67">
        <v>18.8</v>
      </c>
      <c r="V79" s="67">
        <v>0</v>
      </c>
      <c r="W79" s="67">
        <v>0.3</v>
      </c>
      <c r="X79" s="67">
        <v>0.1</v>
      </c>
      <c r="Y79" s="67">
        <v>0</v>
      </c>
      <c r="Z79" s="67">
        <v>12.6</v>
      </c>
      <c r="AA79" s="67" t="s">
        <v>979</v>
      </c>
      <c r="AB79" s="67">
        <v>1.06</v>
      </c>
      <c r="AC79" s="67" t="s">
        <v>972</v>
      </c>
      <c r="AD79" s="67">
        <v>6.8</v>
      </c>
      <c r="AE79" s="67">
        <v>7.5</v>
      </c>
      <c r="AF79" s="67" t="s">
        <v>986</v>
      </c>
      <c r="AG79" s="67" t="s">
        <v>972</v>
      </c>
      <c r="AH79" s="67">
        <v>0.56999999999999995</v>
      </c>
      <c r="AI79" s="67">
        <v>0.12</v>
      </c>
      <c r="AJ79" s="67">
        <v>0.02</v>
      </c>
      <c r="AK79" s="67" t="s">
        <v>972</v>
      </c>
      <c r="AL79" s="67">
        <v>196837</v>
      </c>
    </row>
    <row r="80" spans="1:38">
      <c r="A80" s="67" t="s">
        <v>440</v>
      </c>
      <c r="B80" s="67" t="s">
        <v>1142</v>
      </c>
      <c r="C80" s="67" t="s">
        <v>1143</v>
      </c>
      <c r="D80" s="67">
        <v>5290</v>
      </c>
      <c r="E80" s="67" t="s">
        <v>970</v>
      </c>
      <c r="F80" s="67" t="s">
        <v>971</v>
      </c>
      <c r="G80" s="67">
        <v>33539</v>
      </c>
      <c r="H80" s="67" t="s">
        <v>440</v>
      </c>
      <c r="I80" s="67">
        <v>39817</v>
      </c>
      <c r="J80" s="67" t="s">
        <v>440</v>
      </c>
      <c r="K80" s="67" t="s">
        <v>972</v>
      </c>
      <c r="L80" s="67" t="s">
        <v>972</v>
      </c>
      <c r="M80" s="67" t="s">
        <v>582</v>
      </c>
      <c r="N80" s="67">
        <v>45</v>
      </c>
      <c r="O80" s="67">
        <v>66</v>
      </c>
      <c r="P80" s="67" t="s">
        <v>1144</v>
      </c>
      <c r="Q80" s="67">
        <v>25.1</v>
      </c>
      <c r="R80" s="67" t="s">
        <v>972</v>
      </c>
      <c r="S80" s="67" t="s">
        <v>972</v>
      </c>
      <c r="T80" s="67">
        <v>1.8</v>
      </c>
      <c r="U80" s="67">
        <v>24.6</v>
      </c>
      <c r="V80" s="67">
        <v>0</v>
      </c>
      <c r="W80" s="67">
        <v>0.4</v>
      </c>
      <c r="X80" s="67">
        <v>0.1</v>
      </c>
      <c r="Y80" s="67">
        <v>0</v>
      </c>
      <c r="Z80" s="67">
        <v>14.7</v>
      </c>
      <c r="AA80" s="67" t="s">
        <v>974</v>
      </c>
      <c r="AB80" s="67">
        <v>1.05</v>
      </c>
      <c r="AC80" s="67">
        <v>7</v>
      </c>
      <c r="AD80" s="67">
        <v>7.6</v>
      </c>
      <c r="AE80" s="67">
        <v>8.1999999999999993</v>
      </c>
      <c r="AF80" s="67" t="s">
        <v>986</v>
      </c>
      <c r="AG80" s="67" t="s">
        <v>972</v>
      </c>
      <c r="AH80" s="67">
        <v>1.19</v>
      </c>
      <c r="AI80" s="67">
        <v>0.09</v>
      </c>
      <c r="AJ80" s="67">
        <v>0.02</v>
      </c>
      <c r="AK80" s="67" t="s">
        <v>972</v>
      </c>
      <c r="AL80" s="67">
        <v>196838</v>
      </c>
    </row>
    <row r="81" spans="1:38">
      <c r="A81" s="67" t="s">
        <v>440</v>
      </c>
      <c r="B81" s="67" t="s">
        <v>1145</v>
      </c>
      <c r="C81" s="67" t="s">
        <v>1146</v>
      </c>
      <c r="D81" s="67">
        <v>5290</v>
      </c>
      <c r="E81" s="67" t="s">
        <v>970</v>
      </c>
      <c r="F81" s="67" t="s">
        <v>971</v>
      </c>
      <c r="G81" s="67">
        <v>33539</v>
      </c>
      <c r="H81" s="67" t="s">
        <v>440</v>
      </c>
      <c r="I81" s="67">
        <v>39817</v>
      </c>
      <c r="J81" s="67" t="s">
        <v>440</v>
      </c>
      <c r="K81" s="67" t="s">
        <v>972</v>
      </c>
      <c r="L81" s="67" t="s">
        <v>972</v>
      </c>
      <c r="M81" s="67" t="s">
        <v>585</v>
      </c>
      <c r="N81" s="67">
        <v>66</v>
      </c>
      <c r="O81" s="67">
        <v>100</v>
      </c>
      <c r="P81" s="67" t="s">
        <v>1147</v>
      </c>
      <c r="Q81" s="67">
        <v>20</v>
      </c>
      <c r="R81" s="67" t="s">
        <v>972</v>
      </c>
      <c r="S81" s="67" t="s">
        <v>972</v>
      </c>
      <c r="T81" s="67">
        <v>1.8</v>
      </c>
      <c r="U81" s="67">
        <v>22.4</v>
      </c>
      <c r="V81" s="67">
        <v>0</v>
      </c>
      <c r="W81" s="67">
        <v>0.4</v>
      </c>
      <c r="X81" s="67">
        <v>0.1</v>
      </c>
      <c r="Y81" s="67">
        <v>0</v>
      </c>
      <c r="Z81" s="67">
        <v>14.2</v>
      </c>
      <c r="AA81" s="67" t="s">
        <v>974</v>
      </c>
      <c r="AB81" s="67">
        <v>1.04</v>
      </c>
      <c r="AC81" s="67">
        <v>8</v>
      </c>
      <c r="AD81" s="67">
        <v>7.7</v>
      </c>
      <c r="AE81" s="67">
        <v>8.5</v>
      </c>
      <c r="AF81" s="67" t="s">
        <v>986</v>
      </c>
      <c r="AG81" s="67" t="s">
        <v>972</v>
      </c>
      <c r="AH81" s="67">
        <v>1.24</v>
      </c>
      <c r="AI81" s="67">
        <v>0.09</v>
      </c>
      <c r="AJ81" s="67">
        <v>0.02</v>
      </c>
      <c r="AK81" s="67" t="s">
        <v>972</v>
      </c>
      <c r="AL81" s="67">
        <v>196839</v>
      </c>
    </row>
    <row r="82" spans="1:38">
      <c r="A82" s="67" t="s">
        <v>441</v>
      </c>
      <c r="B82" s="67" t="s">
        <v>520</v>
      </c>
      <c r="C82" s="67" t="s">
        <v>1148</v>
      </c>
      <c r="D82" s="67">
        <v>5290</v>
      </c>
      <c r="E82" s="67" t="s">
        <v>970</v>
      </c>
      <c r="F82" s="67" t="s">
        <v>971</v>
      </c>
      <c r="G82" s="67">
        <v>33540</v>
      </c>
      <c r="H82" s="67" t="s">
        <v>441</v>
      </c>
      <c r="I82" s="67">
        <v>39818</v>
      </c>
      <c r="J82" s="67" t="s">
        <v>441</v>
      </c>
      <c r="K82" s="67" t="s">
        <v>972</v>
      </c>
      <c r="L82" s="67" t="s">
        <v>972</v>
      </c>
      <c r="M82" s="67" t="s">
        <v>564</v>
      </c>
      <c r="N82" s="67">
        <v>0</v>
      </c>
      <c r="O82" s="67">
        <v>5</v>
      </c>
      <c r="P82" s="67" t="s">
        <v>1149</v>
      </c>
      <c r="Q82" s="67">
        <v>21</v>
      </c>
      <c r="R82" s="67" t="s">
        <v>972</v>
      </c>
      <c r="S82" s="67" t="s">
        <v>972</v>
      </c>
      <c r="T82" s="67" t="s">
        <v>972</v>
      </c>
      <c r="U82" s="67">
        <v>24</v>
      </c>
      <c r="V82" s="67">
        <v>0.1</v>
      </c>
      <c r="W82" s="67">
        <v>0.3</v>
      </c>
      <c r="X82" s="67">
        <v>0.2</v>
      </c>
      <c r="Y82" s="67">
        <v>0</v>
      </c>
      <c r="Z82" s="67">
        <v>14.2</v>
      </c>
      <c r="AA82" s="67" t="s">
        <v>974</v>
      </c>
      <c r="AB82" s="67">
        <v>1.03</v>
      </c>
      <c r="AC82" s="67" t="s">
        <v>972</v>
      </c>
      <c r="AD82" s="67">
        <v>4.3</v>
      </c>
      <c r="AE82" s="67">
        <v>5.9</v>
      </c>
      <c r="AF82" s="67">
        <v>519</v>
      </c>
      <c r="AG82" s="67">
        <v>75</v>
      </c>
      <c r="AH82" s="67">
        <v>1.83</v>
      </c>
      <c r="AI82" s="67">
        <v>0.22</v>
      </c>
      <c r="AJ82" s="67">
        <v>0.02</v>
      </c>
      <c r="AK82" s="67">
        <v>7</v>
      </c>
      <c r="AL82" s="67">
        <v>196840</v>
      </c>
    </row>
    <row r="83" spans="1:38">
      <c r="A83" s="67" t="s">
        <v>441</v>
      </c>
      <c r="B83" s="67" t="s">
        <v>1150</v>
      </c>
      <c r="C83" s="67" t="s">
        <v>1151</v>
      </c>
      <c r="D83" s="67">
        <v>5290</v>
      </c>
      <c r="E83" s="67" t="s">
        <v>970</v>
      </c>
      <c r="F83" s="67" t="s">
        <v>971</v>
      </c>
      <c r="G83" s="67">
        <v>33540</v>
      </c>
      <c r="H83" s="67" t="s">
        <v>441</v>
      </c>
      <c r="I83" s="67">
        <v>39818</v>
      </c>
      <c r="J83" s="67" t="s">
        <v>441</v>
      </c>
      <c r="K83" s="67" t="s">
        <v>972</v>
      </c>
      <c r="L83" s="67" t="s">
        <v>972</v>
      </c>
      <c r="M83" s="67" t="s">
        <v>564</v>
      </c>
      <c r="N83" s="67">
        <v>5</v>
      </c>
      <c r="O83" s="67">
        <v>10</v>
      </c>
      <c r="P83" s="67" t="s">
        <v>1152</v>
      </c>
      <c r="Q83" s="67">
        <v>24</v>
      </c>
      <c r="R83" s="67" t="s">
        <v>972</v>
      </c>
      <c r="S83" s="67" t="s">
        <v>972</v>
      </c>
      <c r="T83" s="67" t="s">
        <v>972</v>
      </c>
      <c r="U83" s="67">
        <v>21.8</v>
      </c>
      <c r="V83" s="67">
        <v>0</v>
      </c>
      <c r="W83" s="67">
        <v>0.4</v>
      </c>
      <c r="X83" s="67">
        <v>0.2</v>
      </c>
      <c r="Y83" s="67">
        <v>0</v>
      </c>
      <c r="Z83" s="67">
        <v>11.6</v>
      </c>
      <c r="AA83" s="67" t="s">
        <v>974</v>
      </c>
      <c r="AB83" s="67">
        <v>1.03</v>
      </c>
      <c r="AC83" s="67" t="s">
        <v>972</v>
      </c>
      <c r="AD83" s="67">
        <v>4.7</v>
      </c>
      <c r="AE83" s="67">
        <v>5.8</v>
      </c>
      <c r="AF83" s="67">
        <v>297</v>
      </c>
      <c r="AG83" s="67">
        <v>36</v>
      </c>
      <c r="AH83" s="67">
        <v>1.17</v>
      </c>
      <c r="AI83" s="67">
        <v>0.18</v>
      </c>
      <c r="AJ83" s="67">
        <v>0.02</v>
      </c>
      <c r="AK83" s="67">
        <v>4</v>
      </c>
      <c r="AL83" s="67">
        <v>196841</v>
      </c>
    </row>
    <row r="84" spans="1:38">
      <c r="A84" s="67" t="s">
        <v>441</v>
      </c>
      <c r="B84" s="67" t="s">
        <v>1153</v>
      </c>
      <c r="C84" s="67" t="s">
        <v>1154</v>
      </c>
      <c r="D84" s="67">
        <v>5290</v>
      </c>
      <c r="E84" s="67" t="s">
        <v>970</v>
      </c>
      <c r="F84" s="67" t="s">
        <v>971</v>
      </c>
      <c r="G84" s="67">
        <v>33540</v>
      </c>
      <c r="H84" s="67" t="s">
        <v>441</v>
      </c>
      <c r="I84" s="67">
        <v>39818</v>
      </c>
      <c r="J84" s="67" t="s">
        <v>441</v>
      </c>
      <c r="K84" s="67" t="s">
        <v>972</v>
      </c>
      <c r="L84" s="67" t="s">
        <v>972</v>
      </c>
      <c r="M84" s="67" t="s">
        <v>571</v>
      </c>
      <c r="N84" s="67">
        <v>10</v>
      </c>
      <c r="O84" s="67">
        <v>18</v>
      </c>
      <c r="P84" s="67" t="s">
        <v>1155</v>
      </c>
      <c r="Q84" s="67">
        <v>29.5</v>
      </c>
      <c r="R84" s="67" t="s">
        <v>972</v>
      </c>
      <c r="S84" s="67" t="s">
        <v>972</v>
      </c>
      <c r="T84" s="67" t="s">
        <v>972</v>
      </c>
      <c r="U84" s="67">
        <v>20.5</v>
      </c>
      <c r="V84" s="67">
        <v>0</v>
      </c>
      <c r="W84" s="67">
        <v>0.2</v>
      </c>
      <c r="X84" s="67">
        <v>0.2</v>
      </c>
      <c r="Y84" s="67">
        <v>0</v>
      </c>
      <c r="Z84" s="67">
        <v>9.9</v>
      </c>
      <c r="AA84" s="67" t="s">
        <v>979</v>
      </c>
      <c r="AB84" s="67">
        <v>1.04</v>
      </c>
      <c r="AC84" s="67" t="s">
        <v>972</v>
      </c>
      <c r="AD84" s="67">
        <v>5.8</v>
      </c>
      <c r="AE84" s="67">
        <v>6.7</v>
      </c>
      <c r="AF84" s="67" t="s">
        <v>986</v>
      </c>
      <c r="AG84" s="67">
        <v>39</v>
      </c>
      <c r="AH84" s="67">
        <v>1.1599999999999999</v>
      </c>
      <c r="AI84" s="67">
        <v>0.17</v>
      </c>
      <c r="AJ84" s="67">
        <v>0.02</v>
      </c>
      <c r="AK84" s="67">
        <v>11</v>
      </c>
      <c r="AL84" s="67">
        <v>196842</v>
      </c>
    </row>
    <row r="85" spans="1:38">
      <c r="A85" s="67" t="s">
        <v>441</v>
      </c>
      <c r="B85" s="67" t="s">
        <v>1156</v>
      </c>
      <c r="C85" s="67" t="s">
        <v>1157</v>
      </c>
      <c r="D85" s="67">
        <v>5290</v>
      </c>
      <c r="E85" s="67" t="s">
        <v>970</v>
      </c>
      <c r="F85" s="67" t="s">
        <v>971</v>
      </c>
      <c r="G85" s="67">
        <v>33540</v>
      </c>
      <c r="H85" s="67" t="s">
        <v>441</v>
      </c>
      <c r="I85" s="67">
        <v>39818</v>
      </c>
      <c r="J85" s="67" t="s">
        <v>441</v>
      </c>
      <c r="K85" s="67" t="s">
        <v>972</v>
      </c>
      <c r="L85" s="67" t="s">
        <v>972</v>
      </c>
      <c r="M85" s="67" t="s">
        <v>573</v>
      </c>
      <c r="N85" s="67">
        <v>18</v>
      </c>
      <c r="O85" s="67">
        <v>46</v>
      </c>
      <c r="P85" s="67" t="s">
        <v>1158</v>
      </c>
      <c r="Q85" s="67">
        <v>29.5</v>
      </c>
      <c r="R85" s="67" t="s">
        <v>972</v>
      </c>
      <c r="S85" s="67" t="s">
        <v>972</v>
      </c>
      <c r="T85" s="67" t="s">
        <v>972</v>
      </c>
      <c r="U85" s="67">
        <v>17.399999999999999</v>
      </c>
      <c r="V85" s="67">
        <v>0</v>
      </c>
      <c r="W85" s="67">
        <v>0.5</v>
      </c>
      <c r="X85" s="67">
        <v>0.1</v>
      </c>
      <c r="Y85" s="67">
        <v>0</v>
      </c>
      <c r="Z85" s="67">
        <v>12.2</v>
      </c>
      <c r="AA85" s="67" t="s">
        <v>979</v>
      </c>
      <c r="AB85" s="67">
        <v>1.05</v>
      </c>
      <c r="AC85" s="67" t="s">
        <v>972</v>
      </c>
      <c r="AD85" s="67">
        <v>6.4</v>
      </c>
      <c r="AE85" s="67">
        <v>7.3</v>
      </c>
      <c r="AF85" s="67" t="s">
        <v>986</v>
      </c>
      <c r="AG85" s="67" t="s">
        <v>972</v>
      </c>
      <c r="AH85" s="67">
        <v>0.79</v>
      </c>
      <c r="AI85" s="67">
        <v>0.11</v>
      </c>
      <c r="AJ85" s="67">
        <v>0.01</v>
      </c>
      <c r="AK85" s="67" t="s">
        <v>972</v>
      </c>
      <c r="AL85" s="67">
        <v>196843</v>
      </c>
    </row>
    <row r="86" spans="1:38">
      <c r="A86" s="67" t="s">
        <v>441</v>
      </c>
      <c r="B86" s="67" t="s">
        <v>1159</v>
      </c>
      <c r="C86" s="67" t="s">
        <v>1160</v>
      </c>
      <c r="D86" s="67">
        <v>5290</v>
      </c>
      <c r="E86" s="67" t="s">
        <v>970</v>
      </c>
      <c r="F86" s="67" t="s">
        <v>971</v>
      </c>
      <c r="G86" s="67">
        <v>33540</v>
      </c>
      <c r="H86" s="67" t="s">
        <v>441</v>
      </c>
      <c r="I86" s="67">
        <v>39818</v>
      </c>
      <c r="J86" s="67" t="s">
        <v>441</v>
      </c>
      <c r="K86" s="67" t="s">
        <v>972</v>
      </c>
      <c r="L86" s="67" t="s">
        <v>972</v>
      </c>
      <c r="M86" s="67" t="s">
        <v>575</v>
      </c>
      <c r="N86" s="67">
        <v>46</v>
      </c>
      <c r="O86" s="67">
        <v>77</v>
      </c>
      <c r="P86" s="67" t="s">
        <v>1161</v>
      </c>
      <c r="Q86" s="67">
        <v>28.3</v>
      </c>
      <c r="R86" s="67" t="s">
        <v>972</v>
      </c>
      <c r="S86" s="67" t="s">
        <v>972</v>
      </c>
      <c r="T86" s="67" t="s">
        <v>972</v>
      </c>
      <c r="U86" s="67">
        <v>20.100000000000001</v>
      </c>
      <c r="V86" s="67">
        <v>0</v>
      </c>
      <c r="W86" s="67">
        <v>0.2</v>
      </c>
      <c r="X86" s="67">
        <v>0</v>
      </c>
      <c r="Y86" s="67">
        <v>0</v>
      </c>
      <c r="Z86" s="67">
        <v>9.6999999999999993</v>
      </c>
      <c r="AA86" s="67" t="s">
        <v>979</v>
      </c>
      <c r="AB86" s="67">
        <v>1.05</v>
      </c>
      <c r="AC86" s="67" t="s">
        <v>972</v>
      </c>
      <c r="AD86" s="67">
        <v>7.2</v>
      </c>
      <c r="AE86" s="67">
        <v>8.1</v>
      </c>
      <c r="AF86" s="67" t="s">
        <v>986</v>
      </c>
      <c r="AG86" s="67" t="s">
        <v>972</v>
      </c>
      <c r="AH86" s="67">
        <v>0.57999999999999996</v>
      </c>
      <c r="AI86" s="67">
        <v>0.1</v>
      </c>
      <c r="AJ86" s="67">
        <v>0.01</v>
      </c>
      <c r="AK86" s="67" t="s">
        <v>972</v>
      </c>
      <c r="AL86" s="67">
        <v>196844</v>
      </c>
    </row>
    <row r="87" spans="1:38">
      <c r="A87" s="67" t="s">
        <v>441</v>
      </c>
      <c r="B87" s="67" t="s">
        <v>1162</v>
      </c>
      <c r="C87" s="67" t="s">
        <v>1163</v>
      </c>
      <c r="D87" s="67">
        <v>5290</v>
      </c>
      <c r="E87" s="67" t="s">
        <v>970</v>
      </c>
      <c r="F87" s="67" t="s">
        <v>971</v>
      </c>
      <c r="G87" s="67">
        <v>33540</v>
      </c>
      <c r="H87" s="67" t="s">
        <v>441</v>
      </c>
      <c r="I87" s="67">
        <v>39818</v>
      </c>
      <c r="J87" s="67" t="s">
        <v>441</v>
      </c>
      <c r="K87" s="67" t="s">
        <v>972</v>
      </c>
      <c r="L87" s="67" t="s">
        <v>972</v>
      </c>
      <c r="M87" s="67" t="s">
        <v>582</v>
      </c>
      <c r="N87" s="67">
        <v>77</v>
      </c>
      <c r="O87" s="67">
        <v>95</v>
      </c>
      <c r="P87" s="67" t="s">
        <v>1164</v>
      </c>
      <c r="Q87" s="67">
        <v>24.8</v>
      </c>
      <c r="R87" s="67" t="s">
        <v>972</v>
      </c>
      <c r="S87" s="67" t="s">
        <v>972</v>
      </c>
      <c r="T87" s="67">
        <v>2.1</v>
      </c>
      <c r="U87" s="67">
        <v>23.8</v>
      </c>
      <c r="V87" s="67">
        <v>0.1</v>
      </c>
      <c r="W87" s="67">
        <v>0.5</v>
      </c>
      <c r="X87" s="67">
        <v>0</v>
      </c>
      <c r="Y87" s="67">
        <v>0</v>
      </c>
      <c r="Z87" s="67">
        <v>11.9</v>
      </c>
      <c r="AA87" s="67" t="s">
        <v>974</v>
      </c>
      <c r="AB87" s="67">
        <v>1.05</v>
      </c>
      <c r="AC87" s="67">
        <v>6</v>
      </c>
      <c r="AD87" s="67">
        <v>7.9</v>
      </c>
      <c r="AE87" s="67">
        <v>8.1999999999999993</v>
      </c>
      <c r="AF87" s="67" t="s">
        <v>986</v>
      </c>
      <c r="AG87" s="67" t="s">
        <v>972</v>
      </c>
      <c r="AH87" s="67">
        <v>1.1599999999999999</v>
      </c>
      <c r="AI87" s="67">
        <v>0.08</v>
      </c>
      <c r="AJ87" s="67">
        <v>0.01</v>
      </c>
      <c r="AK87" s="67" t="s">
        <v>972</v>
      </c>
      <c r="AL87" s="67">
        <v>196845</v>
      </c>
    </row>
    <row r="88" spans="1:38">
      <c r="A88" s="67" t="s">
        <v>441</v>
      </c>
      <c r="B88" s="67" t="s">
        <v>1165</v>
      </c>
      <c r="C88" s="67" t="s">
        <v>1166</v>
      </c>
      <c r="D88" s="67">
        <v>5290</v>
      </c>
      <c r="E88" s="67" t="s">
        <v>970</v>
      </c>
      <c r="F88" s="67" t="s">
        <v>971</v>
      </c>
      <c r="G88" s="67">
        <v>33540</v>
      </c>
      <c r="H88" s="67" t="s">
        <v>441</v>
      </c>
      <c r="I88" s="67">
        <v>39818</v>
      </c>
      <c r="J88" s="67" t="s">
        <v>441</v>
      </c>
      <c r="K88" s="67" t="s">
        <v>972</v>
      </c>
      <c r="L88" s="67" t="s">
        <v>972</v>
      </c>
      <c r="M88" s="67" t="s">
        <v>585</v>
      </c>
      <c r="N88" s="67">
        <v>95</v>
      </c>
      <c r="O88" s="67">
        <v>100</v>
      </c>
      <c r="P88" s="67" t="s">
        <v>1167</v>
      </c>
      <c r="Q88" s="67">
        <v>21.7</v>
      </c>
      <c r="R88" s="67" t="s">
        <v>972</v>
      </c>
      <c r="S88" s="67" t="s">
        <v>972</v>
      </c>
      <c r="T88" s="67">
        <v>2.1</v>
      </c>
      <c r="U88" s="67">
        <v>24.7</v>
      </c>
      <c r="V88" s="67">
        <v>0</v>
      </c>
      <c r="W88" s="67">
        <v>0.3</v>
      </c>
      <c r="X88" s="67">
        <v>0.1</v>
      </c>
      <c r="Y88" s="67">
        <v>0</v>
      </c>
      <c r="Z88" s="67">
        <v>11.4</v>
      </c>
      <c r="AA88" s="67" t="s">
        <v>974</v>
      </c>
      <c r="AB88" s="67">
        <v>1.04</v>
      </c>
      <c r="AC88" s="67">
        <v>7</v>
      </c>
      <c r="AD88" s="67">
        <v>8</v>
      </c>
      <c r="AE88" s="67">
        <v>8.4</v>
      </c>
      <c r="AF88" s="67" t="s">
        <v>986</v>
      </c>
      <c r="AG88" s="67" t="s">
        <v>972</v>
      </c>
      <c r="AH88" s="67">
        <v>1.18</v>
      </c>
      <c r="AI88" s="67">
        <v>0.09</v>
      </c>
      <c r="AJ88" s="67">
        <v>0.01</v>
      </c>
      <c r="AK88" s="67" t="s">
        <v>972</v>
      </c>
      <c r="AL88" s="67">
        <v>196846</v>
      </c>
    </row>
    <row r="89" spans="1:38">
      <c r="A89" s="67" t="s">
        <v>403</v>
      </c>
      <c r="B89" s="67" t="s">
        <v>521</v>
      </c>
      <c r="C89" s="67" t="s">
        <v>1168</v>
      </c>
      <c r="D89" s="67">
        <v>5290</v>
      </c>
      <c r="E89" s="67" t="s">
        <v>970</v>
      </c>
      <c r="F89" s="67" t="s">
        <v>971</v>
      </c>
      <c r="G89" s="67">
        <v>33541</v>
      </c>
      <c r="H89" s="67" t="s">
        <v>403</v>
      </c>
      <c r="I89" s="67">
        <v>39819</v>
      </c>
      <c r="J89" s="67" t="s">
        <v>403</v>
      </c>
      <c r="K89" s="67" t="s">
        <v>972</v>
      </c>
      <c r="L89" s="67" t="s">
        <v>972</v>
      </c>
      <c r="M89" s="67" t="s">
        <v>588</v>
      </c>
      <c r="N89" s="67">
        <v>0</v>
      </c>
      <c r="O89" s="67">
        <v>5</v>
      </c>
      <c r="P89" s="67" t="s">
        <v>1169</v>
      </c>
      <c r="Q89" s="67">
        <v>21.3</v>
      </c>
      <c r="R89" s="67" t="s">
        <v>972</v>
      </c>
      <c r="S89" s="67" t="s">
        <v>972</v>
      </c>
      <c r="T89" s="67" t="s">
        <v>972</v>
      </c>
      <c r="U89" s="67">
        <v>22.9</v>
      </c>
      <c r="V89" s="67">
        <v>0.1</v>
      </c>
      <c r="W89" s="67">
        <v>0.5</v>
      </c>
      <c r="X89" s="67">
        <v>0.2</v>
      </c>
      <c r="Y89" s="67">
        <v>0</v>
      </c>
      <c r="Z89" s="67">
        <v>10.8</v>
      </c>
      <c r="AA89" s="67" t="s">
        <v>974</v>
      </c>
      <c r="AB89" s="67">
        <v>1.04</v>
      </c>
      <c r="AC89" s="67" t="s">
        <v>972</v>
      </c>
      <c r="AD89" s="67">
        <v>5.9</v>
      </c>
      <c r="AE89" s="67">
        <v>6.4</v>
      </c>
      <c r="AF89" s="67">
        <v>820</v>
      </c>
      <c r="AG89" s="67" t="s">
        <v>972</v>
      </c>
      <c r="AH89" s="67">
        <v>2.9</v>
      </c>
      <c r="AI89" s="67">
        <v>0.31</v>
      </c>
      <c r="AJ89" s="67">
        <v>0.03</v>
      </c>
      <c r="AK89" s="67">
        <v>37</v>
      </c>
      <c r="AL89" s="67">
        <v>196847</v>
      </c>
    </row>
    <row r="90" spans="1:38">
      <c r="A90" s="67" t="s">
        <v>403</v>
      </c>
      <c r="B90" s="67" t="s">
        <v>1170</v>
      </c>
      <c r="C90" s="67" t="s">
        <v>1171</v>
      </c>
      <c r="D90" s="67">
        <v>5290</v>
      </c>
      <c r="E90" s="67" t="s">
        <v>970</v>
      </c>
      <c r="F90" s="67" t="s">
        <v>971</v>
      </c>
      <c r="G90" s="67">
        <v>33541</v>
      </c>
      <c r="H90" s="67" t="s">
        <v>403</v>
      </c>
      <c r="I90" s="67">
        <v>39819</v>
      </c>
      <c r="J90" s="67" t="s">
        <v>403</v>
      </c>
      <c r="K90" s="67" t="s">
        <v>972</v>
      </c>
      <c r="L90" s="67" t="s">
        <v>972</v>
      </c>
      <c r="M90" s="67" t="s">
        <v>588</v>
      </c>
      <c r="N90" s="67">
        <v>5</v>
      </c>
      <c r="O90" s="67">
        <v>10</v>
      </c>
      <c r="P90" s="67" t="s">
        <v>1172</v>
      </c>
      <c r="Q90" s="67">
        <v>21.3</v>
      </c>
      <c r="R90" s="67" t="s">
        <v>972</v>
      </c>
      <c r="S90" s="67" t="s">
        <v>972</v>
      </c>
      <c r="T90" s="67" t="s">
        <v>972</v>
      </c>
      <c r="U90" s="67">
        <v>21.2</v>
      </c>
      <c r="V90" s="67">
        <v>0.1</v>
      </c>
      <c r="W90" s="67">
        <v>0.7</v>
      </c>
      <c r="X90" s="67">
        <v>0.2</v>
      </c>
      <c r="Y90" s="67">
        <v>0</v>
      </c>
      <c r="Z90" s="67">
        <v>14.4</v>
      </c>
      <c r="AA90" s="67" t="s">
        <v>974</v>
      </c>
      <c r="AB90" s="67">
        <v>1.03</v>
      </c>
      <c r="AC90" s="67" t="s">
        <v>972</v>
      </c>
      <c r="AD90" s="67">
        <v>6.2</v>
      </c>
      <c r="AE90" s="67">
        <v>6.8</v>
      </c>
      <c r="AF90" s="67">
        <v>596</v>
      </c>
      <c r="AG90" s="67" t="s">
        <v>972</v>
      </c>
      <c r="AH90" s="67">
        <v>1.87</v>
      </c>
      <c r="AI90" s="67">
        <v>0.23</v>
      </c>
      <c r="AJ90" s="67">
        <v>0.02</v>
      </c>
      <c r="AK90" s="67">
        <v>49</v>
      </c>
      <c r="AL90" s="67">
        <v>196848</v>
      </c>
    </row>
    <row r="91" spans="1:38">
      <c r="A91" s="67" t="s">
        <v>403</v>
      </c>
      <c r="B91" s="67" t="s">
        <v>1173</v>
      </c>
      <c r="C91" s="67" t="s">
        <v>1174</v>
      </c>
      <c r="D91" s="67">
        <v>5290</v>
      </c>
      <c r="E91" s="67" t="s">
        <v>970</v>
      </c>
      <c r="F91" s="67" t="s">
        <v>971</v>
      </c>
      <c r="G91" s="67">
        <v>33541</v>
      </c>
      <c r="H91" s="67" t="s">
        <v>403</v>
      </c>
      <c r="I91" s="67">
        <v>39819</v>
      </c>
      <c r="J91" s="67" t="s">
        <v>403</v>
      </c>
      <c r="K91" s="67" t="s">
        <v>972</v>
      </c>
      <c r="L91" s="67" t="s">
        <v>972</v>
      </c>
      <c r="M91" s="67" t="s">
        <v>590</v>
      </c>
      <c r="N91" s="67">
        <v>10</v>
      </c>
      <c r="O91" s="67">
        <v>25</v>
      </c>
      <c r="P91" s="67" t="s">
        <v>1175</v>
      </c>
      <c r="Q91" s="67">
        <v>24</v>
      </c>
      <c r="R91" s="67" t="s">
        <v>972</v>
      </c>
      <c r="S91" s="67" t="s">
        <v>972</v>
      </c>
      <c r="T91" s="67" t="s">
        <v>972</v>
      </c>
      <c r="U91" s="67">
        <v>21.8</v>
      </c>
      <c r="V91" s="67">
        <v>0.1</v>
      </c>
      <c r="W91" s="67">
        <v>0.4</v>
      </c>
      <c r="X91" s="67">
        <v>0.3</v>
      </c>
      <c r="Y91" s="67">
        <v>0.1</v>
      </c>
      <c r="Z91" s="67">
        <v>10.6</v>
      </c>
      <c r="AA91" s="67" t="s">
        <v>974</v>
      </c>
      <c r="AB91" s="67">
        <v>1.04</v>
      </c>
      <c r="AC91" s="67" t="s">
        <v>972</v>
      </c>
      <c r="AD91" s="67">
        <v>6.3</v>
      </c>
      <c r="AE91" s="67">
        <v>6.8</v>
      </c>
      <c r="AF91" s="67">
        <v>447</v>
      </c>
      <c r="AG91" s="67" t="s">
        <v>972</v>
      </c>
      <c r="AH91" s="67">
        <v>1.62</v>
      </c>
      <c r="AI91" s="67">
        <v>0.21</v>
      </c>
      <c r="AJ91" s="67">
        <v>0.02</v>
      </c>
      <c r="AK91" s="67">
        <v>48</v>
      </c>
      <c r="AL91" s="67">
        <v>196849</v>
      </c>
    </row>
    <row r="92" spans="1:38">
      <c r="A92" s="67" t="s">
        <v>403</v>
      </c>
      <c r="B92" s="67" t="s">
        <v>1176</v>
      </c>
      <c r="C92" s="67" t="s">
        <v>1177</v>
      </c>
      <c r="D92" s="67">
        <v>5290</v>
      </c>
      <c r="E92" s="67" t="s">
        <v>970</v>
      </c>
      <c r="F92" s="67" t="s">
        <v>971</v>
      </c>
      <c r="G92" s="67">
        <v>33541</v>
      </c>
      <c r="H92" s="67" t="s">
        <v>403</v>
      </c>
      <c r="I92" s="67">
        <v>39819</v>
      </c>
      <c r="J92" s="67" t="s">
        <v>403</v>
      </c>
      <c r="K92" s="67" t="s">
        <v>972</v>
      </c>
      <c r="L92" s="67" t="s">
        <v>972</v>
      </c>
      <c r="M92" s="67" t="s">
        <v>573</v>
      </c>
      <c r="N92" s="67">
        <v>25</v>
      </c>
      <c r="O92" s="67">
        <v>43</v>
      </c>
      <c r="P92" s="67" t="s">
        <v>1178</v>
      </c>
      <c r="Q92" s="67">
        <v>30.1</v>
      </c>
      <c r="R92" s="67" t="s">
        <v>972</v>
      </c>
      <c r="S92" s="67" t="s">
        <v>972</v>
      </c>
      <c r="T92" s="67" t="s">
        <v>972</v>
      </c>
      <c r="U92" s="67">
        <v>18.2</v>
      </c>
      <c r="V92" s="67">
        <v>0</v>
      </c>
      <c r="W92" s="67">
        <v>0.3</v>
      </c>
      <c r="X92" s="67">
        <v>0.2</v>
      </c>
      <c r="Y92" s="67">
        <v>0</v>
      </c>
      <c r="Z92" s="67">
        <v>12.3</v>
      </c>
      <c r="AA92" s="67" t="s">
        <v>979</v>
      </c>
      <c r="AB92" s="67">
        <v>1.05</v>
      </c>
      <c r="AC92" s="67" t="s">
        <v>972</v>
      </c>
      <c r="AD92" s="67">
        <v>6.6</v>
      </c>
      <c r="AE92" s="67">
        <v>7.1</v>
      </c>
      <c r="AF92" s="67">
        <v>301</v>
      </c>
      <c r="AG92" s="67" t="s">
        <v>972</v>
      </c>
      <c r="AH92" s="67">
        <v>0.98</v>
      </c>
      <c r="AI92" s="67">
        <v>0.15</v>
      </c>
      <c r="AJ92" s="67">
        <v>0.02</v>
      </c>
      <c r="AK92" s="67" t="s">
        <v>972</v>
      </c>
      <c r="AL92" s="67">
        <v>196850</v>
      </c>
    </row>
    <row r="93" spans="1:38">
      <c r="A93" s="67" t="s">
        <v>403</v>
      </c>
      <c r="B93" s="67" t="s">
        <v>1179</v>
      </c>
      <c r="C93" s="67" t="s">
        <v>1180</v>
      </c>
      <c r="D93" s="67">
        <v>5290</v>
      </c>
      <c r="E93" s="67" t="s">
        <v>970</v>
      </c>
      <c r="F93" s="67" t="s">
        <v>971</v>
      </c>
      <c r="G93" s="67">
        <v>33541</v>
      </c>
      <c r="H93" s="67" t="s">
        <v>403</v>
      </c>
      <c r="I93" s="67">
        <v>39819</v>
      </c>
      <c r="J93" s="67" t="s">
        <v>403</v>
      </c>
      <c r="K93" s="67" t="s">
        <v>972</v>
      </c>
      <c r="L93" s="67" t="s">
        <v>972</v>
      </c>
      <c r="M93" s="67" t="s">
        <v>575</v>
      </c>
      <c r="N93" s="67">
        <v>43</v>
      </c>
      <c r="O93" s="67">
        <v>57</v>
      </c>
      <c r="P93" s="67" t="s">
        <v>1181</v>
      </c>
      <c r="Q93" s="67">
        <v>33.5</v>
      </c>
      <c r="R93" s="67" t="s">
        <v>972</v>
      </c>
      <c r="S93" s="67" t="s">
        <v>972</v>
      </c>
      <c r="T93" s="67" t="s">
        <v>972</v>
      </c>
      <c r="U93" s="67">
        <v>17.899999999999999</v>
      </c>
      <c r="V93" s="67">
        <v>0</v>
      </c>
      <c r="W93" s="67">
        <v>0.2</v>
      </c>
      <c r="X93" s="67">
        <v>0.1</v>
      </c>
      <c r="Y93" s="67">
        <v>0</v>
      </c>
      <c r="Z93" s="67">
        <v>9.1999999999999993</v>
      </c>
      <c r="AA93" s="67" t="s">
        <v>979</v>
      </c>
      <c r="AB93" s="67">
        <v>1.05</v>
      </c>
      <c r="AC93" s="67">
        <v>2</v>
      </c>
      <c r="AD93" s="67">
        <v>7.2</v>
      </c>
      <c r="AE93" s="67">
        <v>7.5</v>
      </c>
      <c r="AF93" s="67" t="s">
        <v>986</v>
      </c>
      <c r="AG93" s="67" t="s">
        <v>972</v>
      </c>
      <c r="AH93" s="67">
        <v>0.67</v>
      </c>
      <c r="AI93" s="67">
        <v>0.14000000000000001</v>
      </c>
      <c r="AJ93" s="67">
        <v>0.01</v>
      </c>
      <c r="AK93" s="67" t="s">
        <v>972</v>
      </c>
      <c r="AL93" s="67">
        <v>196851</v>
      </c>
    </row>
    <row r="94" spans="1:38">
      <c r="A94" s="67" t="s">
        <v>403</v>
      </c>
      <c r="B94" s="67" t="s">
        <v>1182</v>
      </c>
      <c r="C94" s="67" t="s">
        <v>1183</v>
      </c>
      <c r="D94" s="67">
        <v>5290</v>
      </c>
      <c r="E94" s="67" t="s">
        <v>970</v>
      </c>
      <c r="F94" s="67" t="s">
        <v>971</v>
      </c>
      <c r="G94" s="67">
        <v>33541</v>
      </c>
      <c r="H94" s="67" t="s">
        <v>403</v>
      </c>
      <c r="I94" s="67">
        <v>39819</v>
      </c>
      <c r="J94" s="67" t="s">
        <v>403</v>
      </c>
      <c r="K94" s="67" t="s">
        <v>972</v>
      </c>
      <c r="L94" s="67" t="s">
        <v>972</v>
      </c>
      <c r="M94" s="67" t="s">
        <v>583</v>
      </c>
      <c r="N94" s="67">
        <v>57</v>
      </c>
      <c r="O94" s="67">
        <v>83</v>
      </c>
      <c r="P94" s="67" t="s">
        <v>1184</v>
      </c>
      <c r="Q94" s="67">
        <v>24</v>
      </c>
      <c r="R94" s="67" t="s">
        <v>972</v>
      </c>
      <c r="S94" s="67" t="s">
        <v>972</v>
      </c>
      <c r="T94" s="67">
        <v>2.6</v>
      </c>
      <c r="U94" s="67">
        <v>30.6</v>
      </c>
      <c r="V94" s="67">
        <v>0.1</v>
      </c>
      <c r="W94" s="67">
        <v>0.3</v>
      </c>
      <c r="X94" s="67">
        <v>0.1</v>
      </c>
      <c r="Y94" s="67">
        <v>0</v>
      </c>
      <c r="Z94" s="67">
        <v>9.9</v>
      </c>
      <c r="AA94" s="67" t="s">
        <v>974</v>
      </c>
      <c r="AB94" s="67">
        <v>1.04</v>
      </c>
      <c r="AC94" s="67">
        <v>9</v>
      </c>
      <c r="AD94" s="67">
        <v>8</v>
      </c>
      <c r="AE94" s="67">
        <v>8.3000000000000007</v>
      </c>
      <c r="AF94" s="67" t="s">
        <v>986</v>
      </c>
      <c r="AG94" s="67" t="s">
        <v>972</v>
      </c>
      <c r="AH94" s="67">
        <v>1.59</v>
      </c>
      <c r="AI94" s="67">
        <v>0.13</v>
      </c>
      <c r="AJ94" s="67">
        <v>0.01</v>
      </c>
      <c r="AK94" s="67" t="s">
        <v>972</v>
      </c>
      <c r="AL94" s="67">
        <v>196852</v>
      </c>
    </row>
    <row r="95" spans="1:38">
      <c r="A95" s="67" t="s">
        <v>403</v>
      </c>
      <c r="B95" s="67" t="s">
        <v>1185</v>
      </c>
      <c r="C95" s="67" t="s">
        <v>1186</v>
      </c>
      <c r="D95" s="67">
        <v>5290</v>
      </c>
      <c r="E95" s="67" t="s">
        <v>970</v>
      </c>
      <c r="F95" s="67" t="s">
        <v>971</v>
      </c>
      <c r="G95" s="67">
        <v>33541</v>
      </c>
      <c r="H95" s="67" t="s">
        <v>403</v>
      </c>
      <c r="I95" s="67">
        <v>39819</v>
      </c>
      <c r="J95" s="67" t="s">
        <v>403</v>
      </c>
      <c r="K95" s="67" t="s">
        <v>972</v>
      </c>
      <c r="L95" s="67" t="s">
        <v>972</v>
      </c>
      <c r="M95" s="67" t="s">
        <v>584</v>
      </c>
      <c r="N95" s="67">
        <v>83</v>
      </c>
      <c r="O95" s="67">
        <v>100</v>
      </c>
      <c r="P95" s="67" t="s">
        <v>1187</v>
      </c>
      <c r="Q95" s="67">
        <v>18.899999999999999</v>
      </c>
      <c r="R95" s="67" t="s">
        <v>972</v>
      </c>
      <c r="S95" s="67" t="s">
        <v>972</v>
      </c>
      <c r="T95" s="67">
        <v>1.5</v>
      </c>
      <c r="U95" s="67">
        <v>30.6</v>
      </c>
      <c r="V95" s="67">
        <v>0</v>
      </c>
      <c r="W95" s="67">
        <v>0.3</v>
      </c>
      <c r="X95" s="67">
        <v>0.1</v>
      </c>
      <c r="Y95" s="67">
        <v>0</v>
      </c>
      <c r="Z95" s="67">
        <v>12.5</v>
      </c>
      <c r="AA95" s="67" t="s">
        <v>974</v>
      </c>
      <c r="AB95" s="67">
        <v>1.04</v>
      </c>
      <c r="AC95" s="67">
        <v>7</v>
      </c>
      <c r="AD95" s="67">
        <v>8.1</v>
      </c>
      <c r="AE95" s="67">
        <v>8.4</v>
      </c>
      <c r="AF95" s="67" t="s">
        <v>986</v>
      </c>
      <c r="AG95" s="67" t="s">
        <v>972</v>
      </c>
      <c r="AH95" s="67">
        <v>1.2</v>
      </c>
      <c r="AI95" s="67">
        <v>0.06</v>
      </c>
      <c r="AJ95" s="67">
        <v>0.01</v>
      </c>
      <c r="AK95" s="67" t="s">
        <v>972</v>
      </c>
      <c r="AL95" s="67">
        <v>196853</v>
      </c>
    </row>
    <row r="96" spans="1:38">
      <c r="A96" s="67" t="s">
        <v>442</v>
      </c>
      <c r="B96" s="67" t="s">
        <v>523</v>
      </c>
      <c r="C96" s="67" t="s">
        <v>1188</v>
      </c>
      <c r="D96" s="67">
        <v>5290</v>
      </c>
      <c r="E96" s="67" t="s">
        <v>970</v>
      </c>
      <c r="F96" s="67" t="s">
        <v>971</v>
      </c>
      <c r="G96" s="67">
        <v>33542</v>
      </c>
      <c r="H96" s="67" t="s">
        <v>442</v>
      </c>
      <c r="I96" s="67">
        <v>39820</v>
      </c>
      <c r="J96" s="67" t="s">
        <v>442</v>
      </c>
      <c r="K96" s="67" t="s">
        <v>972</v>
      </c>
      <c r="L96" s="67" t="s">
        <v>972</v>
      </c>
      <c r="M96" s="67" t="s">
        <v>588</v>
      </c>
      <c r="N96" s="67">
        <v>0</v>
      </c>
      <c r="O96" s="67">
        <v>5</v>
      </c>
      <c r="P96" s="67" t="s">
        <v>1189</v>
      </c>
      <c r="Q96" s="67">
        <v>21.6</v>
      </c>
      <c r="R96" s="67" t="s">
        <v>972</v>
      </c>
      <c r="S96" s="67" t="s">
        <v>972</v>
      </c>
      <c r="T96" s="67" t="s">
        <v>972</v>
      </c>
      <c r="U96" s="67">
        <v>22.9</v>
      </c>
      <c r="V96" s="67">
        <v>0.1</v>
      </c>
      <c r="W96" s="67">
        <v>0.4</v>
      </c>
      <c r="X96" s="67">
        <v>0.1</v>
      </c>
      <c r="Y96" s="67">
        <v>0</v>
      </c>
      <c r="Z96" s="67">
        <v>9.1999999999999993</v>
      </c>
      <c r="AA96" s="67" t="s">
        <v>974</v>
      </c>
      <c r="AB96" s="67">
        <v>1.03</v>
      </c>
      <c r="AC96" s="67" t="s">
        <v>972</v>
      </c>
      <c r="AD96" s="67">
        <v>6.1</v>
      </c>
      <c r="AE96" s="67">
        <v>6.5</v>
      </c>
      <c r="AF96" s="67">
        <v>818</v>
      </c>
      <c r="AG96" s="67" t="s">
        <v>972</v>
      </c>
      <c r="AH96" s="67">
        <v>3.05</v>
      </c>
      <c r="AI96" s="67">
        <v>0.33</v>
      </c>
      <c r="AJ96" s="67">
        <v>0.03</v>
      </c>
      <c r="AK96" s="67">
        <v>62</v>
      </c>
      <c r="AL96" s="67">
        <v>196854</v>
      </c>
    </row>
    <row r="97" spans="1:38">
      <c r="A97" s="67" t="s">
        <v>442</v>
      </c>
      <c r="B97" s="67" t="s">
        <v>1190</v>
      </c>
      <c r="C97" s="67" t="s">
        <v>1191</v>
      </c>
      <c r="D97" s="67">
        <v>5290</v>
      </c>
      <c r="E97" s="67" t="s">
        <v>970</v>
      </c>
      <c r="F97" s="67" t="s">
        <v>971</v>
      </c>
      <c r="G97" s="67">
        <v>33542</v>
      </c>
      <c r="H97" s="67" t="s">
        <v>442</v>
      </c>
      <c r="I97" s="67">
        <v>39820</v>
      </c>
      <c r="J97" s="67" t="s">
        <v>442</v>
      </c>
      <c r="K97" s="67" t="s">
        <v>972</v>
      </c>
      <c r="L97" s="67" t="s">
        <v>972</v>
      </c>
      <c r="M97" s="67" t="s">
        <v>588</v>
      </c>
      <c r="N97" s="67">
        <v>5</v>
      </c>
      <c r="O97" s="67">
        <v>10</v>
      </c>
      <c r="P97" s="67" t="s">
        <v>1192</v>
      </c>
      <c r="Q97" s="67">
        <v>22.4</v>
      </c>
      <c r="R97" s="67" t="s">
        <v>972</v>
      </c>
      <c r="S97" s="67" t="s">
        <v>972</v>
      </c>
      <c r="T97" s="67" t="s">
        <v>972</v>
      </c>
      <c r="U97" s="67">
        <v>22.4</v>
      </c>
      <c r="V97" s="67">
        <v>0.1</v>
      </c>
      <c r="W97" s="67">
        <v>0.5</v>
      </c>
      <c r="X97" s="67">
        <v>0.3</v>
      </c>
      <c r="Y97" s="67">
        <v>0</v>
      </c>
      <c r="Z97" s="67">
        <v>10.199999999999999</v>
      </c>
      <c r="AA97" s="67" t="s">
        <v>974</v>
      </c>
      <c r="AB97" s="67">
        <v>1.03</v>
      </c>
      <c r="AC97" s="67" t="s">
        <v>972</v>
      </c>
      <c r="AD97" s="67">
        <v>6.2</v>
      </c>
      <c r="AE97" s="67">
        <v>6.7</v>
      </c>
      <c r="AF97" s="67">
        <v>520</v>
      </c>
      <c r="AG97" s="67">
        <v>96</v>
      </c>
      <c r="AH97" s="67">
        <v>1.78</v>
      </c>
      <c r="AI97" s="67">
        <v>0.21</v>
      </c>
      <c r="AJ97" s="67">
        <v>0.02</v>
      </c>
      <c r="AK97" s="67">
        <v>60</v>
      </c>
      <c r="AL97" s="67">
        <v>196855</v>
      </c>
    </row>
    <row r="98" spans="1:38">
      <c r="A98" s="67" t="s">
        <v>442</v>
      </c>
      <c r="B98" s="67" t="s">
        <v>1193</v>
      </c>
      <c r="C98" s="67" t="s">
        <v>1194</v>
      </c>
      <c r="D98" s="67">
        <v>5290</v>
      </c>
      <c r="E98" s="67" t="s">
        <v>970</v>
      </c>
      <c r="F98" s="67" t="s">
        <v>971</v>
      </c>
      <c r="G98" s="67">
        <v>33542</v>
      </c>
      <c r="H98" s="67" t="s">
        <v>442</v>
      </c>
      <c r="I98" s="67">
        <v>39820</v>
      </c>
      <c r="J98" s="67" t="s">
        <v>442</v>
      </c>
      <c r="K98" s="67" t="s">
        <v>972</v>
      </c>
      <c r="L98" s="67" t="s">
        <v>972</v>
      </c>
      <c r="M98" s="67" t="s">
        <v>590</v>
      </c>
      <c r="N98" s="67">
        <v>10</v>
      </c>
      <c r="O98" s="67">
        <v>25</v>
      </c>
      <c r="P98" s="67" t="s">
        <v>1195</v>
      </c>
      <c r="Q98" s="67">
        <v>26</v>
      </c>
      <c r="R98" s="67" t="s">
        <v>972</v>
      </c>
      <c r="S98" s="67" t="s">
        <v>972</v>
      </c>
      <c r="T98" s="67" t="s">
        <v>972</v>
      </c>
      <c r="U98" s="67">
        <v>20.2</v>
      </c>
      <c r="V98" s="67">
        <v>0.2</v>
      </c>
      <c r="W98" s="67">
        <v>0.8</v>
      </c>
      <c r="X98" s="67">
        <v>0.5</v>
      </c>
      <c r="Y98" s="67">
        <v>0.1</v>
      </c>
      <c r="Z98" s="67">
        <v>11.5</v>
      </c>
      <c r="AA98" s="67" t="s">
        <v>974</v>
      </c>
      <c r="AB98" s="67">
        <v>1.04</v>
      </c>
      <c r="AC98" s="67" t="s">
        <v>972</v>
      </c>
      <c r="AD98" s="67">
        <v>6.3</v>
      </c>
      <c r="AE98" s="67">
        <v>6.8</v>
      </c>
      <c r="AF98" s="67">
        <v>448</v>
      </c>
      <c r="AG98" s="67">
        <v>65</v>
      </c>
      <c r="AH98" s="67">
        <v>1.52</v>
      </c>
      <c r="AI98" s="67">
        <v>0.2</v>
      </c>
      <c r="AJ98" s="67">
        <v>0.02</v>
      </c>
      <c r="AK98" s="67">
        <v>65</v>
      </c>
      <c r="AL98" s="67">
        <v>196856</v>
      </c>
    </row>
    <row r="99" spans="1:38">
      <c r="A99" s="67" t="s">
        <v>442</v>
      </c>
      <c r="B99" s="67" t="s">
        <v>1196</v>
      </c>
      <c r="C99" s="67" t="s">
        <v>1197</v>
      </c>
      <c r="D99" s="67">
        <v>5290</v>
      </c>
      <c r="E99" s="67" t="s">
        <v>970</v>
      </c>
      <c r="F99" s="67" t="s">
        <v>971</v>
      </c>
      <c r="G99" s="67">
        <v>33542</v>
      </c>
      <c r="H99" s="67" t="s">
        <v>442</v>
      </c>
      <c r="I99" s="67">
        <v>39820</v>
      </c>
      <c r="J99" s="67" t="s">
        <v>442</v>
      </c>
      <c r="K99" s="67" t="s">
        <v>972</v>
      </c>
      <c r="L99" s="67" t="s">
        <v>972</v>
      </c>
      <c r="M99" s="67" t="s">
        <v>573</v>
      </c>
      <c r="N99" s="67">
        <v>25</v>
      </c>
      <c r="O99" s="67">
        <v>45</v>
      </c>
      <c r="P99" s="67" t="s">
        <v>1198</v>
      </c>
      <c r="Q99" s="67">
        <v>30.2</v>
      </c>
      <c r="R99" s="67" t="s">
        <v>972</v>
      </c>
      <c r="S99" s="67" t="s">
        <v>972</v>
      </c>
      <c r="T99" s="67" t="s">
        <v>972</v>
      </c>
      <c r="U99" s="67">
        <v>19.100000000000001</v>
      </c>
      <c r="V99" s="67">
        <v>0</v>
      </c>
      <c r="W99" s="67">
        <v>0.3</v>
      </c>
      <c r="X99" s="67">
        <v>0.1</v>
      </c>
      <c r="Y99" s="67">
        <v>0</v>
      </c>
      <c r="Z99" s="67">
        <v>12.5</v>
      </c>
      <c r="AA99" s="67" t="s">
        <v>979</v>
      </c>
      <c r="AB99" s="67">
        <v>1.04</v>
      </c>
      <c r="AC99" s="67" t="s">
        <v>972</v>
      </c>
      <c r="AD99" s="67">
        <v>6.6</v>
      </c>
      <c r="AE99" s="67">
        <v>7.1</v>
      </c>
      <c r="AF99" s="67">
        <v>376</v>
      </c>
      <c r="AG99" s="67">
        <v>27</v>
      </c>
      <c r="AH99" s="67">
        <v>0.92</v>
      </c>
      <c r="AI99" s="67">
        <v>0.14000000000000001</v>
      </c>
      <c r="AJ99" s="67">
        <v>0.03</v>
      </c>
      <c r="AK99" s="67" t="s">
        <v>972</v>
      </c>
      <c r="AL99" s="67">
        <v>196857</v>
      </c>
    </row>
    <row r="100" spans="1:38">
      <c r="A100" s="67" t="s">
        <v>442</v>
      </c>
      <c r="B100" s="67" t="s">
        <v>1199</v>
      </c>
      <c r="C100" s="67" t="s">
        <v>1200</v>
      </c>
      <c r="D100" s="67">
        <v>5290</v>
      </c>
      <c r="E100" s="67" t="s">
        <v>970</v>
      </c>
      <c r="F100" s="67" t="s">
        <v>971</v>
      </c>
      <c r="G100" s="67">
        <v>33542</v>
      </c>
      <c r="H100" s="67" t="s">
        <v>442</v>
      </c>
      <c r="I100" s="67">
        <v>39820</v>
      </c>
      <c r="J100" s="67" t="s">
        <v>442</v>
      </c>
      <c r="K100" s="67" t="s">
        <v>972</v>
      </c>
      <c r="L100" s="67" t="s">
        <v>972</v>
      </c>
      <c r="M100" s="67" t="s">
        <v>575</v>
      </c>
      <c r="N100" s="67">
        <v>45</v>
      </c>
      <c r="O100" s="67">
        <v>71</v>
      </c>
      <c r="P100" s="67" t="s">
        <v>1201</v>
      </c>
      <c r="Q100" s="67">
        <v>28.5</v>
      </c>
      <c r="R100" s="67" t="s">
        <v>972</v>
      </c>
      <c r="S100" s="67" t="s">
        <v>972</v>
      </c>
      <c r="T100" s="67">
        <v>0</v>
      </c>
      <c r="U100" s="67">
        <v>20.6</v>
      </c>
      <c r="V100" s="67">
        <v>0.1</v>
      </c>
      <c r="W100" s="67">
        <v>0.5</v>
      </c>
      <c r="X100" s="67">
        <v>0.1</v>
      </c>
      <c r="Y100" s="67">
        <v>0</v>
      </c>
      <c r="Z100" s="67">
        <v>11.6</v>
      </c>
      <c r="AA100" s="67" t="s">
        <v>979</v>
      </c>
      <c r="AB100" s="67">
        <v>1.05</v>
      </c>
      <c r="AC100" s="67">
        <v>0</v>
      </c>
      <c r="AD100" s="67">
        <v>7.4</v>
      </c>
      <c r="AE100" s="67">
        <v>7.8</v>
      </c>
      <c r="AF100" s="67" t="s">
        <v>986</v>
      </c>
      <c r="AG100" s="67">
        <v>15</v>
      </c>
      <c r="AH100" s="67">
        <v>0.61</v>
      </c>
      <c r="AI100" s="67">
        <v>0.1</v>
      </c>
      <c r="AJ100" s="67">
        <v>0.01</v>
      </c>
      <c r="AK100" s="67" t="s">
        <v>972</v>
      </c>
      <c r="AL100" s="67">
        <v>196858</v>
      </c>
    </row>
    <row r="101" spans="1:38">
      <c r="A101" s="67" t="s">
        <v>442</v>
      </c>
      <c r="B101" s="67" t="s">
        <v>1202</v>
      </c>
      <c r="C101" s="67" t="s">
        <v>1203</v>
      </c>
      <c r="D101" s="67">
        <v>5290</v>
      </c>
      <c r="E101" s="67" t="s">
        <v>970</v>
      </c>
      <c r="F101" s="67" t="s">
        <v>971</v>
      </c>
      <c r="G101" s="67">
        <v>33542</v>
      </c>
      <c r="H101" s="67" t="s">
        <v>442</v>
      </c>
      <c r="I101" s="67">
        <v>39820</v>
      </c>
      <c r="J101" s="67" t="s">
        <v>442</v>
      </c>
      <c r="K101" s="67" t="s">
        <v>972</v>
      </c>
      <c r="L101" s="67" t="s">
        <v>972</v>
      </c>
      <c r="M101" s="67" t="s">
        <v>582</v>
      </c>
      <c r="N101" s="67">
        <v>71</v>
      </c>
      <c r="O101" s="67">
        <v>85</v>
      </c>
      <c r="P101" s="67" t="s">
        <v>1204</v>
      </c>
      <c r="Q101" s="67">
        <v>26.3</v>
      </c>
      <c r="R101" s="67" t="s">
        <v>972</v>
      </c>
      <c r="S101" s="67" t="s">
        <v>972</v>
      </c>
      <c r="T101" s="67">
        <v>2.4</v>
      </c>
      <c r="U101" s="67">
        <v>22</v>
      </c>
      <c r="V101" s="67">
        <v>0.2</v>
      </c>
      <c r="W101" s="67">
        <v>1.2</v>
      </c>
      <c r="X101" s="67">
        <v>1.1000000000000001</v>
      </c>
      <c r="Y101" s="67">
        <v>0</v>
      </c>
      <c r="Z101" s="67">
        <v>12.3</v>
      </c>
      <c r="AA101" s="67" t="s">
        <v>974</v>
      </c>
      <c r="AB101" s="67">
        <v>1.04</v>
      </c>
      <c r="AC101" s="67">
        <v>6</v>
      </c>
      <c r="AD101" s="67">
        <v>7.9</v>
      </c>
      <c r="AE101" s="67">
        <v>8.3000000000000007</v>
      </c>
      <c r="AF101" s="67" t="s">
        <v>986</v>
      </c>
      <c r="AG101" s="67">
        <v>4</v>
      </c>
      <c r="AH101" s="67">
        <v>1.1399999999999999</v>
      </c>
      <c r="AI101" s="67">
        <v>7.0000000000000007E-2</v>
      </c>
      <c r="AJ101" s="67">
        <v>0.01</v>
      </c>
      <c r="AK101" s="67" t="s">
        <v>972</v>
      </c>
      <c r="AL101" s="67">
        <v>196859</v>
      </c>
    </row>
    <row r="102" spans="1:38">
      <c r="A102" s="67" t="s">
        <v>442</v>
      </c>
      <c r="B102" s="67" t="s">
        <v>1205</v>
      </c>
      <c r="C102" s="67" t="s">
        <v>1206</v>
      </c>
      <c r="D102" s="67">
        <v>5290</v>
      </c>
      <c r="E102" s="67" t="s">
        <v>970</v>
      </c>
      <c r="F102" s="67" t="s">
        <v>971</v>
      </c>
      <c r="G102" s="67">
        <v>33542</v>
      </c>
      <c r="H102" s="67" t="s">
        <v>442</v>
      </c>
      <c r="I102" s="67">
        <v>39820</v>
      </c>
      <c r="J102" s="67" t="s">
        <v>442</v>
      </c>
      <c r="K102" s="67" t="s">
        <v>972</v>
      </c>
      <c r="L102" s="67" t="s">
        <v>972</v>
      </c>
      <c r="M102" s="67" t="s">
        <v>585</v>
      </c>
      <c r="N102" s="67">
        <v>85</v>
      </c>
      <c r="O102" s="67">
        <v>100</v>
      </c>
      <c r="P102" s="67" t="s">
        <v>1207</v>
      </c>
      <c r="Q102" s="67">
        <v>24.4</v>
      </c>
      <c r="R102" s="67" t="s">
        <v>972</v>
      </c>
      <c r="S102" s="67" t="s">
        <v>972</v>
      </c>
      <c r="T102" s="67">
        <v>3.2</v>
      </c>
      <c r="U102" s="67">
        <v>26.6</v>
      </c>
      <c r="V102" s="67">
        <v>0</v>
      </c>
      <c r="W102" s="67">
        <v>0.2</v>
      </c>
      <c r="X102" s="67">
        <v>0.1</v>
      </c>
      <c r="Y102" s="67">
        <v>0</v>
      </c>
      <c r="Z102" s="67">
        <v>9.5</v>
      </c>
      <c r="AA102" s="67" t="s">
        <v>974</v>
      </c>
      <c r="AB102" s="67">
        <v>1.04</v>
      </c>
      <c r="AC102" s="67">
        <v>8</v>
      </c>
      <c r="AD102" s="67">
        <v>8</v>
      </c>
      <c r="AE102" s="67">
        <v>8.5</v>
      </c>
      <c r="AF102" s="67" t="s">
        <v>986</v>
      </c>
      <c r="AG102" s="67">
        <v>3</v>
      </c>
      <c r="AH102" s="67">
        <v>1.35</v>
      </c>
      <c r="AI102" s="67">
        <v>0.04</v>
      </c>
      <c r="AJ102" s="67">
        <v>0.03</v>
      </c>
      <c r="AK102" s="67" t="s">
        <v>972</v>
      </c>
      <c r="AL102" s="67">
        <v>196860</v>
      </c>
    </row>
    <row r="103" spans="1:38">
      <c r="A103" s="67" t="s">
        <v>443</v>
      </c>
      <c r="B103" s="67" t="s">
        <v>524</v>
      </c>
      <c r="C103" s="67" t="s">
        <v>1208</v>
      </c>
      <c r="D103" s="67">
        <v>5290</v>
      </c>
      <c r="E103" s="67" t="s">
        <v>970</v>
      </c>
      <c r="F103" s="67" t="s">
        <v>971</v>
      </c>
      <c r="G103" s="67">
        <v>33543</v>
      </c>
      <c r="H103" s="67" t="s">
        <v>443</v>
      </c>
      <c r="I103" s="67">
        <v>39821</v>
      </c>
      <c r="J103" s="67" t="s">
        <v>443</v>
      </c>
      <c r="K103" s="67" t="s">
        <v>972</v>
      </c>
      <c r="L103" s="67" t="s">
        <v>972</v>
      </c>
      <c r="M103" s="67" t="s">
        <v>588</v>
      </c>
      <c r="N103" s="67">
        <v>0</v>
      </c>
      <c r="O103" s="67">
        <v>5</v>
      </c>
      <c r="P103" s="67" t="s">
        <v>1209</v>
      </c>
      <c r="Q103" s="67">
        <v>22</v>
      </c>
      <c r="R103" s="67" t="s">
        <v>972</v>
      </c>
      <c r="S103" s="67" t="s">
        <v>972</v>
      </c>
      <c r="T103" s="67" t="s">
        <v>972</v>
      </c>
      <c r="U103" s="67">
        <v>24.9</v>
      </c>
      <c r="V103" s="67">
        <v>0.1</v>
      </c>
      <c r="W103" s="67">
        <v>0.3</v>
      </c>
      <c r="X103" s="67">
        <v>0.1</v>
      </c>
      <c r="Y103" s="67">
        <v>0</v>
      </c>
      <c r="Z103" s="67">
        <v>8.5</v>
      </c>
      <c r="AA103" s="67" t="s">
        <v>974</v>
      </c>
      <c r="AB103" s="67">
        <v>1.04</v>
      </c>
      <c r="AC103" s="67" t="s">
        <v>972</v>
      </c>
      <c r="AD103" s="67">
        <v>5.8</v>
      </c>
      <c r="AE103" s="67">
        <v>6.3</v>
      </c>
      <c r="AF103" s="67">
        <v>1194</v>
      </c>
      <c r="AG103" s="67">
        <v>208</v>
      </c>
      <c r="AH103" s="67">
        <v>3.41</v>
      </c>
      <c r="AI103" s="67">
        <v>0.34</v>
      </c>
      <c r="AJ103" s="67">
        <v>0.03</v>
      </c>
      <c r="AK103" s="67">
        <v>30</v>
      </c>
      <c r="AL103" s="67">
        <v>196861</v>
      </c>
    </row>
    <row r="104" spans="1:38">
      <c r="A104" s="67" t="s">
        <v>443</v>
      </c>
      <c r="B104" s="67" t="s">
        <v>1210</v>
      </c>
      <c r="C104" s="67" t="s">
        <v>1211</v>
      </c>
      <c r="D104" s="67">
        <v>5290</v>
      </c>
      <c r="E104" s="67" t="s">
        <v>970</v>
      </c>
      <c r="F104" s="67" t="s">
        <v>971</v>
      </c>
      <c r="G104" s="67">
        <v>33543</v>
      </c>
      <c r="H104" s="67" t="s">
        <v>443</v>
      </c>
      <c r="I104" s="67">
        <v>39821</v>
      </c>
      <c r="J104" s="67" t="s">
        <v>443</v>
      </c>
      <c r="K104" s="67" t="s">
        <v>972</v>
      </c>
      <c r="L104" s="67" t="s">
        <v>972</v>
      </c>
      <c r="M104" s="67" t="s">
        <v>588</v>
      </c>
      <c r="N104" s="67">
        <v>5</v>
      </c>
      <c r="O104" s="67">
        <v>10</v>
      </c>
      <c r="P104" s="67" t="s">
        <v>1212</v>
      </c>
      <c r="Q104" s="67">
        <v>23.4</v>
      </c>
      <c r="R104" s="67" t="s">
        <v>972</v>
      </c>
      <c r="S104" s="67" t="s">
        <v>972</v>
      </c>
      <c r="T104" s="67" t="s">
        <v>972</v>
      </c>
      <c r="U104" s="67">
        <v>23.1</v>
      </c>
      <c r="V104" s="67">
        <v>0.1</v>
      </c>
      <c r="W104" s="67">
        <v>0.3</v>
      </c>
      <c r="X104" s="67">
        <v>0.1</v>
      </c>
      <c r="Y104" s="67">
        <v>0.1</v>
      </c>
      <c r="Z104" s="67">
        <v>10.4</v>
      </c>
      <c r="AA104" s="67" t="s">
        <v>974</v>
      </c>
      <c r="AB104" s="67">
        <v>1.04</v>
      </c>
      <c r="AC104" s="67" t="s">
        <v>972</v>
      </c>
      <c r="AD104" s="67">
        <v>6.1</v>
      </c>
      <c r="AE104" s="67">
        <v>6.6</v>
      </c>
      <c r="AF104" s="67">
        <v>671</v>
      </c>
      <c r="AG104" s="67">
        <v>128</v>
      </c>
      <c r="AH104" s="67">
        <v>1.72</v>
      </c>
      <c r="AI104" s="67">
        <v>0.2</v>
      </c>
      <c r="AJ104" s="67">
        <v>0.02</v>
      </c>
      <c r="AK104" s="67">
        <v>43</v>
      </c>
      <c r="AL104" s="67">
        <v>196862</v>
      </c>
    </row>
    <row r="105" spans="1:38">
      <c r="A105" s="67" t="s">
        <v>443</v>
      </c>
      <c r="B105" s="67" t="s">
        <v>1213</v>
      </c>
      <c r="C105" s="67" t="s">
        <v>1214</v>
      </c>
      <c r="D105" s="67">
        <v>5290</v>
      </c>
      <c r="E105" s="67" t="s">
        <v>970</v>
      </c>
      <c r="F105" s="67" t="s">
        <v>971</v>
      </c>
      <c r="G105" s="67">
        <v>33543</v>
      </c>
      <c r="H105" s="67" t="s">
        <v>443</v>
      </c>
      <c r="I105" s="67">
        <v>39821</v>
      </c>
      <c r="J105" s="67" t="s">
        <v>443</v>
      </c>
      <c r="K105" s="67" t="s">
        <v>972</v>
      </c>
      <c r="L105" s="67" t="s">
        <v>972</v>
      </c>
      <c r="M105" s="67" t="s">
        <v>590</v>
      </c>
      <c r="N105" s="67">
        <v>10</v>
      </c>
      <c r="O105" s="67">
        <v>26</v>
      </c>
      <c r="P105" s="67" t="s">
        <v>1215</v>
      </c>
      <c r="Q105" s="67">
        <v>32.5</v>
      </c>
      <c r="R105" s="67" t="s">
        <v>972</v>
      </c>
      <c r="S105" s="67" t="s">
        <v>972</v>
      </c>
      <c r="T105" s="67" t="s">
        <v>972</v>
      </c>
      <c r="U105" s="67">
        <v>18.2</v>
      </c>
      <c r="V105" s="67">
        <v>0.1</v>
      </c>
      <c r="W105" s="67">
        <v>0.3</v>
      </c>
      <c r="X105" s="67">
        <v>0.1</v>
      </c>
      <c r="Y105" s="67">
        <v>0</v>
      </c>
      <c r="Z105" s="67">
        <v>10.8</v>
      </c>
      <c r="AA105" s="67" t="s">
        <v>979</v>
      </c>
      <c r="AB105" s="67">
        <v>1.05</v>
      </c>
      <c r="AC105" s="67" t="s">
        <v>972</v>
      </c>
      <c r="AD105" s="67">
        <v>6.5</v>
      </c>
      <c r="AE105" s="67">
        <v>7</v>
      </c>
      <c r="AF105" s="67">
        <v>528</v>
      </c>
      <c r="AG105" s="67">
        <v>64</v>
      </c>
      <c r="AH105" s="67">
        <v>1.25</v>
      </c>
      <c r="AI105" s="67">
        <v>0.12</v>
      </c>
      <c r="AJ105" s="67">
        <v>0.02</v>
      </c>
      <c r="AK105" s="67">
        <v>47</v>
      </c>
      <c r="AL105" s="67">
        <v>196863</v>
      </c>
    </row>
    <row r="106" spans="1:38">
      <c r="A106" s="67" t="s">
        <v>443</v>
      </c>
      <c r="B106" s="67" t="s">
        <v>1216</v>
      </c>
      <c r="C106" s="67" t="s">
        <v>1217</v>
      </c>
      <c r="D106" s="67">
        <v>5290</v>
      </c>
      <c r="E106" s="67" t="s">
        <v>970</v>
      </c>
      <c r="F106" s="67" t="s">
        <v>971</v>
      </c>
      <c r="G106" s="67">
        <v>33543</v>
      </c>
      <c r="H106" s="67" t="s">
        <v>443</v>
      </c>
      <c r="I106" s="67">
        <v>39821</v>
      </c>
      <c r="J106" s="67" t="s">
        <v>443</v>
      </c>
      <c r="K106" s="67" t="s">
        <v>972</v>
      </c>
      <c r="L106" s="67" t="s">
        <v>972</v>
      </c>
      <c r="M106" s="67" t="s">
        <v>580</v>
      </c>
      <c r="N106" s="67">
        <v>26</v>
      </c>
      <c r="O106" s="67">
        <v>44</v>
      </c>
      <c r="P106" s="67" t="s">
        <v>1218</v>
      </c>
      <c r="Q106" s="67">
        <v>33.700000000000003</v>
      </c>
      <c r="R106" s="67" t="s">
        <v>972</v>
      </c>
      <c r="S106" s="67" t="s">
        <v>972</v>
      </c>
      <c r="T106" s="67">
        <v>0</v>
      </c>
      <c r="U106" s="67">
        <v>21.2</v>
      </c>
      <c r="V106" s="67">
        <v>0</v>
      </c>
      <c r="W106" s="67">
        <v>0.2</v>
      </c>
      <c r="X106" s="67">
        <v>0.1</v>
      </c>
      <c r="Y106" s="67">
        <v>0</v>
      </c>
      <c r="Z106" s="67">
        <v>9</v>
      </c>
      <c r="AA106" s="67" t="s">
        <v>979</v>
      </c>
      <c r="AB106" s="67">
        <v>1.05</v>
      </c>
      <c r="AC106" s="67">
        <v>0</v>
      </c>
      <c r="AD106" s="67">
        <v>7.6</v>
      </c>
      <c r="AE106" s="67">
        <v>8</v>
      </c>
      <c r="AF106" s="67">
        <v>228</v>
      </c>
      <c r="AG106" s="67">
        <v>18</v>
      </c>
      <c r="AH106" s="67">
        <v>0.82</v>
      </c>
      <c r="AI106" s="67">
        <v>0.11</v>
      </c>
      <c r="AJ106" s="67">
        <v>0.02</v>
      </c>
      <c r="AK106" s="67" t="s">
        <v>972</v>
      </c>
      <c r="AL106" s="67">
        <v>196864</v>
      </c>
    </row>
    <row r="107" spans="1:38">
      <c r="A107" s="67" t="s">
        <v>443</v>
      </c>
      <c r="B107" s="67" t="s">
        <v>1219</v>
      </c>
      <c r="C107" s="67" t="s">
        <v>1220</v>
      </c>
      <c r="D107" s="67">
        <v>5290</v>
      </c>
      <c r="E107" s="67" t="s">
        <v>970</v>
      </c>
      <c r="F107" s="67" t="s">
        <v>971</v>
      </c>
      <c r="G107" s="67">
        <v>33543</v>
      </c>
      <c r="H107" s="67" t="s">
        <v>443</v>
      </c>
      <c r="I107" s="67">
        <v>39821</v>
      </c>
      <c r="J107" s="67" t="s">
        <v>443</v>
      </c>
      <c r="K107" s="67" t="s">
        <v>972</v>
      </c>
      <c r="L107" s="67" t="s">
        <v>972</v>
      </c>
      <c r="M107" s="67" t="s">
        <v>582</v>
      </c>
      <c r="N107" s="67">
        <v>44</v>
      </c>
      <c r="O107" s="67">
        <v>65</v>
      </c>
      <c r="P107" s="67" t="s">
        <v>1221</v>
      </c>
      <c r="Q107" s="67">
        <v>22.6</v>
      </c>
      <c r="R107" s="67" t="s">
        <v>972</v>
      </c>
      <c r="S107" s="67" t="s">
        <v>972</v>
      </c>
      <c r="T107" s="67">
        <v>2.7</v>
      </c>
      <c r="U107" s="67">
        <v>30.5</v>
      </c>
      <c r="V107" s="67">
        <v>0</v>
      </c>
      <c r="W107" s="67">
        <v>0.2</v>
      </c>
      <c r="X107" s="67">
        <v>0.1</v>
      </c>
      <c r="Y107" s="67">
        <v>0.1</v>
      </c>
      <c r="Z107" s="67">
        <v>11.5</v>
      </c>
      <c r="AA107" s="67" t="s">
        <v>974</v>
      </c>
      <c r="AB107" s="67">
        <v>1.04</v>
      </c>
      <c r="AC107" s="67">
        <v>0</v>
      </c>
      <c r="AD107" s="67">
        <v>7.8</v>
      </c>
      <c r="AE107" s="67">
        <v>8.1999999999999993</v>
      </c>
      <c r="AF107" s="67" t="s">
        <v>986</v>
      </c>
      <c r="AG107" s="67">
        <v>8</v>
      </c>
      <c r="AH107" s="67">
        <v>1.38</v>
      </c>
      <c r="AI107" s="67">
        <v>0.09</v>
      </c>
      <c r="AJ107" s="67">
        <v>0.01</v>
      </c>
      <c r="AK107" s="67" t="s">
        <v>972</v>
      </c>
      <c r="AL107" s="67">
        <v>196865</v>
      </c>
    </row>
    <row r="108" spans="1:38">
      <c r="A108" s="67" t="s">
        <v>443</v>
      </c>
      <c r="B108" s="67" t="s">
        <v>1222</v>
      </c>
      <c r="C108" s="67" t="s">
        <v>1223</v>
      </c>
      <c r="D108" s="67">
        <v>5290</v>
      </c>
      <c r="E108" s="67" t="s">
        <v>970</v>
      </c>
      <c r="F108" s="67" t="s">
        <v>971</v>
      </c>
      <c r="G108" s="67">
        <v>33543</v>
      </c>
      <c r="H108" s="67" t="s">
        <v>443</v>
      </c>
      <c r="I108" s="67">
        <v>39821</v>
      </c>
      <c r="J108" s="67" t="s">
        <v>443</v>
      </c>
      <c r="K108" s="67" t="s">
        <v>972</v>
      </c>
      <c r="L108" s="67" t="s">
        <v>972</v>
      </c>
      <c r="M108" s="67" t="s">
        <v>583</v>
      </c>
      <c r="N108" s="67">
        <v>65</v>
      </c>
      <c r="O108" s="67">
        <v>79</v>
      </c>
      <c r="P108" s="67" t="s">
        <v>1224</v>
      </c>
      <c r="Q108" s="67">
        <v>25.5</v>
      </c>
      <c r="R108" s="67" t="s">
        <v>972</v>
      </c>
      <c r="S108" s="67" t="s">
        <v>972</v>
      </c>
      <c r="T108" s="67">
        <v>2.4</v>
      </c>
      <c r="U108" s="67">
        <v>27.8</v>
      </c>
      <c r="V108" s="67">
        <v>0.1</v>
      </c>
      <c r="W108" s="67">
        <v>0.3</v>
      </c>
      <c r="X108" s="67">
        <v>0</v>
      </c>
      <c r="Y108" s="67">
        <v>0</v>
      </c>
      <c r="Z108" s="67">
        <v>9.1</v>
      </c>
      <c r="AA108" s="67" t="s">
        <v>974</v>
      </c>
      <c r="AB108" s="67">
        <v>1.04</v>
      </c>
      <c r="AC108" s="67">
        <v>8</v>
      </c>
      <c r="AD108" s="67">
        <v>7.8</v>
      </c>
      <c r="AE108" s="67">
        <v>8.1999999999999993</v>
      </c>
      <c r="AF108" s="67" t="s">
        <v>986</v>
      </c>
      <c r="AG108" s="67">
        <v>7</v>
      </c>
      <c r="AH108" s="67">
        <v>1.32</v>
      </c>
      <c r="AI108" s="67">
        <v>0.05</v>
      </c>
      <c r="AJ108" s="67">
        <v>0.02</v>
      </c>
      <c r="AK108" s="67" t="s">
        <v>972</v>
      </c>
      <c r="AL108" s="67">
        <v>196866</v>
      </c>
    </row>
    <row r="109" spans="1:38">
      <c r="A109" s="67" t="s">
        <v>443</v>
      </c>
      <c r="B109" s="67" t="s">
        <v>1225</v>
      </c>
      <c r="C109" s="67" t="s">
        <v>1226</v>
      </c>
      <c r="D109" s="67">
        <v>5290</v>
      </c>
      <c r="E109" s="67" t="s">
        <v>970</v>
      </c>
      <c r="F109" s="67" t="s">
        <v>971</v>
      </c>
      <c r="G109" s="67">
        <v>33543</v>
      </c>
      <c r="H109" s="67" t="s">
        <v>443</v>
      </c>
      <c r="I109" s="67">
        <v>39821</v>
      </c>
      <c r="J109" s="67" t="s">
        <v>443</v>
      </c>
      <c r="K109" s="67" t="s">
        <v>972</v>
      </c>
      <c r="L109" s="67" t="s">
        <v>972</v>
      </c>
      <c r="M109" s="67" t="s">
        <v>584</v>
      </c>
      <c r="N109" s="67">
        <v>79</v>
      </c>
      <c r="O109" s="67">
        <v>100</v>
      </c>
      <c r="P109" s="67" t="s">
        <v>1227</v>
      </c>
      <c r="Q109" s="67">
        <v>22.1</v>
      </c>
      <c r="R109" s="67" t="s">
        <v>972</v>
      </c>
      <c r="S109" s="67" t="s">
        <v>972</v>
      </c>
      <c r="T109" s="67">
        <v>1.8</v>
      </c>
      <c r="U109" s="67">
        <v>27.2</v>
      </c>
      <c r="V109" s="67">
        <v>0.1</v>
      </c>
      <c r="W109" s="67">
        <v>0.1</v>
      </c>
      <c r="X109" s="67">
        <v>0.1</v>
      </c>
      <c r="Y109" s="67">
        <v>0.1</v>
      </c>
      <c r="Z109" s="67">
        <v>9.1999999999999993</v>
      </c>
      <c r="AA109" s="67" t="s">
        <v>974</v>
      </c>
      <c r="AB109" s="67">
        <v>1.04</v>
      </c>
      <c r="AC109" s="67">
        <v>7</v>
      </c>
      <c r="AD109" s="67">
        <v>7.9</v>
      </c>
      <c r="AE109" s="67">
        <v>8.3000000000000007</v>
      </c>
      <c r="AF109" s="67" t="s">
        <v>986</v>
      </c>
      <c r="AG109" s="67">
        <v>4</v>
      </c>
      <c r="AH109" s="67">
        <v>1.1200000000000001</v>
      </c>
      <c r="AI109" s="67">
        <v>0.06</v>
      </c>
      <c r="AJ109" s="67">
        <v>0.02</v>
      </c>
      <c r="AK109" s="67" t="s">
        <v>972</v>
      </c>
      <c r="AL109" s="67">
        <v>196867</v>
      </c>
    </row>
    <row r="110" spans="1:38">
      <c r="A110" s="67" t="s">
        <v>404</v>
      </c>
      <c r="B110" s="67" t="s">
        <v>525</v>
      </c>
      <c r="C110" s="67" t="s">
        <v>1228</v>
      </c>
      <c r="D110" s="67">
        <v>5290</v>
      </c>
      <c r="E110" s="67" t="s">
        <v>970</v>
      </c>
      <c r="F110" s="67" t="s">
        <v>971</v>
      </c>
      <c r="G110" s="67">
        <v>33544</v>
      </c>
      <c r="H110" s="67" t="s">
        <v>404</v>
      </c>
      <c r="I110" s="67">
        <v>39822</v>
      </c>
      <c r="J110" s="67" t="s">
        <v>404</v>
      </c>
      <c r="K110" s="67" t="s">
        <v>972</v>
      </c>
      <c r="L110" s="67" t="s">
        <v>972</v>
      </c>
      <c r="M110" s="67" t="s">
        <v>564</v>
      </c>
      <c r="N110" s="67">
        <v>0</v>
      </c>
      <c r="O110" s="67">
        <v>5</v>
      </c>
      <c r="P110" s="67" t="s">
        <v>1229</v>
      </c>
      <c r="Q110" s="67">
        <v>24</v>
      </c>
      <c r="R110" s="67" t="s">
        <v>972</v>
      </c>
      <c r="S110" s="67" t="s">
        <v>972</v>
      </c>
      <c r="T110" s="67" t="s">
        <v>972</v>
      </c>
      <c r="U110" s="67">
        <v>23.7</v>
      </c>
      <c r="V110" s="67">
        <v>0</v>
      </c>
      <c r="W110" s="67">
        <v>0.3</v>
      </c>
      <c r="X110" s="67">
        <v>0.1</v>
      </c>
      <c r="Y110" s="67">
        <v>0</v>
      </c>
      <c r="Z110" s="67">
        <v>8</v>
      </c>
      <c r="AA110" s="67" t="s">
        <v>974</v>
      </c>
      <c r="AB110" s="67">
        <v>1.03</v>
      </c>
      <c r="AC110" s="67" t="s">
        <v>972</v>
      </c>
      <c r="AD110" s="67">
        <v>4.3</v>
      </c>
      <c r="AE110" s="67">
        <v>4.9000000000000004</v>
      </c>
      <c r="AF110" s="67">
        <v>967</v>
      </c>
      <c r="AG110" s="67">
        <v>70</v>
      </c>
      <c r="AH110" s="67">
        <v>2.14</v>
      </c>
      <c r="AI110" s="67">
        <v>0.25</v>
      </c>
      <c r="AJ110" s="67">
        <v>0.03</v>
      </c>
      <c r="AK110" s="67">
        <v>9</v>
      </c>
      <c r="AL110" s="67">
        <v>196868</v>
      </c>
    </row>
    <row r="111" spans="1:38">
      <c r="A111" s="67" t="s">
        <v>404</v>
      </c>
      <c r="B111" s="67" t="s">
        <v>1230</v>
      </c>
      <c r="C111" s="67" t="s">
        <v>1231</v>
      </c>
      <c r="D111" s="67">
        <v>5290</v>
      </c>
      <c r="E111" s="67" t="s">
        <v>970</v>
      </c>
      <c r="F111" s="67" t="s">
        <v>971</v>
      </c>
      <c r="G111" s="67">
        <v>33544</v>
      </c>
      <c r="H111" s="67" t="s">
        <v>404</v>
      </c>
      <c r="I111" s="67">
        <v>39822</v>
      </c>
      <c r="J111" s="67" t="s">
        <v>404</v>
      </c>
      <c r="K111" s="67" t="s">
        <v>972</v>
      </c>
      <c r="L111" s="67" t="s">
        <v>972</v>
      </c>
      <c r="M111" s="67" t="s">
        <v>564</v>
      </c>
      <c r="N111" s="67">
        <v>5</v>
      </c>
      <c r="O111" s="67">
        <v>10</v>
      </c>
      <c r="P111" s="67" t="s">
        <v>1232</v>
      </c>
      <c r="Q111" s="67">
        <v>25.4</v>
      </c>
      <c r="R111" s="67" t="s">
        <v>972</v>
      </c>
      <c r="S111" s="67" t="s">
        <v>972</v>
      </c>
      <c r="T111" s="67" t="s">
        <v>972</v>
      </c>
      <c r="U111" s="67">
        <v>23</v>
      </c>
      <c r="V111" s="67">
        <v>0.1</v>
      </c>
      <c r="W111" s="67">
        <v>0.2</v>
      </c>
      <c r="X111" s="67">
        <v>0.1</v>
      </c>
      <c r="Y111" s="67">
        <v>0</v>
      </c>
      <c r="Z111" s="67">
        <v>7.9</v>
      </c>
      <c r="AA111" s="67" t="s">
        <v>974</v>
      </c>
      <c r="AB111" s="67">
        <v>1.03</v>
      </c>
      <c r="AC111" s="67" t="s">
        <v>972</v>
      </c>
      <c r="AD111" s="67">
        <v>4.7</v>
      </c>
      <c r="AE111" s="67">
        <v>5.2</v>
      </c>
      <c r="AF111" s="67">
        <v>745</v>
      </c>
      <c r="AG111" s="67">
        <v>41</v>
      </c>
      <c r="AH111" s="67">
        <v>1.79</v>
      </c>
      <c r="AI111" s="67">
        <v>0.18</v>
      </c>
      <c r="AJ111" s="67">
        <v>0.02</v>
      </c>
      <c r="AK111" s="67">
        <v>18</v>
      </c>
      <c r="AL111" s="67">
        <v>196869</v>
      </c>
    </row>
    <row r="112" spans="1:38">
      <c r="A112" s="67" t="s">
        <v>404</v>
      </c>
      <c r="B112" s="67" t="s">
        <v>1233</v>
      </c>
      <c r="C112" s="67" t="s">
        <v>1234</v>
      </c>
      <c r="D112" s="67">
        <v>5290</v>
      </c>
      <c r="E112" s="67" t="s">
        <v>970</v>
      </c>
      <c r="F112" s="67" t="s">
        <v>971</v>
      </c>
      <c r="G112" s="67">
        <v>33544</v>
      </c>
      <c r="H112" s="67" t="s">
        <v>404</v>
      </c>
      <c r="I112" s="67">
        <v>39822</v>
      </c>
      <c r="J112" s="67" t="s">
        <v>404</v>
      </c>
      <c r="K112" s="67" t="s">
        <v>972</v>
      </c>
      <c r="L112" s="67" t="s">
        <v>972</v>
      </c>
      <c r="M112" s="67" t="s">
        <v>571</v>
      </c>
      <c r="N112" s="67">
        <v>10</v>
      </c>
      <c r="O112" s="67">
        <v>23</v>
      </c>
      <c r="P112" s="67" t="s">
        <v>1235</v>
      </c>
      <c r="Q112" s="67">
        <v>29.4</v>
      </c>
      <c r="R112" s="67" t="s">
        <v>972</v>
      </c>
      <c r="S112" s="67" t="s">
        <v>972</v>
      </c>
      <c r="T112" s="67" t="s">
        <v>972</v>
      </c>
      <c r="U112" s="67">
        <v>22.3</v>
      </c>
      <c r="V112" s="67">
        <v>0</v>
      </c>
      <c r="W112" s="67">
        <v>0.3</v>
      </c>
      <c r="X112" s="67">
        <v>0.1</v>
      </c>
      <c r="Y112" s="67">
        <v>0.1</v>
      </c>
      <c r="Z112" s="67">
        <v>8.9</v>
      </c>
      <c r="AA112" s="67" t="s">
        <v>979</v>
      </c>
      <c r="AB112" s="67">
        <v>1.04</v>
      </c>
      <c r="AC112" s="67" t="s">
        <v>972</v>
      </c>
      <c r="AD112" s="67">
        <v>6</v>
      </c>
      <c r="AE112" s="67">
        <v>6.4</v>
      </c>
      <c r="AF112" s="67">
        <v>750</v>
      </c>
      <c r="AG112" s="67">
        <v>37</v>
      </c>
      <c r="AH112" s="67">
        <v>1.54</v>
      </c>
      <c r="AI112" s="67">
        <v>0.16</v>
      </c>
      <c r="AJ112" s="67">
        <v>0.02</v>
      </c>
      <c r="AK112" s="67">
        <v>31</v>
      </c>
      <c r="AL112" s="67">
        <v>196870</v>
      </c>
    </row>
    <row r="113" spans="1:38">
      <c r="A113" s="67" t="s">
        <v>404</v>
      </c>
      <c r="B113" s="67" t="s">
        <v>1236</v>
      </c>
      <c r="C113" s="67" t="s">
        <v>1237</v>
      </c>
      <c r="D113" s="67">
        <v>5290</v>
      </c>
      <c r="E113" s="67" t="s">
        <v>970</v>
      </c>
      <c r="F113" s="67" t="s">
        <v>971</v>
      </c>
      <c r="G113" s="67">
        <v>33544</v>
      </c>
      <c r="H113" s="67" t="s">
        <v>404</v>
      </c>
      <c r="I113" s="67">
        <v>39822</v>
      </c>
      <c r="J113" s="67" t="s">
        <v>404</v>
      </c>
      <c r="K113" s="67" t="s">
        <v>972</v>
      </c>
      <c r="L113" s="67" t="s">
        <v>972</v>
      </c>
      <c r="M113" s="67" t="s">
        <v>573</v>
      </c>
      <c r="N113" s="67">
        <v>23</v>
      </c>
      <c r="O113" s="67">
        <v>36</v>
      </c>
      <c r="P113" s="67" t="s">
        <v>1238</v>
      </c>
      <c r="Q113" s="67">
        <v>31.3</v>
      </c>
      <c r="R113" s="67" t="s">
        <v>972</v>
      </c>
      <c r="S113" s="67" t="s">
        <v>972</v>
      </c>
      <c r="T113" s="67" t="s">
        <v>972</v>
      </c>
      <c r="U113" s="67">
        <v>20</v>
      </c>
      <c r="V113" s="67">
        <v>0</v>
      </c>
      <c r="W113" s="67">
        <v>0.2</v>
      </c>
      <c r="X113" s="67">
        <v>0.1</v>
      </c>
      <c r="Y113" s="67">
        <v>0</v>
      </c>
      <c r="Z113" s="67">
        <v>7.6</v>
      </c>
      <c r="AA113" s="67" t="s">
        <v>979</v>
      </c>
      <c r="AB113" s="67">
        <v>1.05</v>
      </c>
      <c r="AC113" s="67" t="s">
        <v>972</v>
      </c>
      <c r="AD113" s="67" t="s">
        <v>972</v>
      </c>
      <c r="AE113" s="67" t="s">
        <v>972</v>
      </c>
      <c r="AF113" s="67">
        <v>528</v>
      </c>
      <c r="AG113" s="67">
        <v>22</v>
      </c>
      <c r="AH113" s="67">
        <v>1.1000000000000001</v>
      </c>
      <c r="AI113" s="67">
        <v>0.14000000000000001</v>
      </c>
      <c r="AJ113" s="67">
        <v>0.02</v>
      </c>
      <c r="AK113" s="67" t="s">
        <v>972</v>
      </c>
      <c r="AL113" s="67">
        <v>196871</v>
      </c>
    </row>
    <row r="114" spans="1:38">
      <c r="A114" s="67" t="s">
        <v>404</v>
      </c>
      <c r="B114" s="67" t="s">
        <v>1239</v>
      </c>
      <c r="C114" s="67" t="s">
        <v>1240</v>
      </c>
      <c r="D114" s="67">
        <v>5290</v>
      </c>
      <c r="E114" s="67" t="s">
        <v>970</v>
      </c>
      <c r="F114" s="67" t="s">
        <v>971</v>
      </c>
      <c r="G114" s="67">
        <v>33544</v>
      </c>
      <c r="H114" s="67" t="s">
        <v>404</v>
      </c>
      <c r="I114" s="67">
        <v>39822</v>
      </c>
      <c r="J114" s="67" t="s">
        <v>404</v>
      </c>
      <c r="K114" s="67" t="s">
        <v>972</v>
      </c>
      <c r="L114" s="67" t="s">
        <v>972</v>
      </c>
      <c r="M114" s="67" t="s">
        <v>575</v>
      </c>
      <c r="N114" s="67">
        <v>36</v>
      </c>
      <c r="O114" s="67">
        <v>54</v>
      </c>
      <c r="P114" s="67" t="s">
        <v>1241</v>
      </c>
      <c r="Q114" s="67">
        <v>31.6</v>
      </c>
      <c r="R114" s="67" t="s">
        <v>972</v>
      </c>
      <c r="S114" s="67" t="s">
        <v>972</v>
      </c>
      <c r="T114" s="67" t="s">
        <v>972</v>
      </c>
      <c r="U114" s="67">
        <v>19.899999999999999</v>
      </c>
      <c r="V114" s="67">
        <v>0</v>
      </c>
      <c r="W114" s="67">
        <v>0.1</v>
      </c>
      <c r="X114" s="67">
        <v>0</v>
      </c>
      <c r="Y114" s="67">
        <v>0</v>
      </c>
      <c r="Z114" s="67">
        <v>8.5</v>
      </c>
      <c r="AA114" s="67" t="s">
        <v>979</v>
      </c>
      <c r="AB114" s="67">
        <v>1.05</v>
      </c>
      <c r="AC114" s="67" t="s">
        <v>972</v>
      </c>
      <c r="AD114" s="67">
        <v>7.1</v>
      </c>
      <c r="AE114" s="67">
        <v>7.4</v>
      </c>
      <c r="AF114" s="67">
        <v>227</v>
      </c>
      <c r="AG114" s="67">
        <v>15</v>
      </c>
      <c r="AH114" s="67">
        <v>0.78</v>
      </c>
      <c r="AI114" s="67">
        <v>0.13</v>
      </c>
      <c r="AJ114" s="67">
        <v>0.01</v>
      </c>
      <c r="AK114" s="67" t="s">
        <v>972</v>
      </c>
      <c r="AL114" s="67">
        <v>196872</v>
      </c>
    </row>
    <row r="115" spans="1:38">
      <c r="A115" s="67" t="s">
        <v>404</v>
      </c>
      <c r="B115" s="67" t="s">
        <v>1242</v>
      </c>
      <c r="C115" s="67" t="s">
        <v>1243</v>
      </c>
      <c r="D115" s="67">
        <v>5290</v>
      </c>
      <c r="E115" s="67" t="s">
        <v>970</v>
      </c>
      <c r="F115" s="67" t="s">
        <v>971</v>
      </c>
      <c r="G115" s="67">
        <v>33544</v>
      </c>
      <c r="H115" s="67" t="s">
        <v>404</v>
      </c>
      <c r="I115" s="67">
        <v>39822</v>
      </c>
      <c r="J115" s="67" t="s">
        <v>404</v>
      </c>
      <c r="K115" s="67" t="s">
        <v>972</v>
      </c>
      <c r="L115" s="67" t="s">
        <v>972</v>
      </c>
      <c r="M115" s="67" t="s">
        <v>576</v>
      </c>
      <c r="N115" s="67">
        <v>54</v>
      </c>
      <c r="O115" s="67">
        <v>69</v>
      </c>
      <c r="P115" s="67" t="s">
        <v>1244</v>
      </c>
      <c r="Q115" s="67">
        <v>28.6</v>
      </c>
      <c r="R115" s="67" t="s">
        <v>972</v>
      </c>
      <c r="S115" s="67" t="s">
        <v>972</v>
      </c>
      <c r="T115" s="67">
        <v>1.2</v>
      </c>
      <c r="U115" s="67">
        <v>22.8</v>
      </c>
      <c r="V115" s="67">
        <v>0</v>
      </c>
      <c r="W115" s="67">
        <v>0.2</v>
      </c>
      <c r="X115" s="67">
        <v>0</v>
      </c>
      <c r="Y115" s="67">
        <v>0</v>
      </c>
      <c r="Z115" s="67">
        <v>9</v>
      </c>
      <c r="AA115" s="67" t="s">
        <v>979</v>
      </c>
      <c r="AB115" s="67">
        <v>1.05</v>
      </c>
      <c r="AC115" s="67">
        <v>4</v>
      </c>
      <c r="AD115" s="67">
        <v>7.8</v>
      </c>
      <c r="AE115" s="67">
        <v>8.1</v>
      </c>
      <c r="AF115" s="67" t="s">
        <v>986</v>
      </c>
      <c r="AG115" s="67">
        <v>9</v>
      </c>
      <c r="AH115" s="67">
        <v>1.03</v>
      </c>
      <c r="AI115" s="67">
        <v>0.12</v>
      </c>
      <c r="AJ115" s="67">
        <v>0.01</v>
      </c>
      <c r="AK115" s="67" t="s">
        <v>972</v>
      </c>
      <c r="AL115" s="67">
        <v>196873</v>
      </c>
    </row>
    <row r="116" spans="1:38">
      <c r="A116" s="67" t="s">
        <v>404</v>
      </c>
      <c r="B116" s="67" t="s">
        <v>1245</v>
      </c>
      <c r="C116" s="67" t="s">
        <v>1246</v>
      </c>
      <c r="D116" s="67">
        <v>5290</v>
      </c>
      <c r="E116" s="67" t="s">
        <v>970</v>
      </c>
      <c r="F116" s="67" t="s">
        <v>971</v>
      </c>
      <c r="G116" s="67">
        <v>33544</v>
      </c>
      <c r="H116" s="67" t="s">
        <v>404</v>
      </c>
      <c r="I116" s="67">
        <v>39822</v>
      </c>
      <c r="J116" s="67" t="s">
        <v>404</v>
      </c>
      <c r="K116" s="67" t="s">
        <v>972</v>
      </c>
      <c r="L116" s="67" t="s">
        <v>972</v>
      </c>
      <c r="M116" s="67" t="s">
        <v>578</v>
      </c>
      <c r="N116" s="67">
        <v>69</v>
      </c>
      <c r="O116" s="67">
        <v>87</v>
      </c>
      <c r="P116" s="67" t="s">
        <v>1247</v>
      </c>
      <c r="Q116" s="67">
        <v>27.8</v>
      </c>
      <c r="R116" s="67" t="s">
        <v>972</v>
      </c>
      <c r="S116" s="67" t="s">
        <v>972</v>
      </c>
      <c r="T116" s="67">
        <v>4.0999999999999996</v>
      </c>
      <c r="U116" s="67">
        <v>26.4</v>
      </c>
      <c r="V116" s="67">
        <v>0</v>
      </c>
      <c r="W116" s="67">
        <v>0.2</v>
      </c>
      <c r="X116" s="67">
        <v>0</v>
      </c>
      <c r="Y116" s="67">
        <v>0</v>
      </c>
      <c r="Z116" s="67">
        <v>8.6999999999999993</v>
      </c>
      <c r="AA116" s="67" t="s">
        <v>979</v>
      </c>
      <c r="AB116" s="67">
        <v>1.05</v>
      </c>
      <c r="AC116" s="67">
        <v>10</v>
      </c>
      <c r="AD116" s="67">
        <v>7.9</v>
      </c>
      <c r="AE116" s="67">
        <v>8.3000000000000007</v>
      </c>
      <c r="AF116" s="67" t="s">
        <v>986</v>
      </c>
      <c r="AG116" s="67">
        <v>8</v>
      </c>
      <c r="AH116" s="67">
        <v>1.76</v>
      </c>
      <c r="AI116" s="67">
        <v>0.08</v>
      </c>
      <c r="AJ116" s="67">
        <v>0.02</v>
      </c>
      <c r="AK116" s="67" t="s">
        <v>972</v>
      </c>
      <c r="AL116" s="67">
        <v>196874</v>
      </c>
    </row>
    <row r="117" spans="1:38">
      <c r="A117" s="67" t="s">
        <v>404</v>
      </c>
      <c r="B117" s="67" t="s">
        <v>1248</v>
      </c>
      <c r="C117" s="67" t="s">
        <v>1249</v>
      </c>
      <c r="D117" s="67">
        <v>5290</v>
      </c>
      <c r="E117" s="67" t="s">
        <v>970</v>
      </c>
      <c r="F117" s="67" t="s">
        <v>971</v>
      </c>
      <c r="G117" s="67">
        <v>33544</v>
      </c>
      <c r="H117" s="67" t="s">
        <v>404</v>
      </c>
      <c r="I117" s="67">
        <v>39822</v>
      </c>
      <c r="J117" s="67" t="s">
        <v>404</v>
      </c>
      <c r="K117" s="67" t="s">
        <v>972</v>
      </c>
      <c r="L117" s="67" t="s">
        <v>972</v>
      </c>
      <c r="M117" s="67" t="s">
        <v>585</v>
      </c>
      <c r="N117" s="67">
        <v>87</v>
      </c>
      <c r="O117" s="67">
        <v>100</v>
      </c>
      <c r="P117" s="67" t="s">
        <v>1250</v>
      </c>
      <c r="Q117" s="67">
        <v>24.1</v>
      </c>
      <c r="R117" s="67" t="s">
        <v>972</v>
      </c>
      <c r="S117" s="67" t="s">
        <v>972</v>
      </c>
      <c r="T117" s="67">
        <v>2.6</v>
      </c>
      <c r="U117" s="67">
        <v>28.7</v>
      </c>
      <c r="V117" s="67">
        <v>0.1</v>
      </c>
      <c r="W117" s="67">
        <v>0.1</v>
      </c>
      <c r="X117" s="67">
        <v>0.1</v>
      </c>
      <c r="Y117" s="67">
        <v>0</v>
      </c>
      <c r="Z117" s="67">
        <v>9</v>
      </c>
      <c r="AA117" s="67" t="s">
        <v>974</v>
      </c>
      <c r="AB117" s="67">
        <v>1.04</v>
      </c>
      <c r="AC117" s="67">
        <v>9</v>
      </c>
      <c r="AD117" s="67">
        <v>8</v>
      </c>
      <c r="AE117" s="67">
        <v>8.3000000000000007</v>
      </c>
      <c r="AF117" s="67" t="s">
        <v>986</v>
      </c>
      <c r="AG117" s="67">
        <v>13</v>
      </c>
      <c r="AH117" s="67">
        <v>1.42</v>
      </c>
      <c r="AI117" s="67">
        <v>0.08</v>
      </c>
      <c r="AJ117" s="67">
        <v>0.01</v>
      </c>
      <c r="AK117" s="67" t="s">
        <v>972</v>
      </c>
      <c r="AL117" s="67">
        <v>196875</v>
      </c>
    </row>
    <row r="118" spans="1:38">
      <c r="A118" s="67" t="s">
        <v>444</v>
      </c>
      <c r="B118" s="67" t="s">
        <v>527</v>
      </c>
      <c r="C118" s="67" t="s">
        <v>1251</v>
      </c>
      <c r="D118" s="67">
        <v>5290</v>
      </c>
      <c r="E118" s="67" t="s">
        <v>970</v>
      </c>
      <c r="F118" s="67" t="s">
        <v>971</v>
      </c>
      <c r="G118" s="67">
        <v>33545</v>
      </c>
      <c r="H118" s="67" t="s">
        <v>444</v>
      </c>
      <c r="I118" s="67">
        <v>39823</v>
      </c>
      <c r="J118" s="67" t="s">
        <v>444</v>
      </c>
      <c r="K118" s="67" t="s">
        <v>972</v>
      </c>
      <c r="L118" s="67" t="s">
        <v>972</v>
      </c>
      <c r="M118" s="67" t="s">
        <v>591</v>
      </c>
      <c r="N118" s="67">
        <v>0</v>
      </c>
      <c r="O118" s="67">
        <v>5</v>
      </c>
      <c r="P118" s="67" t="s">
        <v>1252</v>
      </c>
      <c r="Q118" s="67">
        <v>23.4</v>
      </c>
      <c r="R118" s="67" t="s">
        <v>972</v>
      </c>
      <c r="S118" s="67" t="s">
        <v>972</v>
      </c>
      <c r="T118" s="67" t="s">
        <v>972</v>
      </c>
      <c r="U118" s="67">
        <v>25</v>
      </c>
      <c r="V118" s="67">
        <v>0.1</v>
      </c>
      <c r="W118" s="67">
        <v>0.3</v>
      </c>
      <c r="X118" s="67">
        <v>0</v>
      </c>
      <c r="Y118" s="67">
        <v>0</v>
      </c>
      <c r="Z118" s="67">
        <v>8.1999999999999993</v>
      </c>
      <c r="AA118" s="67" t="s">
        <v>974</v>
      </c>
      <c r="AB118" s="67">
        <v>1.03</v>
      </c>
      <c r="AC118" s="67" t="s">
        <v>972</v>
      </c>
      <c r="AD118" s="67">
        <v>4.4000000000000004</v>
      </c>
      <c r="AE118" s="67">
        <v>4.9000000000000004</v>
      </c>
      <c r="AF118" s="67">
        <v>743</v>
      </c>
      <c r="AG118" s="67">
        <v>79</v>
      </c>
      <c r="AH118" s="67">
        <v>1.9</v>
      </c>
      <c r="AI118" s="67">
        <v>0.23</v>
      </c>
      <c r="AJ118" s="67">
        <v>0.02</v>
      </c>
      <c r="AK118" s="67">
        <v>7</v>
      </c>
      <c r="AL118" s="67">
        <v>196876</v>
      </c>
    </row>
    <row r="119" spans="1:38">
      <c r="A119" s="67" t="s">
        <v>444</v>
      </c>
      <c r="B119" s="67" t="s">
        <v>1253</v>
      </c>
      <c r="C119" s="67" t="s">
        <v>1254</v>
      </c>
      <c r="D119" s="67">
        <v>5290</v>
      </c>
      <c r="E119" s="67" t="s">
        <v>970</v>
      </c>
      <c r="F119" s="67" t="s">
        <v>971</v>
      </c>
      <c r="G119" s="67">
        <v>33545</v>
      </c>
      <c r="H119" s="67" t="s">
        <v>444</v>
      </c>
      <c r="I119" s="67">
        <v>39823</v>
      </c>
      <c r="J119" s="67" t="s">
        <v>444</v>
      </c>
      <c r="K119" s="67" t="s">
        <v>972</v>
      </c>
      <c r="L119" s="67" t="s">
        <v>972</v>
      </c>
      <c r="M119" s="67" t="s">
        <v>591</v>
      </c>
      <c r="N119" s="67">
        <v>5</v>
      </c>
      <c r="O119" s="67">
        <v>10</v>
      </c>
      <c r="P119" s="67" t="s">
        <v>1255</v>
      </c>
      <c r="Q119" s="67">
        <v>24.5</v>
      </c>
      <c r="R119" s="67" t="s">
        <v>972</v>
      </c>
      <c r="S119" s="67" t="s">
        <v>972</v>
      </c>
      <c r="T119" s="67" t="s">
        <v>972</v>
      </c>
      <c r="U119" s="67">
        <v>24.7</v>
      </c>
      <c r="V119" s="67">
        <v>0</v>
      </c>
      <c r="W119" s="67">
        <v>0.3</v>
      </c>
      <c r="X119" s="67">
        <v>0.1</v>
      </c>
      <c r="Y119" s="67">
        <v>0</v>
      </c>
      <c r="Z119" s="67">
        <v>8.1</v>
      </c>
      <c r="AA119" s="67" t="s">
        <v>974</v>
      </c>
      <c r="AB119" s="67">
        <v>1.03</v>
      </c>
      <c r="AC119" s="67" t="s">
        <v>972</v>
      </c>
      <c r="AD119" s="67">
        <v>4.7</v>
      </c>
      <c r="AE119" s="67">
        <v>5.2</v>
      </c>
      <c r="AF119" s="67">
        <v>745</v>
      </c>
      <c r="AG119" s="67">
        <v>22</v>
      </c>
      <c r="AH119" s="67">
        <v>1.61</v>
      </c>
      <c r="AI119" s="67">
        <v>0.14000000000000001</v>
      </c>
      <c r="AJ119" s="67">
        <v>0.02</v>
      </c>
      <c r="AK119" s="67">
        <v>6</v>
      </c>
      <c r="AL119" s="67">
        <v>196877</v>
      </c>
    </row>
    <row r="120" spans="1:38">
      <c r="A120" s="67" t="s">
        <v>444</v>
      </c>
      <c r="B120" s="67" t="s">
        <v>1256</v>
      </c>
      <c r="C120" s="67" t="s">
        <v>1257</v>
      </c>
      <c r="D120" s="67">
        <v>5290</v>
      </c>
      <c r="E120" s="67" t="s">
        <v>970</v>
      </c>
      <c r="F120" s="67" t="s">
        <v>971</v>
      </c>
      <c r="G120" s="67">
        <v>33545</v>
      </c>
      <c r="H120" s="67" t="s">
        <v>444</v>
      </c>
      <c r="I120" s="67">
        <v>39823</v>
      </c>
      <c r="J120" s="67" t="s">
        <v>444</v>
      </c>
      <c r="K120" s="67" t="s">
        <v>972</v>
      </c>
      <c r="L120" s="67" t="s">
        <v>972</v>
      </c>
      <c r="M120" s="67" t="s">
        <v>592</v>
      </c>
      <c r="N120" s="67">
        <v>10</v>
      </c>
      <c r="O120" s="67">
        <v>25</v>
      </c>
      <c r="P120" s="67" t="s">
        <v>1258</v>
      </c>
      <c r="Q120" s="67">
        <v>30.4</v>
      </c>
      <c r="R120" s="67" t="s">
        <v>972</v>
      </c>
      <c r="S120" s="67" t="s">
        <v>972</v>
      </c>
      <c r="T120" s="67" t="s">
        <v>972</v>
      </c>
      <c r="U120" s="67">
        <v>21</v>
      </c>
      <c r="V120" s="67">
        <v>0</v>
      </c>
      <c r="W120" s="67">
        <v>0.1</v>
      </c>
      <c r="X120" s="67">
        <v>0.1</v>
      </c>
      <c r="Y120" s="67">
        <v>0</v>
      </c>
      <c r="Z120" s="67">
        <v>8.5</v>
      </c>
      <c r="AA120" s="67" t="s">
        <v>979</v>
      </c>
      <c r="AB120" s="67">
        <v>1.05</v>
      </c>
      <c r="AC120" s="67" t="s">
        <v>972</v>
      </c>
      <c r="AD120" s="67">
        <v>6.3</v>
      </c>
      <c r="AE120" s="67">
        <v>6.7</v>
      </c>
      <c r="AF120" s="67">
        <v>376</v>
      </c>
      <c r="AG120" s="67">
        <v>45</v>
      </c>
      <c r="AH120" s="67">
        <v>1.1100000000000001</v>
      </c>
      <c r="AI120" s="67">
        <v>0.15</v>
      </c>
      <c r="AJ120" s="67">
        <v>0.02</v>
      </c>
      <c r="AK120" s="67">
        <v>17</v>
      </c>
      <c r="AL120" s="67">
        <v>196878</v>
      </c>
    </row>
    <row r="121" spans="1:38">
      <c r="A121" s="67" t="s">
        <v>444</v>
      </c>
      <c r="B121" s="67" t="s">
        <v>1259</v>
      </c>
      <c r="C121" s="67" t="s">
        <v>1260</v>
      </c>
      <c r="D121" s="67">
        <v>5290</v>
      </c>
      <c r="E121" s="67" t="s">
        <v>970</v>
      </c>
      <c r="F121" s="67" t="s">
        <v>971</v>
      </c>
      <c r="G121" s="67">
        <v>33545</v>
      </c>
      <c r="H121" s="67" t="s">
        <v>444</v>
      </c>
      <c r="I121" s="67">
        <v>39823</v>
      </c>
      <c r="J121" s="67" t="s">
        <v>444</v>
      </c>
      <c r="K121" s="67" t="s">
        <v>972</v>
      </c>
      <c r="L121" s="67" t="s">
        <v>972</v>
      </c>
      <c r="M121" s="67" t="s">
        <v>573</v>
      </c>
      <c r="N121" s="67">
        <v>25</v>
      </c>
      <c r="O121" s="67">
        <v>36</v>
      </c>
      <c r="P121" s="67" t="s">
        <v>1261</v>
      </c>
      <c r="Q121" s="67">
        <v>32.1</v>
      </c>
      <c r="R121" s="67" t="s">
        <v>972</v>
      </c>
      <c r="S121" s="67" t="s">
        <v>972</v>
      </c>
      <c r="T121" s="67" t="s">
        <v>972</v>
      </c>
      <c r="U121" s="67">
        <v>20.6</v>
      </c>
      <c r="V121" s="67">
        <v>0.1</v>
      </c>
      <c r="W121" s="67">
        <v>0.2</v>
      </c>
      <c r="X121" s="67">
        <v>0.1</v>
      </c>
      <c r="Y121" s="67">
        <v>0</v>
      </c>
      <c r="Z121" s="67">
        <v>8.5</v>
      </c>
      <c r="AA121" s="67" t="s">
        <v>979</v>
      </c>
      <c r="AB121" s="67">
        <v>1.05</v>
      </c>
      <c r="AC121" s="67" t="s">
        <v>972</v>
      </c>
      <c r="AD121" s="67">
        <v>6.9</v>
      </c>
      <c r="AE121" s="67">
        <v>7.3</v>
      </c>
      <c r="AF121" s="67">
        <v>302</v>
      </c>
      <c r="AG121" s="67">
        <v>19</v>
      </c>
      <c r="AH121" s="67">
        <v>0.79</v>
      </c>
      <c r="AI121" s="67">
        <v>7.0000000000000007E-2</v>
      </c>
      <c r="AJ121" s="67">
        <v>0.01</v>
      </c>
      <c r="AK121" s="67" t="s">
        <v>972</v>
      </c>
      <c r="AL121" s="67">
        <v>196879</v>
      </c>
    </row>
    <row r="122" spans="1:38">
      <c r="A122" s="67" t="s">
        <v>444</v>
      </c>
      <c r="B122" s="67" t="s">
        <v>1262</v>
      </c>
      <c r="C122" s="67" t="s">
        <v>1263</v>
      </c>
      <c r="D122" s="67">
        <v>5290</v>
      </c>
      <c r="E122" s="67" t="s">
        <v>970</v>
      </c>
      <c r="F122" s="67" t="s">
        <v>971</v>
      </c>
      <c r="G122" s="67">
        <v>33545</v>
      </c>
      <c r="H122" s="67" t="s">
        <v>444</v>
      </c>
      <c r="I122" s="67">
        <v>39823</v>
      </c>
      <c r="J122" s="67" t="s">
        <v>444</v>
      </c>
      <c r="K122" s="67" t="s">
        <v>972</v>
      </c>
      <c r="L122" s="67" t="s">
        <v>972</v>
      </c>
      <c r="M122" s="67" t="s">
        <v>575</v>
      </c>
      <c r="N122" s="67">
        <v>36</v>
      </c>
      <c r="O122" s="67">
        <v>59</v>
      </c>
      <c r="P122" s="67" t="s">
        <v>1264</v>
      </c>
      <c r="Q122" s="67">
        <v>29.6</v>
      </c>
      <c r="R122" s="67" t="s">
        <v>972</v>
      </c>
      <c r="S122" s="67" t="s">
        <v>972</v>
      </c>
      <c r="T122" s="67" t="s">
        <v>972</v>
      </c>
      <c r="U122" s="67">
        <v>21.1</v>
      </c>
      <c r="V122" s="67">
        <v>0</v>
      </c>
      <c r="W122" s="67">
        <v>0.3</v>
      </c>
      <c r="X122" s="67">
        <v>0</v>
      </c>
      <c r="Y122" s="67">
        <v>0</v>
      </c>
      <c r="Z122" s="67">
        <v>8.3000000000000007</v>
      </c>
      <c r="AA122" s="67" t="s">
        <v>979</v>
      </c>
      <c r="AB122" s="67">
        <v>1.05</v>
      </c>
      <c r="AC122" s="67">
        <v>0</v>
      </c>
      <c r="AD122" s="67">
        <v>7.6</v>
      </c>
      <c r="AE122" s="67">
        <v>7.9</v>
      </c>
      <c r="AF122" s="67" t="s">
        <v>986</v>
      </c>
      <c r="AG122" s="67">
        <v>36</v>
      </c>
      <c r="AH122" s="67">
        <v>0.61</v>
      </c>
      <c r="AI122" s="67">
        <v>0.1</v>
      </c>
      <c r="AJ122" s="67">
        <v>0.01</v>
      </c>
      <c r="AK122" s="67" t="s">
        <v>972</v>
      </c>
      <c r="AL122" s="67">
        <v>196880</v>
      </c>
    </row>
    <row r="123" spans="1:38">
      <c r="A123" s="67" t="s">
        <v>444</v>
      </c>
      <c r="B123" s="67" t="s">
        <v>1265</v>
      </c>
      <c r="C123" s="67" t="s">
        <v>1266</v>
      </c>
      <c r="D123" s="67">
        <v>5290</v>
      </c>
      <c r="E123" s="67" t="s">
        <v>970</v>
      </c>
      <c r="F123" s="67" t="s">
        <v>971</v>
      </c>
      <c r="G123" s="67">
        <v>33545</v>
      </c>
      <c r="H123" s="67" t="s">
        <v>444</v>
      </c>
      <c r="I123" s="67">
        <v>39823</v>
      </c>
      <c r="J123" s="67" t="s">
        <v>444</v>
      </c>
      <c r="K123" s="67" t="s">
        <v>972</v>
      </c>
      <c r="L123" s="67" t="s">
        <v>972</v>
      </c>
      <c r="M123" s="67" t="s">
        <v>582</v>
      </c>
      <c r="N123" s="67">
        <v>59</v>
      </c>
      <c r="O123" s="67">
        <v>78</v>
      </c>
      <c r="P123" s="67" t="s">
        <v>1267</v>
      </c>
      <c r="Q123" s="67">
        <v>29.2</v>
      </c>
      <c r="R123" s="67" t="s">
        <v>972</v>
      </c>
      <c r="S123" s="67" t="s">
        <v>972</v>
      </c>
      <c r="T123" s="67">
        <v>3.2</v>
      </c>
      <c r="U123" s="67">
        <v>22.8</v>
      </c>
      <c r="V123" s="67">
        <v>0</v>
      </c>
      <c r="W123" s="67">
        <v>0.2</v>
      </c>
      <c r="X123" s="67">
        <v>0.1</v>
      </c>
      <c r="Y123" s="67">
        <v>0</v>
      </c>
      <c r="Z123" s="67">
        <v>9.6</v>
      </c>
      <c r="AA123" s="67" t="s">
        <v>979</v>
      </c>
      <c r="AB123" s="67">
        <v>1.05</v>
      </c>
      <c r="AC123" s="67">
        <v>8</v>
      </c>
      <c r="AD123" s="67">
        <v>7.9</v>
      </c>
      <c r="AE123" s="67">
        <v>8.1999999999999993</v>
      </c>
      <c r="AF123" s="67" t="s">
        <v>986</v>
      </c>
      <c r="AG123" s="67">
        <v>29</v>
      </c>
      <c r="AH123" s="67">
        <v>1.39</v>
      </c>
      <c r="AI123" s="67">
        <v>7.0000000000000007E-2</v>
      </c>
      <c r="AJ123" s="67">
        <v>0.01</v>
      </c>
      <c r="AK123" s="67" t="s">
        <v>972</v>
      </c>
      <c r="AL123" s="67">
        <v>196881</v>
      </c>
    </row>
    <row r="124" spans="1:38">
      <c r="A124" s="67" t="s">
        <v>444</v>
      </c>
      <c r="B124" s="67" t="s">
        <v>1268</v>
      </c>
      <c r="C124" s="67" t="s">
        <v>1269</v>
      </c>
      <c r="D124" s="67">
        <v>5290</v>
      </c>
      <c r="E124" s="67" t="s">
        <v>970</v>
      </c>
      <c r="F124" s="67" t="s">
        <v>971</v>
      </c>
      <c r="G124" s="67">
        <v>33545</v>
      </c>
      <c r="H124" s="67" t="s">
        <v>444</v>
      </c>
      <c r="I124" s="67">
        <v>39823</v>
      </c>
      <c r="J124" s="67" t="s">
        <v>444</v>
      </c>
      <c r="K124" s="67" t="s">
        <v>972</v>
      </c>
      <c r="L124" s="67" t="s">
        <v>972</v>
      </c>
      <c r="M124" s="67" t="s">
        <v>585</v>
      </c>
      <c r="N124" s="67">
        <v>78</v>
      </c>
      <c r="O124" s="67">
        <v>100</v>
      </c>
      <c r="P124" s="67" t="s">
        <v>1270</v>
      </c>
      <c r="Q124" s="67">
        <v>26.5</v>
      </c>
      <c r="R124" s="67" t="s">
        <v>972</v>
      </c>
      <c r="S124" s="67" t="s">
        <v>972</v>
      </c>
      <c r="T124" s="67">
        <v>3.4</v>
      </c>
      <c r="U124" s="67">
        <v>33</v>
      </c>
      <c r="V124" s="67">
        <v>0</v>
      </c>
      <c r="W124" s="67">
        <v>0.3</v>
      </c>
      <c r="X124" s="67">
        <v>0.1</v>
      </c>
      <c r="Y124" s="67">
        <v>0</v>
      </c>
      <c r="Z124" s="67">
        <v>10.3</v>
      </c>
      <c r="AA124" s="67" t="s">
        <v>974</v>
      </c>
      <c r="AB124" s="67">
        <v>1.04</v>
      </c>
      <c r="AC124" s="67">
        <v>9</v>
      </c>
      <c r="AD124" s="67">
        <v>8</v>
      </c>
      <c r="AE124" s="67">
        <v>8.3000000000000007</v>
      </c>
      <c r="AF124" s="67" t="s">
        <v>986</v>
      </c>
      <c r="AG124" s="67">
        <v>16</v>
      </c>
      <c r="AH124" s="67">
        <v>1.47</v>
      </c>
      <c r="AI124" s="67">
        <v>0.04</v>
      </c>
      <c r="AJ124" s="67">
        <v>0.02</v>
      </c>
      <c r="AK124" s="67" t="s">
        <v>972</v>
      </c>
      <c r="AL124" s="67">
        <v>196882</v>
      </c>
    </row>
    <row r="125" spans="1:38">
      <c r="A125" s="67" t="s">
        <v>445</v>
      </c>
      <c r="B125" s="67" t="s">
        <v>528</v>
      </c>
      <c r="C125" s="67" t="s">
        <v>1271</v>
      </c>
      <c r="D125" s="67">
        <v>5290</v>
      </c>
      <c r="E125" s="67" t="s">
        <v>970</v>
      </c>
      <c r="F125" s="67" t="s">
        <v>971</v>
      </c>
      <c r="G125" s="67">
        <v>33546</v>
      </c>
      <c r="H125" s="67" t="s">
        <v>445</v>
      </c>
      <c r="I125" s="67">
        <v>39824</v>
      </c>
      <c r="J125" s="67" t="s">
        <v>445</v>
      </c>
      <c r="K125" s="67" t="s">
        <v>972</v>
      </c>
      <c r="L125" s="67" t="s">
        <v>972</v>
      </c>
      <c r="M125" s="67" t="s">
        <v>564</v>
      </c>
      <c r="N125" s="67">
        <v>0</v>
      </c>
      <c r="O125" s="67">
        <v>5</v>
      </c>
      <c r="P125" s="67" t="s">
        <v>1272</v>
      </c>
      <c r="Q125" s="67">
        <v>24.2</v>
      </c>
      <c r="R125" s="67" t="s">
        <v>972</v>
      </c>
      <c r="S125" s="67" t="s">
        <v>972</v>
      </c>
      <c r="T125" s="67" t="s">
        <v>972</v>
      </c>
      <c r="U125" s="67">
        <v>22.5</v>
      </c>
      <c r="V125" s="67">
        <v>0</v>
      </c>
      <c r="W125" s="67">
        <v>0.3</v>
      </c>
      <c r="X125" s="67">
        <v>0.1</v>
      </c>
      <c r="Y125" s="67">
        <v>0</v>
      </c>
      <c r="Z125" s="67">
        <v>8.9</v>
      </c>
      <c r="AA125" s="67" t="s">
        <v>974</v>
      </c>
      <c r="AB125" s="67">
        <v>1.03</v>
      </c>
      <c r="AC125" s="67" t="s">
        <v>972</v>
      </c>
      <c r="AD125" s="67">
        <v>4.4000000000000004</v>
      </c>
      <c r="AE125" s="67">
        <v>5</v>
      </c>
      <c r="AF125" s="67">
        <v>743</v>
      </c>
      <c r="AG125" s="67">
        <v>173</v>
      </c>
      <c r="AH125" s="67">
        <v>2.0699999999999998</v>
      </c>
      <c r="AI125" s="67">
        <v>0.2</v>
      </c>
      <c r="AJ125" s="67">
        <v>0.02</v>
      </c>
      <c r="AK125" s="67">
        <v>7</v>
      </c>
      <c r="AL125" s="67">
        <v>196883</v>
      </c>
    </row>
    <row r="126" spans="1:38">
      <c r="A126" s="67" t="s">
        <v>445</v>
      </c>
      <c r="B126" s="67" t="s">
        <v>1273</v>
      </c>
      <c r="C126" s="67" t="s">
        <v>1274</v>
      </c>
      <c r="D126" s="67">
        <v>5290</v>
      </c>
      <c r="E126" s="67" t="s">
        <v>970</v>
      </c>
      <c r="F126" s="67" t="s">
        <v>971</v>
      </c>
      <c r="G126" s="67">
        <v>33546</v>
      </c>
      <c r="H126" s="67" t="s">
        <v>445</v>
      </c>
      <c r="I126" s="67">
        <v>39824</v>
      </c>
      <c r="J126" s="67" t="s">
        <v>445</v>
      </c>
      <c r="K126" s="67" t="s">
        <v>972</v>
      </c>
      <c r="L126" s="67" t="s">
        <v>972</v>
      </c>
      <c r="M126" s="67" t="s">
        <v>564</v>
      </c>
      <c r="N126" s="67">
        <v>5</v>
      </c>
      <c r="O126" s="67">
        <v>10</v>
      </c>
      <c r="P126" s="67" t="s">
        <v>1275</v>
      </c>
      <c r="Q126" s="67">
        <v>25.3</v>
      </c>
      <c r="R126" s="67" t="s">
        <v>972</v>
      </c>
      <c r="S126" s="67" t="s">
        <v>972</v>
      </c>
      <c r="T126" s="67" t="s">
        <v>972</v>
      </c>
      <c r="U126" s="67">
        <v>24.9</v>
      </c>
      <c r="V126" s="67">
        <v>0</v>
      </c>
      <c r="W126" s="67">
        <v>0.2</v>
      </c>
      <c r="X126" s="67">
        <v>0.1</v>
      </c>
      <c r="Y126" s="67">
        <v>0</v>
      </c>
      <c r="Z126" s="67">
        <v>8.6999999999999993</v>
      </c>
      <c r="AA126" s="67" t="s">
        <v>974</v>
      </c>
      <c r="AB126" s="67">
        <v>1.04</v>
      </c>
      <c r="AC126" s="67" t="s">
        <v>972</v>
      </c>
      <c r="AD126" s="67">
        <v>4.8</v>
      </c>
      <c r="AE126" s="67">
        <v>5.4</v>
      </c>
      <c r="AF126" s="67">
        <v>670</v>
      </c>
      <c r="AG126" s="67">
        <v>96</v>
      </c>
      <c r="AH126" s="67">
        <v>1.69</v>
      </c>
      <c r="AI126" s="67">
        <v>0.16</v>
      </c>
      <c r="AJ126" s="67">
        <v>0.02</v>
      </c>
      <c r="AK126" s="67">
        <v>5</v>
      </c>
      <c r="AL126" s="67">
        <v>196884</v>
      </c>
    </row>
    <row r="127" spans="1:38">
      <c r="A127" s="67" t="s">
        <v>445</v>
      </c>
      <c r="B127" s="67" t="s">
        <v>1276</v>
      </c>
      <c r="C127" s="67" t="s">
        <v>1277</v>
      </c>
      <c r="D127" s="67">
        <v>5290</v>
      </c>
      <c r="E127" s="67" t="s">
        <v>970</v>
      </c>
      <c r="F127" s="67" t="s">
        <v>971</v>
      </c>
      <c r="G127" s="67">
        <v>33546</v>
      </c>
      <c r="H127" s="67" t="s">
        <v>445</v>
      </c>
      <c r="I127" s="67">
        <v>39824</v>
      </c>
      <c r="J127" s="67" t="s">
        <v>445</v>
      </c>
      <c r="K127" s="67" t="s">
        <v>972</v>
      </c>
      <c r="L127" s="67" t="s">
        <v>972</v>
      </c>
      <c r="M127" s="67" t="s">
        <v>571</v>
      </c>
      <c r="N127" s="67">
        <v>10</v>
      </c>
      <c r="O127" s="67">
        <v>24</v>
      </c>
      <c r="P127" s="67" t="s">
        <v>1278</v>
      </c>
      <c r="Q127" s="67">
        <v>30.6</v>
      </c>
      <c r="R127" s="67" t="s">
        <v>972</v>
      </c>
      <c r="S127" s="67" t="s">
        <v>972</v>
      </c>
      <c r="T127" s="67" t="s">
        <v>972</v>
      </c>
      <c r="U127" s="67">
        <v>21.9</v>
      </c>
      <c r="V127" s="67">
        <v>0</v>
      </c>
      <c r="W127" s="67">
        <v>0.3</v>
      </c>
      <c r="X127" s="67">
        <v>0.1</v>
      </c>
      <c r="Y127" s="67">
        <v>0</v>
      </c>
      <c r="Z127" s="67">
        <v>8.8000000000000007</v>
      </c>
      <c r="AA127" s="67" t="s">
        <v>979</v>
      </c>
      <c r="AB127" s="67">
        <v>1.05</v>
      </c>
      <c r="AC127" s="67" t="s">
        <v>972</v>
      </c>
      <c r="AD127" s="67">
        <v>6.3</v>
      </c>
      <c r="AE127" s="67">
        <v>6.7</v>
      </c>
      <c r="AF127" s="67">
        <v>601</v>
      </c>
      <c r="AG127" s="67" t="s">
        <v>972</v>
      </c>
      <c r="AH127" s="67">
        <v>1.37</v>
      </c>
      <c r="AI127" s="67">
        <v>0.18</v>
      </c>
      <c r="AJ127" s="67">
        <v>0.02</v>
      </c>
      <c r="AK127" s="67">
        <v>27</v>
      </c>
      <c r="AL127" s="67">
        <v>196885</v>
      </c>
    </row>
    <row r="128" spans="1:38">
      <c r="A128" s="67" t="s">
        <v>445</v>
      </c>
      <c r="B128" s="67" t="s">
        <v>1279</v>
      </c>
      <c r="C128" s="67" t="s">
        <v>1280</v>
      </c>
      <c r="D128" s="67">
        <v>5290</v>
      </c>
      <c r="E128" s="67" t="s">
        <v>970</v>
      </c>
      <c r="F128" s="67" t="s">
        <v>971</v>
      </c>
      <c r="G128" s="67">
        <v>33546</v>
      </c>
      <c r="H128" s="67" t="s">
        <v>445</v>
      </c>
      <c r="I128" s="67">
        <v>39824</v>
      </c>
      <c r="J128" s="67" t="s">
        <v>445</v>
      </c>
      <c r="K128" s="67" t="s">
        <v>972</v>
      </c>
      <c r="L128" s="67" t="s">
        <v>972</v>
      </c>
      <c r="M128" s="67" t="s">
        <v>580</v>
      </c>
      <c r="N128" s="67">
        <v>24</v>
      </c>
      <c r="O128" s="67">
        <v>38</v>
      </c>
      <c r="P128" s="67" t="s">
        <v>1281</v>
      </c>
      <c r="Q128" s="67">
        <v>31</v>
      </c>
      <c r="R128" s="67" t="s">
        <v>972</v>
      </c>
      <c r="S128" s="67" t="s">
        <v>972</v>
      </c>
      <c r="T128" s="67" t="s">
        <v>972</v>
      </c>
      <c r="U128" s="67">
        <v>20.3</v>
      </c>
      <c r="V128" s="67">
        <v>0</v>
      </c>
      <c r="W128" s="67">
        <v>0.3</v>
      </c>
      <c r="X128" s="67">
        <v>0.1</v>
      </c>
      <c r="Y128" s="67">
        <v>0</v>
      </c>
      <c r="Z128" s="67">
        <v>8.3000000000000007</v>
      </c>
      <c r="AA128" s="67" t="s">
        <v>979</v>
      </c>
      <c r="AB128" s="67">
        <v>1.05</v>
      </c>
      <c r="AC128" s="67">
        <v>0</v>
      </c>
      <c r="AD128" s="67">
        <v>7.5</v>
      </c>
      <c r="AE128" s="67">
        <v>7.8</v>
      </c>
      <c r="AF128" s="67">
        <v>302</v>
      </c>
      <c r="AG128" s="67" t="s">
        <v>972</v>
      </c>
      <c r="AH128" s="67">
        <v>0.9</v>
      </c>
      <c r="AI128" s="67">
        <v>0.13</v>
      </c>
      <c r="AJ128" s="67">
        <v>0.01</v>
      </c>
      <c r="AK128" s="67" t="s">
        <v>972</v>
      </c>
      <c r="AL128" s="67">
        <v>196886</v>
      </c>
    </row>
    <row r="129" spans="1:38">
      <c r="A129" s="67" t="s">
        <v>445</v>
      </c>
      <c r="B129" s="67" t="s">
        <v>1282</v>
      </c>
      <c r="C129" s="67" t="s">
        <v>1283</v>
      </c>
      <c r="D129" s="67">
        <v>5290</v>
      </c>
      <c r="E129" s="67" t="s">
        <v>970</v>
      </c>
      <c r="F129" s="67" t="s">
        <v>971</v>
      </c>
      <c r="G129" s="67">
        <v>33546</v>
      </c>
      <c r="H129" s="67" t="s">
        <v>445</v>
      </c>
      <c r="I129" s="67">
        <v>39824</v>
      </c>
      <c r="J129" s="67" t="s">
        <v>445</v>
      </c>
      <c r="K129" s="67" t="s">
        <v>972</v>
      </c>
      <c r="L129" s="67" t="s">
        <v>972</v>
      </c>
      <c r="M129" s="67" t="s">
        <v>576</v>
      </c>
      <c r="N129" s="67">
        <v>38</v>
      </c>
      <c r="O129" s="67">
        <v>61</v>
      </c>
      <c r="P129" s="67" t="s">
        <v>1284</v>
      </c>
      <c r="Q129" s="67">
        <v>28.2</v>
      </c>
      <c r="R129" s="67" t="s">
        <v>972</v>
      </c>
      <c r="S129" s="67" t="s">
        <v>972</v>
      </c>
      <c r="T129" s="67">
        <v>0</v>
      </c>
      <c r="U129" s="67">
        <v>22.7</v>
      </c>
      <c r="V129" s="67">
        <v>0</v>
      </c>
      <c r="W129" s="67">
        <v>0.2</v>
      </c>
      <c r="X129" s="67">
        <v>0.1</v>
      </c>
      <c r="Y129" s="67">
        <v>0</v>
      </c>
      <c r="Z129" s="67">
        <v>8.6</v>
      </c>
      <c r="AA129" s="67" t="s">
        <v>979</v>
      </c>
      <c r="AB129" s="67">
        <v>1.05</v>
      </c>
      <c r="AC129" s="67">
        <v>1</v>
      </c>
      <c r="AD129" s="67">
        <v>7.7</v>
      </c>
      <c r="AE129" s="67">
        <v>8</v>
      </c>
      <c r="AF129" s="67" t="s">
        <v>986</v>
      </c>
      <c r="AG129" s="67" t="s">
        <v>972</v>
      </c>
      <c r="AH129" s="67">
        <v>0.74</v>
      </c>
      <c r="AI129" s="67">
        <v>0.1</v>
      </c>
      <c r="AJ129" s="67">
        <v>0.04</v>
      </c>
      <c r="AK129" s="67" t="s">
        <v>972</v>
      </c>
      <c r="AL129" s="67">
        <v>196887</v>
      </c>
    </row>
    <row r="130" spans="1:38">
      <c r="A130" s="67" t="s">
        <v>445</v>
      </c>
      <c r="B130" s="67" t="s">
        <v>1285</v>
      </c>
      <c r="C130" s="67" t="s">
        <v>1286</v>
      </c>
      <c r="D130" s="67">
        <v>5290</v>
      </c>
      <c r="E130" s="67" t="s">
        <v>970</v>
      </c>
      <c r="F130" s="67" t="s">
        <v>971</v>
      </c>
      <c r="G130" s="67">
        <v>33546</v>
      </c>
      <c r="H130" s="67" t="s">
        <v>445</v>
      </c>
      <c r="I130" s="67">
        <v>39824</v>
      </c>
      <c r="J130" s="67" t="s">
        <v>445</v>
      </c>
      <c r="K130" s="67" t="s">
        <v>972</v>
      </c>
      <c r="L130" s="67" t="s">
        <v>972</v>
      </c>
      <c r="M130" s="67" t="s">
        <v>578</v>
      </c>
      <c r="N130" s="67">
        <v>61</v>
      </c>
      <c r="O130" s="67">
        <v>80</v>
      </c>
      <c r="P130" s="67" t="s">
        <v>1287</v>
      </c>
      <c r="Q130" s="67">
        <v>27.9</v>
      </c>
      <c r="R130" s="67" t="s">
        <v>972</v>
      </c>
      <c r="S130" s="67" t="s">
        <v>972</v>
      </c>
      <c r="T130" s="67">
        <v>2.9</v>
      </c>
      <c r="U130" s="67">
        <v>25.8</v>
      </c>
      <c r="V130" s="67">
        <v>0</v>
      </c>
      <c r="W130" s="67">
        <v>0.2</v>
      </c>
      <c r="X130" s="67">
        <v>0</v>
      </c>
      <c r="Y130" s="67">
        <v>0</v>
      </c>
      <c r="Z130" s="67">
        <v>9.3000000000000007</v>
      </c>
      <c r="AA130" s="67" t="s">
        <v>979</v>
      </c>
      <c r="AB130" s="67">
        <v>1.05</v>
      </c>
      <c r="AC130" s="67">
        <v>7</v>
      </c>
      <c r="AD130" s="67">
        <v>7.9</v>
      </c>
      <c r="AE130" s="67">
        <v>8.1999999999999993</v>
      </c>
      <c r="AF130" s="67" t="s">
        <v>986</v>
      </c>
      <c r="AG130" s="67" t="s">
        <v>972</v>
      </c>
      <c r="AH130" s="67">
        <v>1.3</v>
      </c>
      <c r="AI130" s="67">
        <v>0.05</v>
      </c>
      <c r="AJ130" s="67">
        <v>0.03</v>
      </c>
      <c r="AK130" s="67" t="s">
        <v>972</v>
      </c>
      <c r="AL130" s="67">
        <v>196888</v>
      </c>
    </row>
    <row r="131" spans="1:38">
      <c r="A131" s="67" t="s">
        <v>445</v>
      </c>
      <c r="B131" s="67" t="s">
        <v>1288</v>
      </c>
      <c r="C131" s="67" t="s">
        <v>1289</v>
      </c>
      <c r="D131" s="67">
        <v>5290</v>
      </c>
      <c r="E131" s="67" t="s">
        <v>970</v>
      </c>
      <c r="F131" s="67" t="s">
        <v>971</v>
      </c>
      <c r="G131" s="67">
        <v>33546</v>
      </c>
      <c r="H131" s="67" t="s">
        <v>445</v>
      </c>
      <c r="I131" s="67">
        <v>39824</v>
      </c>
      <c r="J131" s="67" t="s">
        <v>445</v>
      </c>
      <c r="K131" s="67" t="s">
        <v>972</v>
      </c>
      <c r="L131" s="67" t="s">
        <v>972</v>
      </c>
      <c r="M131" s="67" t="s">
        <v>585</v>
      </c>
      <c r="N131" s="67">
        <v>80</v>
      </c>
      <c r="O131" s="67">
        <v>100</v>
      </c>
      <c r="P131" s="67" t="s">
        <v>1290</v>
      </c>
      <c r="Q131" s="67">
        <v>26.2</v>
      </c>
      <c r="R131" s="67" t="s">
        <v>972</v>
      </c>
      <c r="S131" s="67" t="s">
        <v>972</v>
      </c>
      <c r="T131" s="67">
        <v>3</v>
      </c>
      <c r="U131" s="67">
        <v>27.9</v>
      </c>
      <c r="V131" s="67">
        <v>0</v>
      </c>
      <c r="W131" s="67">
        <v>0.4</v>
      </c>
      <c r="X131" s="67">
        <v>0</v>
      </c>
      <c r="Y131" s="67">
        <v>0</v>
      </c>
      <c r="Z131" s="67">
        <v>12.6</v>
      </c>
      <c r="AA131" s="67" t="s">
        <v>974</v>
      </c>
      <c r="AB131" s="67">
        <v>1.04</v>
      </c>
      <c r="AC131" s="67">
        <v>10</v>
      </c>
      <c r="AD131" s="67">
        <v>7.9</v>
      </c>
      <c r="AE131" s="67">
        <v>8.3000000000000007</v>
      </c>
      <c r="AF131" s="67" t="s">
        <v>986</v>
      </c>
      <c r="AG131" s="67" t="s">
        <v>972</v>
      </c>
      <c r="AH131" s="67">
        <v>1.47</v>
      </c>
      <c r="AI131" s="67">
        <v>0.09</v>
      </c>
      <c r="AJ131" s="67">
        <v>0.03</v>
      </c>
      <c r="AK131" s="67" t="s">
        <v>972</v>
      </c>
      <c r="AL131" s="67">
        <v>196889</v>
      </c>
    </row>
    <row r="132" spans="1:38">
      <c r="A132" s="67" t="s">
        <v>405</v>
      </c>
      <c r="B132" s="67" t="s">
        <v>529</v>
      </c>
      <c r="C132" s="67" t="s">
        <v>1291</v>
      </c>
      <c r="D132" s="67">
        <v>5290</v>
      </c>
      <c r="E132" s="67" t="s">
        <v>970</v>
      </c>
      <c r="F132" s="67" t="s">
        <v>971</v>
      </c>
      <c r="G132" s="67">
        <v>33547</v>
      </c>
      <c r="H132" s="67" t="s">
        <v>405</v>
      </c>
      <c r="I132" s="67">
        <v>39825</v>
      </c>
      <c r="J132" s="67" t="s">
        <v>405</v>
      </c>
      <c r="K132" s="67" t="s">
        <v>972</v>
      </c>
      <c r="L132" s="67" t="s">
        <v>972</v>
      </c>
      <c r="M132" s="67" t="s">
        <v>564</v>
      </c>
      <c r="N132" s="67">
        <v>0</v>
      </c>
      <c r="O132" s="67">
        <v>5</v>
      </c>
      <c r="P132" s="67" t="s">
        <v>1292</v>
      </c>
      <c r="Q132" s="67">
        <v>22.8</v>
      </c>
      <c r="R132" s="67" t="s">
        <v>972</v>
      </c>
      <c r="S132" s="67" t="s">
        <v>972</v>
      </c>
      <c r="T132" s="67" t="s">
        <v>972</v>
      </c>
      <c r="U132" s="67">
        <v>19</v>
      </c>
      <c r="V132" s="67">
        <v>0</v>
      </c>
      <c r="W132" s="67">
        <v>0.7</v>
      </c>
      <c r="X132" s="67">
        <v>0.2</v>
      </c>
      <c r="Y132" s="67">
        <v>0</v>
      </c>
      <c r="Z132" s="67">
        <v>18.399999999999999</v>
      </c>
      <c r="AA132" s="67" t="s">
        <v>974</v>
      </c>
      <c r="AB132" s="67">
        <v>1.03</v>
      </c>
      <c r="AC132" s="67" t="s">
        <v>972</v>
      </c>
      <c r="AD132" s="67">
        <v>5</v>
      </c>
      <c r="AE132" s="67">
        <v>5.5</v>
      </c>
      <c r="AF132" s="67">
        <v>741</v>
      </c>
      <c r="AG132" s="67" t="s">
        <v>972</v>
      </c>
      <c r="AH132" s="67">
        <v>2.15</v>
      </c>
      <c r="AI132" s="67">
        <v>0.24</v>
      </c>
      <c r="AJ132" s="67">
        <v>0.04</v>
      </c>
      <c r="AK132" s="67">
        <v>8</v>
      </c>
      <c r="AL132" s="67">
        <v>196890</v>
      </c>
    </row>
    <row r="133" spans="1:38">
      <c r="A133" s="67" t="s">
        <v>405</v>
      </c>
      <c r="B133" s="67" t="s">
        <v>1293</v>
      </c>
      <c r="C133" s="67" t="s">
        <v>1294</v>
      </c>
      <c r="D133" s="67">
        <v>5290</v>
      </c>
      <c r="E133" s="67" t="s">
        <v>970</v>
      </c>
      <c r="F133" s="67" t="s">
        <v>971</v>
      </c>
      <c r="G133" s="67">
        <v>33547</v>
      </c>
      <c r="H133" s="67" t="s">
        <v>405</v>
      </c>
      <c r="I133" s="67">
        <v>39825</v>
      </c>
      <c r="J133" s="67" t="s">
        <v>405</v>
      </c>
      <c r="K133" s="67" t="s">
        <v>972</v>
      </c>
      <c r="L133" s="67" t="s">
        <v>972</v>
      </c>
      <c r="M133" s="67" t="s">
        <v>564</v>
      </c>
      <c r="N133" s="67">
        <v>5</v>
      </c>
      <c r="O133" s="67">
        <v>10</v>
      </c>
      <c r="P133" s="67" t="s">
        <v>1295</v>
      </c>
      <c r="Q133" s="67">
        <v>24.2</v>
      </c>
      <c r="R133" s="67" t="s">
        <v>972</v>
      </c>
      <c r="S133" s="67" t="s">
        <v>972</v>
      </c>
      <c r="T133" s="67" t="s">
        <v>972</v>
      </c>
      <c r="U133" s="67">
        <v>18.5</v>
      </c>
      <c r="V133" s="67">
        <v>0.1</v>
      </c>
      <c r="W133" s="67">
        <v>0.5</v>
      </c>
      <c r="X133" s="67">
        <v>0.1</v>
      </c>
      <c r="Y133" s="67">
        <v>0</v>
      </c>
      <c r="Z133" s="67">
        <v>19.899999999999999</v>
      </c>
      <c r="AA133" s="67" t="s">
        <v>974</v>
      </c>
      <c r="AB133" s="67">
        <v>1.03</v>
      </c>
      <c r="AC133" s="67" t="s">
        <v>972</v>
      </c>
      <c r="AD133" s="67">
        <v>5</v>
      </c>
      <c r="AE133" s="67">
        <v>5.6</v>
      </c>
      <c r="AF133" s="67">
        <v>667</v>
      </c>
      <c r="AG133" s="67" t="s">
        <v>972</v>
      </c>
      <c r="AH133" s="67">
        <v>1.5</v>
      </c>
      <c r="AI133" s="67">
        <v>0.14000000000000001</v>
      </c>
      <c r="AJ133" s="67">
        <v>0.03</v>
      </c>
      <c r="AK133" s="67">
        <v>6</v>
      </c>
      <c r="AL133" s="67">
        <v>196891</v>
      </c>
    </row>
    <row r="134" spans="1:38">
      <c r="A134" s="67" t="s">
        <v>405</v>
      </c>
      <c r="B134" s="67" t="s">
        <v>1296</v>
      </c>
      <c r="C134" s="67" t="s">
        <v>1297</v>
      </c>
      <c r="D134" s="67">
        <v>5290</v>
      </c>
      <c r="E134" s="67" t="s">
        <v>970</v>
      </c>
      <c r="F134" s="67" t="s">
        <v>971</v>
      </c>
      <c r="G134" s="67">
        <v>33547</v>
      </c>
      <c r="H134" s="67" t="s">
        <v>405</v>
      </c>
      <c r="I134" s="67">
        <v>39825</v>
      </c>
      <c r="J134" s="67" t="s">
        <v>405</v>
      </c>
      <c r="K134" s="67" t="s">
        <v>972</v>
      </c>
      <c r="L134" s="67" t="s">
        <v>972</v>
      </c>
      <c r="M134" s="67" t="s">
        <v>571</v>
      </c>
      <c r="N134" s="67">
        <v>10</v>
      </c>
      <c r="O134" s="67">
        <v>22</v>
      </c>
      <c r="P134" s="67" t="s">
        <v>1298</v>
      </c>
      <c r="Q134" s="67">
        <v>26.1</v>
      </c>
      <c r="R134" s="67" t="s">
        <v>972</v>
      </c>
      <c r="S134" s="67" t="s">
        <v>972</v>
      </c>
      <c r="T134" s="67" t="s">
        <v>972</v>
      </c>
      <c r="U134" s="67">
        <v>20.7</v>
      </c>
      <c r="V134" s="67">
        <v>0</v>
      </c>
      <c r="W134" s="67">
        <v>0.2</v>
      </c>
      <c r="X134" s="67">
        <v>0.1</v>
      </c>
      <c r="Y134" s="67">
        <v>0</v>
      </c>
      <c r="Z134" s="67">
        <v>16</v>
      </c>
      <c r="AA134" s="67" t="s">
        <v>974</v>
      </c>
      <c r="AB134" s="67">
        <v>1.03</v>
      </c>
      <c r="AC134" s="67" t="s">
        <v>972</v>
      </c>
      <c r="AD134" s="67">
        <v>5.9</v>
      </c>
      <c r="AE134" s="67">
        <v>6.3</v>
      </c>
      <c r="AF134" s="67">
        <v>446</v>
      </c>
      <c r="AG134" s="67" t="s">
        <v>972</v>
      </c>
      <c r="AH134" s="67">
        <v>1.1399999999999999</v>
      </c>
      <c r="AI134" s="67">
        <v>0.12</v>
      </c>
      <c r="AJ134" s="67">
        <v>0.03</v>
      </c>
      <c r="AK134" s="67">
        <v>10</v>
      </c>
      <c r="AL134" s="67">
        <v>196892</v>
      </c>
    </row>
    <row r="135" spans="1:38">
      <c r="A135" s="67" t="s">
        <v>405</v>
      </c>
      <c r="B135" s="67" t="s">
        <v>1299</v>
      </c>
      <c r="C135" s="67" t="s">
        <v>1300</v>
      </c>
      <c r="D135" s="67">
        <v>5290</v>
      </c>
      <c r="E135" s="67" t="s">
        <v>970</v>
      </c>
      <c r="F135" s="67" t="s">
        <v>971</v>
      </c>
      <c r="G135" s="67">
        <v>33547</v>
      </c>
      <c r="H135" s="67" t="s">
        <v>405</v>
      </c>
      <c r="I135" s="67">
        <v>39825</v>
      </c>
      <c r="J135" s="67" t="s">
        <v>405</v>
      </c>
      <c r="K135" s="67" t="s">
        <v>972</v>
      </c>
      <c r="L135" s="67" t="s">
        <v>972</v>
      </c>
      <c r="M135" s="67" t="s">
        <v>573</v>
      </c>
      <c r="N135" s="67">
        <v>22</v>
      </c>
      <c r="O135" s="67">
        <v>42</v>
      </c>
      <c r="P135" s="67" t="s">
        <v>1301</v>
      </c>
      <c r="Q135" s="67">
        <v>34.200000000000003</v>
      </c>
      <c r="R135" s="67" t="s">
        <v>972</v>
      </c>
      <c r="S135" s="67" t="s">
        <v>972</v>
      </c>
      <c r="T135" s="67" t="s">
        <v>972</v>
      </c>
      <c r="U135" s="67">
        <v>16.399999999999999</v>
      </c>
      <c r="V135" s="67">
        <v>0</v>
      </c>
      <c r="W135" s="67">
        <v>0.3</v>
      </c>
      <c r="X135" s="67">
        <v>0</v>
      </c>
      <c r="Y135" s="67">
        <v>0</v>
      </c>
      <c r="Z135" s="67">
        <v>13.2</v>
      </c>
      <c r="AA135" s="67" t="s">
        <v>979</v>
      </c>
      <c r="AB135" s="67">
        <v>1.04</v>
      </c>
      <c r="AC135" s="67" t="s">
        <v>972</v>
      </c>
      <c r="AD135" s="67">
        <v>6.7</v>
      </c>
      <c r="AE135" s="67">
        <v>7.1</v>
      </c>
      <c r="AF135" s="67">
        <v>225</v>
      </c>
      <c r="AG135" s="67">
        <v>6</v>
      </c>
      <c r="AH135" s="67">
        <v>0.68</v>
      </c>
      <c r="AI135" s="67">
        <v>0.1</v>
      </c>
      <c r="AJ135" s="67">
        <v>0.02</v>
      </c>
      <c r="AK135" s="67" t="s">
        <v>972</v>
      </c>
      <c r="AL135" s="67">
        <v>196893</v>
      </c>
    </row>
    <row r="136" spans="1:38">
      <c r="A136" s="67" t="s">
        <v>405</v>
      </c>
      <c r="B136" s="67" t="s">
        <v>1302</v>
      </c>
      <c r="C136" s="67" t="s">
        <v>1303</v>
      </c>
      <c r="D136" s="67">
        <v>5290</v>
      </c>
      <c r="E136" s="67" t="s">
        <v>970</v>
      </c>
      <c r="F136" s="67" t="s">
        <v>971</v>
      </c>
      <c r="G136" s="67">
        <v>33547</v>
      </c>
      <c r="H136" s="67" t="s">
        <v>405</v>
      </c>
      <c r="I136" s="67">
        <v>39825</v>
      </c>
      <c r="J136" s="67" t="s">
        <v>405</v>
      </c>
      <c r="K136" s="67" t="s">
        <v>972</v>
      </c>
      <c r="L136" s="67" t="s">
        <v>972</v>
      </c>
      <c r="M136" s="67" t="s">
        <v>575</v>
      </c>
      <c r="N136" s="67">
        <v>42</v>
      </c>
      <c r="O136" s="67">
        <v>56</v>
      </c>
      <c r="P136" s="67" t="s">
        <v>1304</v>
      </c>
      <c r="Q136" s="67">
        <v>38.4</v>
      </c>
      <c r="R136" s="67" t="s">
        <v>972</v>
      </c>
      <c r="S136" s="67" t="s">
        <v>972</v>
      </c>
      <c r="T136" s="67" t="s">
        <v>972</v>
      </c>
      <c r="U136" s="67">
        <v>18.8</v>
      </c>
      <c r="V136" s="67">
        <v>0</v>
      </c>
      <c r="W136" s="67">
        <v>0.3</v>
      </c>
      <c r="X136" s="67">
        <v>0</v>
      </c>
      <c r="Y136" s="67">
        <v>0</v>
      </c>
      <c r="Z136" s="67">
        <v>11.6</v>
      </c>
      <c r="AA136" s="67" t="s">
        <v>979</v>
      </c>
      <c r="AB136" s="67">
        <v>1.05</v>
      </c>
      <c r="AC136" s="67" t="s">
        <v>972</v>
      </c>
      <c r="AD136" s="67">
        <v>7.1</v>
      </c>
      <c r="AE136" s="67">
        <v>7.6</v>
      </c>
      <c r="AF136" s="67">
        <v>227</v>
      </c>
      <c r="AG136" s="67">
        <v>14</v>
      </c>
      <c r="AH136" s="67">
        <v>0.7</v>
      </c>
      <c r="AI136" s="67">
        <v>0.12</v>
      </c>
      <c r="AJ136" s="67">
        <v>0.02</v>
      </c>
      <c r="AK136" s="67" t="s">
        <v>972</v>
      </c>
      <c r="AL136" s="67">
        <v>196894</v>
      </c>
    </row>
    <row r="137" spans="1:38">
      <c r="A137" s="67" t="s">
        <v>405</v>
      </c>
      <c r="B137" s="67" t="s">
        <v>1305</v>
      </c>
      <c r="C137" s="67" t="s">
        <v>1306</v>
      </c>
      <c r="D137" s="67">
        <v>5290</v>
      </c>
      <c r="E137" s="67" t="s">
        <v>970</v>
      </c>
      <c r="F137" s="67" t="s">
        <v>971</v>
      </c>
      <c r="G137" s="67">
        <v>33547</v>
      </c>
      <c r="H137" s="67" t="s">
        <v>405</v>
      </c>
      <c r="I137" s="67">
        <v>39825</v>
      </c>
      <c r="J137" s="67" t="s">
        <v>405</v>
      </c>
      <c r="K137" s="67" t="s">
        <v>972</v>
      </c>
      <c r="L137" s="67" t="s">
        <v>972</v>
      </c>
      <c r="M137" s="67" t="s">
        <v>576</v>
      </c>
      <c r="N137" s="67">
        <v>56</v>
      </c>
      <c r="O137" s="67">
        <v>69</v>
      </c>
      <c r="P137" s="67" t="s">
        <v>1307</v>
      </c>
      <c r="Q137" s="67">
        <v>38.6</v>
      </c>
      <c r="R137" s="67" t="s">
        <v>972</v>
      </c>
      <c r="S137" s="67" t="s">
        <v>972</v>
      </c>
      <c r="T137" s="67">
        <v>0.9</v>
      </c>
      <c r="U137" s="67">
        <v>21</v>
      </c>
      <c r="V137" s="67">
        <v>0</v>
      </c>
      <c r="W137" s="67">
        <v>0.3</v>
      </c>
      <c r="X137" s="67">
        <v>0.1</v>
      </c>
      <c r="Y137" s="67">
        <v>0</v>
      </c>
      <c r="Z137" s="67">
        <v>13.1</v>
      </c>
      <c r="AA137" s="67" t="s">
        <v>979</v>
      </c>
      <c r="AB137" s="67">
        <v>1.05</v>
      </c>
      <c r="AC137" s="67">
        <v>3</v>
      </c>
      <c r="AD137" s="67">
        <v>7.7</v>
      </c>
      <c r="AE137" s="67">
        <v>8.1</v>
      </c>
      <c r="AF137" s="67">
        <v>227</v>
      </c>
      <c r="AG137" s="67">
        <v>10</v>
      </c>
      <c r="AH137" s="67">
        <v>1.27</v>
      </c>
      <c r="AI137" s="67">
        <v>0.13</v>
      </c>
      <c r="AJ137" s="67">
        <v>0.03</v>
      </c>
      <c r="AK137" s="67" t="s">
        <v>972</v>
      </c>
      <c r="AL137" s="67">
        <v>196895</v>
      </c>
    </row>
    <row r="138" spans="1:38">
      <c r="A138" s="67" t="s">
        <v>405</v>
      </c>
      <c r="B138" s="67" t="s">
        <v>1308</v>
      </c>
      <c r="C138" s="67" t="s">
        <v>1309</v>
      </c>
      <c r="D138" s="67">
        <v>5290</v>
      </c>
      <c r="E138" s="67" t="s">
        <v>970</v>
      </c>
      <c r="F138" s="67" t="s">
        <v>971</v>
      </c>
      <c r="G138" s="67">
        <v>33547</v>
      </c>
      <c r="H138" s="67" t="s">
        <v>405</v>
      </c>
      <c r="I138" s="67">
        <v>39825</v>
      </c>
      <c r="J138" s="67" t="s">
        <v>405</v>
      </c>
      <c r="K138" s="67" t="s">
        <v>972</v>
      </c>
      <c r="L138" s="67" t="s">
        <v>972</v>
      </c>
      <c r="M138" s="67" t="s">
        <v>578</v>
      </c>
      <c r="N138" s="67">
        <v>69</v>
      </c>
      <c r="O138" s="67">
        <v>84</v>
      </c>
      <c r="P138" s="67" t="s">
        <v>1310</v>
      </c>
      <c r="Q138" s="67">
        <v>34.799999999999997</v>
      </c>
      <c r="R138" s="67" t="s">
        <v>972</v>
      </c>
      <c r="S138" s="67" t="s">
        <v>972</v>
      </c>
      <c r="T138" s="67">
        <v>1.8</v>
      </c>
      <c r="U138" s="67">
        <v>22.4</v>
      </c>
      <c r="V138" s="67">
        <v>0</v>
      </c>
      <c r="W138" s="67">
        <v>0.2</v>
      </c>
      <c r="X138" s="67">
        <v>0</v>
      </c>
      <c r="Y138" s="67">
        <v>0</v>
      </c>
      <c r="Z138" s="67">
        <v>14.8</v>
      </c>
      <c r="AA138" s="67" t="s">
        <v>979</v>
      </c>
      <c r="AB138" s="67">
        <v>1.05</v>
      </c>
      <c r="AC138" s="67">
        <v>5</v>
      </c>
      <c r="AD138" s="67">
        <v>7.8</v>
      </c>
      <c r="AE138" s="67">
        <v>8.3000000000000007</v>
      </c>
      <c r="AF138" s="67" t="s">
        <v>986</v>
      </c>
      <c r="AG138" s="67">
        <v>5</v>
      </c>
      <c r="AH138" s="67">
        <v>1.34</v>
      </c>
      <c r="AI138" s="67">
        <v>0.09</v>
      </c>
      <c r="AJ138" s="67">
        <v>0.03</v>
      </c>
      <c r="AK138" s="67" t="s">
        <v>972</v>
      </c>
      <c r="AL138" s="67">
        <v>196896</v>
      </c>
    </row>
    <row r="139" spans="1:38">
      <c r="A139" s="67" t="s">
        <v>405</v>
      </c>
      <c r="B139" s="67" t="s">
        <v>1311</v>
      </c>
      <c r="C139" s="67" t="s">
        <v>1312</v>
      </c>
      <c r="D139" s="67">
        <v>5290</v>
      </c>
      <c r="E139" s="67" t="s">
        <v>970</v>
      </c>
      <c r="F139" s="67" t="s">
        <v>971</v>
      </c>
      <c r="G139" s="67">
        <v>33547</v>
      </c>
      <c r="H139" s="67" t="s">
        <v>405</v>
      </c>
      <c r="I139" s="67">
        <v>39825</v>
      </c>
      <c r="J139" s="67" t="s">
        <v>405</v>
      </c>
      <c r="K139" s="67" t="s">
        <v>972</v>
      </c>
      <c r="L139" s="67" t="s">
        <v>972</v>
      </c>
      <c r="M139" s="67" t="s">
        <v>596</v>
      </c>
      <c r="N139" s="67">
        <v>84</v>
      </c>
      <c r="O139" s="67">
        <v>100</v>
      </c>
      <c r="P139" s="67" t="s">
        <v>1313</v>
      </c>
      <c r="Q139" s="67">
        <v>27.2</v>
      </c>
      <c r="R139" s="67" t="s">
        <v>972</v>
      </c>
      <c r="S139" s="67" t="s">
        <v>972</v>
      </c>
      <c r="T139" s="67">
        <v>1.8</v>
      </c>
      <c r="U139" s="67">
        <v>23.6</v>
      </c>
      <c r="V139" s="67">
        <v>0</v>
      </c>
      <c r="W139" s="67">
        <v>0.4</v>
      </c>
      <c r="X139" s="67">
        <v>0.1</v>
      </c>
      <c r="Y139" s="67">
        <v>0</v>
      </c>
      <c r="Z139" s="67">
        <v>17.7</v>
      </c>
      <c r="AA139" s="67" t="s">
        <v>979</v>
      </c>
      <c r="AB139" s="67">
        <v>1.04</v>
      </c>
      <c r="AC139" s="67">
        <v>6</v>
      </c>
      <c r="AD139" s="67">
        <v>7.9</v>
      </c>
      <c r="AE139" s="67">
        <v>8.4</v>
      </c>
      <c r="AF139" s="67" t="s">
        <v>986</v>
      </c>
      <c r="AG139" s="67">
        <v>3</v>
      </c>
      <c r="AH139" s="67">
        <v>1.17</v>
      </c>
      <c r="AI139" s="67">
        <v>0.04</v>
      </c>
      <c r="AJ139" s="67">
        <v>0.03</v>
      </c>
      <c r="AK139" s="67" t="s">
        <v>972</v>
      </c>
      <c r="AL139" s="67">
        <v>196897</v>
      </c>
    </row>
    <row r="140" spans="1:38">
      <c r="A140" s="67" t="s">
        <v>446</v>
      </c>
      <c r="B140" s="67" t="s">
        <v>531</v>
      </c>
      <c r="C140" s="67" t="s">
        <v>1314</v>
      </c>
      <c r="D140" s="67">
        <v>5290</v>
      </c>
      <c r="E140" s="67" t="s">
        <v>970</v>
      </c>
      <c r="F140" s="67" t="s">
        <v>971</v>
      </c>
      <c r="G140" s="67">
        <v>33548</v>
      </c>
      <c r="H140" s="67" t="s">
        <v>446</v>
      </c>
      <c r="I140" s="67">
        <v>39826</v>
      </c>
      <c r="J140" s="67" t="s">
        <v>446</v>
      </c>
      <c r="K140" s="67" t="s">
        <v>972</v>
      </c>
      <c r="L140" s="67" t="s">
        <v>972</v>
      </c>
      <c r="M140" s="67" t="s">
        <v>564</v>
      </c>
      <c r="N140" s="67">
        <v>0</v>
      </c>
      <c r="O140" s="67">
        <v>5</v>
      </c>
      <c r="P140" s="67" t="s">
        <v>1315</v>
      </c>
      <c r="Q140" s="67" t="s">
        <v>972</v>
      </c>
      <c r="R140" s="67" t="s">
        <v>972</v>
      </c>
      <c r="S140" s="67" t="s">
        <v>972</v>
      </c>
      <c r="T140" s="67" t="s">
        <v>972</v>
      </c>
      <c r="U140" s="67" t="s">
        <v>972</v>
      </c>
      <c r="V140" s="67" t="s">
        <v>972</v>
      </c>
      <c r="W140" s="67" t="s">
        <v>972</v>
      </c>
      <c r="X140" s="67" t="s">
        <v>972</v>
      </c>
      <c r="Y140" s="67" t="s">
        <v>972</v>
      </c>
      <c r="Z140" s="67" t="s">
        <v>972</v>
      </c>
      <c r="AA140" s="67" t="s">
        <v>972</v>
      </c>
      <c r="AB140" s="67">
        <v>1.03</v>
      </c>
      <c r="AC140" s="67" t="s">
        <v>972</v>
      </c>
      <c r="AD140" s="67">
        <v>5.0999999999999996</v>
      </c>
      <c r="AE140" s="67">
        <v>6.1</v>
      </c>
      <c r="AF140" s="67">
        <v>963</v>
      </c>
      <c r="AG140" s="67">
        <v>112</v>
      </c>
      <c r="AH140" s="67">
        <v>2.14</v>
      </c>
      <c r="AI140" s="67">
        <v>0.21</v>
      </c>
      <c r="AJ140" s="67">
        <v>0.04</v>
      </c>
      <c r="AK140" s="67">
        <v>7</v>
      </c>
      <c r="AL140" s="67">
        <v>196898</v>
      </c>
    </row>
    <row r="141" spans="1:38">
      <c r="A141" s="67" t="s">
        <v>446</v>
      </c>
      <c r="B141" s="67" t="s">
        <v>1316</v>
      </c>
      <c r="C141" s="67" t="s">
        <v>1317</v>
      </c>
      <c r="D141" s="67">
        <v>5290</v>
      </c>
      <c r="E141" s="67" t="s">
        <v>970</v>
      </c>
      <c r="F141" s="67" t="s">
        <v>971</v>
      </c>
      <c r="G141" s="67">
        <v>33548</v>
      </c>
      <c r="H141" s="67" t="s">
        <v>446</v>
      </c>
      <c r="I141" s="67">
        <v>39826</v>
      </c>
      <c r="J141" s="67" t="s">
        <v>446</v>
      </c>
      <c r="K141" s="67" t="s">
        <v>972</v>
      </c>
      <c r="L141" s="67" t="s">
        <v>972</v>
      </c>
      <c r="M141" s="67" t="s">
        <v>564</v>
      </c>
      <c r="N141" s="67">
        <v>5</v>
      </c>
      <c r="O141" s="67">
        <v>10</v>
      </c>
      <c r="P141" s="67" t="s">
        <v>1318</v>
      </c>
      <c r="Q141" s="67">
        <v>23.7</v>
      </c>
      <c r="R141" s="67" t="s">
        <v>972</v>
      </c>
      <c r="S141" s="67" t="s">
        <v>972</v>
      </c>
      <c r="T141" s="67" t="s">
        <v>972</v>
      </c>
      <c r="U141" s="67">
        <v>18.600000000000001</v>
      </c>
      <c r="V141" s="67">
        <v>0</v>
      </c>
      <c r="W141" s="67">
        <v>0.4</v>
      </c>
      <c r="X141" s="67">
        <v>0.1</v>
      </c>
      <c r="Y141" s="67">
        <v>0</v>
      </c>
      <c r="Z141" s="67">
        <v>20</v>
      </c>
      <c r="AA141" s="67" t="s">
        <v>974</v>
      </c>
      <c r="AB141" s="67">
        <v>1.03</v>
      </c>
      <c r="AC141" s="67" t="s">
        <v>972</v>
      </c>
      <c r="AD141" s="67">
        <v>5.2</v>
      </c>
      <c r="AE141" s="67">
        <v>5.8</v>
      </c>
      <c r="AF141" s="67">
        <v>742</v>
      </c>
      <c r="AG141" s="67">
        <v>48</v>
      </c>
      <c r="AH141" s="67">
        <v>1.48</v>
      </c>
      <c r="AI141" s="67">
        <v>0.18</v>
      </c>
      <c r="AJ141" s="67">
        <v>0.03</v>
      </c>
      <c r="AK141" s="67">
        <v>5</v>
      </c>
      <c r="AL141" s="67">
        <v>196899</v>
      </c>
    </row>
    <row r="142" spans="1:38">
      <c r="A142" s="67" t="s">
        <v>446</v>
      </c>
      <c r="B142" s="67" t="s">
        <v>1319</v>
      </c>
      <c r="C142" s="67" t="s">
        <v>1320</v>
      </c>
      <c r="D142" s="67">
        <v>5290</v>
      </c>
      <c r="E142" s="67" t="s">
        <v>970</v>
      </c>
      <c r="F142" s="67" t="s">
        <v>971</v>
      </c>
      <c r="G142" s="67">
        <v>33548</v>
      </c>
      <c r="H142" s="67" t="s">
        <v>446</v>
      </c>
      <c r="I142" s="67">
        <v>39826</v>
      </c>
      <c r="J142" s="67" t="s">
        <v>446</v>
      </c>
      <c r="K142" s="67" t="s">
        <v>972</v>
      </c>
      <c r="L142" s="67" t="s">
        <v>972</v>
      </c>
      <c r="M142" s="67" t="s">
        <v>571</v>
      </c>
      <c r="N142" s="67">
        <v>10</v>
      </c>
      <c r="O142" s="67">
        <v>23</v>
      </c>
      <c r="P142" s="67" t="s">
        <v>1321</v>
      </c>
      <c r="Q142" s="67">
        <v>26.4</v>
      </c>
      <c r="R142" s="67" t="s">
        <v>972</v>
      </c>
      <c r="S142" s="67" t="s">
        <v>972</v>
      </c>
      <c r="T142" s="67" t="s">
        <v>972</v>
      </c>
      <c r="U142" s="67">
        <v>21.9</v>
      </c>
      <c r="V142" s="67">
        <v>0</v>
      </c>
      <c r="W142" s="67">
        <v>0.1</v>
      </c>
      <c r="X142" s="67">
        <v>0</v>
      </c>
      <c r="Y142" s="67">
        <v>0</v>
      </c>
      <c r="Z142" s="67">
        <v>14.3</v>
      </c>
      <c r="AA142" s="67" t="s">
        <v>974</v>
      </c>
      <c r="AB142" s="67">
        <v>1.03</v>
      </c>
      <c r="AC142" s="67" t="s">
        <v>972</v>
      </c>
      <c r="AD142" s="67">
        <v>6.1</v>
      </c>
      <c r="AE142" s="67">
        <v>6.5</v>
      </c>
      <c r="AF142" s="67">
        <v>521</v>
      </c>
      <c r="AG142" s="67">
        <v>33</v>
      </c>
      <c r="AH142" s="67">
        <v>1.1299999999999999</v>
      </c>
      <c r="AI142" s="67">
        <v>0.16</v>
      </c>
      <c r="AJ142" s="67">
        <v>0.03</v>
      </c>
      <c r="AK142" s="67">
        <v>16</v>
      </c>
      <c r="AL142" s="67">
        <v>196900</v>
      </c>
    </row>
    <row r="143" spans="1:38">
      <c r="A143" s="67" t="s">
        <v>446</v>
      </c>
      <c r="B143" s="67" t="s">
        <v>1322</v>
      </c>
      <c r="C143" s="67" t="s">
        <v>1323</v>
      </c>
      <c r="D143" s="67">
        <v>5290</v>
      </c>
      <c r="E143" s="67" t="s">
        <v>970</v>
      </c>
      <c r="F143" s="67" t="s">
        <v>971</v>
      </c>
      <c r="G143" s="67">
        <v>33548</v>
      </c>
      <c r="H143" s="67" t="s">
        <v>446</v>
      </c>
      <c r="I143" s="67">
        <v>39826</v>
      </c>
      <c r="J143" s="67" t="s">
        <v>446</v>
      </c>
      <c r="K143" s="67" t="s">
        <v>972</v>
      </c>
      <c r="L143" s="67" t="s">
        <v>972</v>
      </c>
      <c r="M143" s="67" t="s">
        <v>573</v>
      </c>
      <c r="N143" s="67">
        <v>23</v>
      </c>
      <c r="O143" s="67">
        <v>40</v>
      </c>
      <c r="P143" s="67" t="s">
        <v>1324</v>
      </c>
      <c r="Q143" s="67">
        <v>32.700000000000003</v>
      </c>
      <c r="R143" s="67" t="s">
        <v>972</v>
      </c>
      <c r="S143" s="67" t="s">
        <v>972</v>
      </c>
      <c r="T143" s="67" t="s">
        <v>972</v>
      </c>
      <c r="U143" s="67">
        <v>19.399999999999999</v>
      </c>
      <c r="V143" s="67">
        <v>0</v>
      </c>
      <c r="W143" s="67">
        <v>0.4</v>
      </c>
      <c r="X143" s="67">
        <v>0.1</v>
      </c>
      <c r="Y143" s="67">
        <v>0</v>
      </c>
      <c r="Z143" s="67">
        <v>15.3</v>
      </c>
      <c r="AA143" s="67" t="s">
        <v>979</v>
      </c>
      <c r="AB143" s="67">
        <v>1.04</v>
      </c>
      <c r="AC143" s="67" t="s">
        <v>972</v>
      </c>
      <c r="AD143" s="67">
        <v>6.7</v>
      </c>
      <c r="AE143" s="67">
        <v>7</v>
      </c>
      <c r="AF143" s="67">
        <v>449</v>
      </c>
      <c r="AG143" s="67">
        <v>18</v>
      </c>
      <c r="AH143" s="67">
        <v>0.88</v>
      </c>
      <c r="AI143" s="67">
        <v>0.1</v>
      </c>
      <c r="AJ143" s="67">
        <v>0.02</v>
      </c>
      <c r="AK143" s="67" t="s">
        <v>972</v>
      </c>
      <c r="AL143" s="67">
        <v>196901</v>
      </c>
    </row>
    <row r="144" spans="1:38">
      <c r="A144" s="67" t="s">
        <v>446</v>
      </c>
      <c r="B144" s="67" t="s">
        <v>1325</v>
      </c>
      <c r="C144" s="67" t="s">
        <v>1326</v>
      </c>
      <c r="D144" s="67">
        <v>5290</v>
      </c>
      <c r="E144" s="67" t="s">
        <v>970</v>
      </c>
      <c r="F144" s="67" t="s">
        <v>971</v>
      </c>
      <c r="G144" s="67">
        <v>33548</v>
      </c>
      <c r="H144" s="67" t="s">
        <v>446</v>
      </c>
      <c r="I144" s="67">
        <v>39826</v>
      </c>
      <c r="J144" s="67" t="s">
        <v>446</v>
      </c>
      <c r="K144" s="67" t="s">
        <v>972</v>
      </c>
      <c r="L144" s="67" t="s">
        <v>972</v>
      </c>
      <c r="M144" s="67" t="s">
        <v>575</v>
      </c>
      <c r="N144" s="67">
        <v>40</v>
      </c>
      <c r="O144" s="67">
        <v>56</v>
      </c>
      <c r="P144" s="67" t="s">
        <v>1327</v>
      </c>
      <c r="Q144" s="67">
        <v>37.5</v>
      </c>
      <c r="R144" s="67" t="s">
        <v>972</v>
      </c>
      <c r="S144" s="67" t="s">
        <v>972</v>
      </c>
      <c r="T144" s="67" t="s">
        <v>972</v>
      </c>
      <c r="U144" s="67">
        <v>18.899999999999999</v>
      </c>
      <c r="V144" s="67">
        <v>0</v>
      </c>
      <c r="W144" s="67">
        <v>0.3</v>
      </c>
      <c r="X144" s="67">
        <v>0.1</v>
      </c>
      <c r="Y144" s="67">
        <v>0</v>
      </c>
      <c r="Z144" s="67">
        <v>12.1</v>
      </c>
      <c r="AA144" s="67" t="s">
        <v>979</v>
      </c>
      <c r="AB144" s="67">
        <v>1.05</v>
      </c>
      <c r="AC144" s="67" t="s">
        <v>972</v>
      </c>
      <c r="AD144" s="67">
        <v>7.4</v>
      </c>
      <c r="AE144" s="67">
        <v>7.6</v>
      </c>
      <c r="AF144" s="67">
        <v>378</v>
      </c>
      <c r="AG144" s="67">
        <v>15</v>
      </c>
      <c r="AH144" s="67">
        <v>0.74</v>
      </c>
      <c r="AI144" s="67">
        <v>0.12</v>
      </c>
      <c r="AJ144" s="67">
        <v>0.02</v>
      </c>
      <c r="AK144" s="67" t="s">
        <v>972</v>
      </c>
      <c r="AL144" s="67">
        <v>196902</v>
      </c>
    </row>
    <row r="145" spans="1:38">
      <c r="A145" s="67" t="s">
        <v>446</v>
      </c>
      <c r="B145" s="67" t="s">
        <v>1328</v>
      </c>
      <c r="C145" s="67" t="s">
        <v>1329</v>
      </c>
      <c r="D145" s="67">
        <v>5290</v>
      </c>
      <c r="E145" s="67" t="s">
        <v>970</v>
      </c>
      <c r="F145" s="67" t="s">
        <v>971</v>
      </c>
      <c r="G145" s="67">
        <v>33548</v>
      </c>
      <c r="H145" s="67" t="s">
        <v>446</v>
      </c>
      <c r="I145" s="67">
        <v>39826</v>
      </c>
      <c r="J145" s="67" t="s">
        <v>446</v>
      </c>
      <c r="K145" s="67" t="s">
        <v>972</v>
      </c>
      <c r="L145" s="67" t="s">
        <v>972</v>
      </c>
      <c r="M145" s="67" t="s">
        <v>576</v>
      </c>
      <c r="N145" s="67">
        <v>56</v>
      </c>
      <c r="O145" s="67">
        <v>69</v>
      </c>
      <c r="P145" s="67" t="s">
        <v>1330</v>
      </c>
      <c r="Q145" s="67">
        <v>37.700000000000003</v>
      </c>
      <c r="R145" s="67" t="s">
        <v>972</v>
      </c>
      <c r="S145" s="67" t="s">
        <v>972</v>
      </c>
      <c r="T145" s="67">
        <v>1.2</v>
      </c>
      <c r="U145" s="67">
        <v>20.100000000000001</v>
      </c>
      <c r="V145" s="67">
        <v>0</v>
      </c>
      <c r="W145" s="67">
        <v>0.2</v>
      </c>
      <c r="X145" s="67">
        <v>0.1</v>
      </c>
      <c r="Y145" s="67">
        <v>0</v>
      </c>
      <c r="Z145" s="67">
        <v>12.4</v>
      </c>
      <c r="AA145" s="67" t="s">
        <v>979</v>
      </c>
      <c r="AB145" s="67">
        <v>1.05</v>
      </c>
      <c r="AC145" s="67">
        <v>3</v>
      </c>
      <c r="AD145" s="67">
        <v>7.8</v>
      </c>
      <c r="AE145" s="67">
        <v>8.1</v>
      </c>
      <c r="AF145" s="67">
        <v>303</v>
      </c>
      <c r="AG145" s="67">
        <v>10</v>
      </c>
      <c r="AH145" s="67">
        <v>1.06</v>
      </c>
      <c r="AI145" s="67">
        <v>0.06</v>
      </c>
      <c r="AJ145" s="67">
        <v>0.03</v>
      </c>
      <c r="AK145" s="67" t="s">
        <v>972</v>
      </c>
      <c r="AL145" s="67">
        <v>196903</v>
      </c>
    </row>
    <row r="146" spans="1:38">
      <c r="A146" s="67" t="s">
        <v>446</v>
      </c>
      <c r="B146" s="67" t="s">
        <v>1331</v>
      </c>
      <c r="C146" s="67" t="s">
        <v>1332</v>
      </c>
      <c r="D146" s="67">
        <v>5290</v>
      </c>
      <c r="E146" s="67" t="s">
        <v>970</v>
      </c>
      <c r="F146" s="67" t="s">
        <v>971</v>
      </c>
      <c r="G146" s="67">
        <v>33548</v>
      </c>
      <c r="H146" s="67" t="s">
        <v>446</v>
      </c>
      <c r="I146" s="67">
        <v>39826</v>
      </c>
      <c r="J146" s="67" t="s">
        <v>446</v>
      </c>
      <c r="K146" s="67" t="s">
        <v>972</v>
      </c>
      <c r="L146" s="67" t="s">
        <v>972</v>
      </c>
      <c r="M146" s="67" t="s">
        <v>578</v>
      </c>
      <c r="N146" s="67">
        <v>69</v>
      </c>
      <c r="O146" s="67">
        <v>79</v>
      </c>
      <c r="P146" s="67" t="s">
        <v>1333</v>
      </c>
      <c r="Q146" s="67">
        <v>31.9</v>
      </c>
      <c r="R146" s="67" t="s">
        <v>972</v>
      </c>
      <c r="S146" s="67" t="s">
        <v>972</v>
      </c>
      <c r="T146" s="67">
        <v>3.8</v>
      </c>
      <c r="U146" s="67">
        <v>22.9</v>
      </c>
      <c r="V146" s="67">
        <v>0</v>
      </c>
      <c r="W146" s="67">
        <v>0.2</v>
      </c>
      <c r="X146" s="67">
        <v>0</v>
      </c>
      <c r="Y146" s="67">
        <v>0</v>
      </c>
      <c r="Z146" s="67">
        <v>14.9</v>
      </c>
      <c r="AA146" s="67" t="s">
        <v>979</v>
      </c>
      <c r="AB146" s="67">
        <v>1.05</v>
      </c>
      <c r="AC146" s="67">
        <v>8</v>
      </c>
      <c r="AD146" s="67">
        <v>7.9</v>
      </c>
      <c r="AE146" s="67">
        <v>8.4</v>
      </c>
      <c r="AF146" s="67">
        <v>226</v>
      </c>
      <c r="AG146" s="67">
        <v>8</v>
      </c>
      <c r="AH146" s="67">
        <v>1.41</v>
      </c>
      <c r="AI146" s="67">
        <v>0.09</v>
      </c>
      <c r="AJ146" s="67">
        <v>0.03</v>
      </c>
      <c r="AK146" s="67" t="s">
        <v>972</v>
      </c>
      <c r="AL146" s="67">
        <v>196904</v>
      </c>
    </row>
    <row r="147" spans="1:38">
      <c r="A147" s="67" t="s">
        <v>446</v>
      </c>
      <c r="B147" s="67" t="s">
        <v>1334</v>
      </c>
      <c r="C147" s="67" t="s">
        <v>1335</v>
      </c>
      <c r="D147" s="67">
        <v>5290</v>
      </c>
      <c r="E147" s="67" t="s">
        <v>970</v>
      </c>
      <c r="F147" s="67" t="s">
        <v>971</v>
      </c>
      <c r="G147" s="67">
        <v>33548</v>
      </c>
      <c r="H147" s="67" t="s">
        <v>446</v>
      </c>
      <c r="I147" s="67">
        <v>39826</v>
      </c>
      <c r="J147" s="67" t="s">
        <v>446</v>
      </c>
      <c r="K147" s="67" t="s">
        <v>972</v>
      </c>
      <c r="L147" s="67" t="s">
        <v>972</v>
      </c>
      <c r="M147" s="67" t="s">
        <v>596</v>
      </c>
      <c r="N147" s="67">
        <v>79</v>
      </c>
      <c r="O147" s="67">
        <v>100</v>
      </c>
      <c r="P147" s="67" t="s">
        <v>1336</v>
      </c>
      <c r="Q147" s="67">
        <v>24.1</v>
      </c>
      <c r="R147" s="67" t="s">
        <v>972</v>
      </c>
      <c r="S147" s="67" t="s">
        <v>972</v>
      </c>
      <c r="T147" s="67">
        <v>3.5</v>
      </c>
      <c r="U147" s="67">
        <v>24.3</v>
      </c>
      <c r="V147" s="67">
        <v>0</v>
      </c>
      <c r="W147" s="67">
        <v>1.2</v>
      </c>
      <c r="X147" s="67">
        <v>0.2</v>
      </c>
      <c r="Y147" s="67">
        <v>0</v>
      </c>
      <c r="Z147" s="67">
        <v>17.899999999999999</v>
      </c>
      <c r="AA147" s="67" t="s">
        <v>974</v>
      </c>
      <c r="AB147" s="67">
        <v>1.04</v>
      </c>
      <c r="AC147" s="67">
        <v>10</v>
      </c>
      <c r="AD147" s="67">
        <v>7.9</v>
      </c>
      <c r="AE147" s="67">
        <v>8.3000000000000007</v>
      </c>
      <c r="AF147" s="67" t="s">
        <v>986</v>
      </c>
      <c r="AG147" s="67">
        <v>6</v>
      </c>
      <c r="AH147" s="67">
        <v>1.56</v>
      </c>
      <c r="AI147" s="67">
        <v>0.09</v>
      </c>
      <c r="AJ147" s="67">
        <v>0.03</v>
      </c>
      <c r="AK147" s="67" t="s">
        <v>972</v>
      </c>
      <c r="AL147" s="67">
        <v>196905</v>
      </c>
    </row>
    <row r="148" spans="1:38">
      <c r="A148" s="67" t="s">
        <v>447</v>
      </c>
      <c r="B148" s="67" t="s">
        <v>532</v>
      </c>
      <c r="C148" s="67" t="s">
        <v>1337</v>
      </c>
      <c r="D148" s="67">
        <v>5290</v>
      </c>
      <c r="E148" s="67" t="s">
        <v>970</v>
      </c>
      <c r="F148" s="67" t="s">
        <v>971</v>
      </c>
      <c r="G148" s="67">
        <v>33549</v>
      </c>
      <c r="H148" s="67" t="s">
        <v>447</v>
      </c>
      <c r="I148" s="67">
        <v>39827</v>
      </c>
      <c r="J148" s="67" t="s">
        <v>447</v>
      </c>
      <c r="K148" s="67" t="s">
        <v>972</v>
      </c>
      <c r="L148" s="67" t="s">
        <v>972</v>
      </c>
      <c r="M148" s="67" t="s">
        <v>564</v>
      </c>
      <c r="N148" s="67">
        <v>0</v>
      </c>
      <c r="O148" s="67">
        <v>5</v>
      </c>
      <c r="P148" s="67" t="s">
        <v>1338</v>
      </c>
      <c r="Q148" s="67">
        <v>22.9</v>
      </c>
      <c r="R148" s="67" t="s">
        <v>972</v>
      </c>
      <c r="S148" s="67" t="s">
        <v>972</v>
      </c>
      <c r="T148" s="67" t="s">
        <v>972</v>
      </c>
      <c r="U148" s="67">
        <v>19.899999999999999</v>
      </c>
      <c r="V148" s="67">
        <v>0</v>
      </c>
      <c r="W148" s="67">
        <v>0.7</v>
      </c>
      <c r="X148" s="67">
        <v>0.1</v>
      </c>
      <c r="Y148" s="67">
        <v>0</v>
      </c>
      <c r="Z148" s="67">
        <v>19.2</v>
      </c>
      <c r="AA148" s="67" t="s">
        <v>974</v>
      </c>
      <c r="AB148" s="67">
        <v>1.03</v>
      </c>
      <c r="AC148" s="67" t="s">
        <v>972</v>
      </c>
      <c r="AD148" s="67">
        <v>5.3</v>
      </c>
      <c r="AE148" s="67">
        <v>5.9</v>
      </c>
      <c r="AF148" s="67">
        <v>963</v>
      </c>
      <c r="AG148" s="67">
        <v>109</v>
      </c>
      <c r="AH148" s="67">
        <v>1.9</v>
      </c>
      <c r="AI148" s="67">
        <v>0.22</v>
      </c>
      <c r="AJ148" s="67">
        <v>0.03</v>
      </c>
      <c r="AK148" s="67">
        <v>4</v>
      </c>
      <c r="AL148" s="67">
        <v>196906</v>
      </c>
    </row>
    <row r="149" spans="1:38">
      <c r="A149" s="67" t="s">
        <v>447</v>
      </c>
      <c r="B149" s="67" t="s">
        <v>1339</v>
      </c>
      <c r="C149" s="67" t="s">
        <v>1340</v>
      </c>
      <c r="D149" s="67">
        <v>5290</v>
      </c>
      <c r="E149" s="67" t="s">
        <v>970</v>
      </c>
      <c r="F149" s="67" t="s">
        <v>971</v>
      </c>
      <c r="G149" s="67">
        <v>33549</v>
      </c>
      <c r="H149" s="67" t="s">
        <v>447</v>
      </c>
      <c r="I149" s="67">
        <v>39827</v>
      </c>
      <c r="J149" s="67" t="s">
        <v>447</v>
      </c>
      <c r="K149" s="67" t="s">
        <v>972</v>
      </c>
      <c r="L149" s="67" t="s">
        <v>972</v>
      </c>
      <c r="M149" s="67" t="s">
        <v>564</v>
      </c>
      <c r="N149" s="67">
        <v>5</v>
      </c>
      <c r="O149" s="67">
        <v>10</v>
      </c>
      <c r="P149" s="67" t="s">
        <v>1341</v>
      </c>
      <c r="Q149" s="67">
        <v>24.6</v>
      </c>
      <c r="R149" s="67" t="s">
        <v>972</v>
      </c>
      <c r="S149" s="67" t="s">
        <v>972</v>
      </c>
      <c r="T149" s="67" t="s">
        <v>972</v>
      </c>
      <c r="U149" s="67">
        <v>19.899999999999999</v>
      </c>
      <c r="V149" s="67">
        <v>0</v>
      </c>
      <c r="W149" s="67">
        <v>0.2</v>
      </c>
      <c r="X149" s="67">
        <v>0.1</v>
      </c>
      <c r="Y149" s="67">
        <v>0</v>
      </c>
      <c r="Z149" s="67">
        <v>18.100000000000001</v>
      </c>
      <c r="AA149" s="67" t="s">
        <v>974</v>
      </c>
      <c r="AB149" s="67">
        <v>1.03</v>
      </c>
      <c r="AC149" s="67" t="s">
        <v>972</v>
      </c>
      <c r="AD149" s="67">
        <v>5.4</v>
      </c>
      <c r="AE149" s="67">
        <v>6</v>
      </c>
      <c r="AF149" s="67">
        <v>813</v>
      </c>
      <c r="AG149" s="67">
        <v>50</v>
      </c>
      <c r="AH149" s="67">
        <v>1.4</v>
      </c>
      <c r="AI149" s="67">
        <v>0.14000000000000001</v>
      </c>
      <c r="AJ149" s="67">
        <v>0.03</v>
      </c>
      <c r="AK149" s="67">
        <v>4</v>
      </c>
      <c r="AL149" s="67">
        <v>196907</v>
      </c>
    </row>
    <row r="150" spans="1:38">
      <c r="A150" s="67" t="s">
        <v>447</v>
      </c>
      <c r="B150" s="67" t="s">
        <v>1342</v>
      </c>
      <c r="C150" s="67" t="s">
        <v>1343</v>
      </c>
      <c r="D150" s="67">
        <v>5290</v>
      </c>
      <c r="E150" s="67" t="s">
        <v>970</v>
      </c>
      <c r="F150" s="67" t="s">
        <v>971</v>
      </c>
      <c r="G150" s="67">
        <v>33549</v>
      </c>
      <c r="H150" s="67" t="s">
        <v>447</v>
      </c>
      <c r="I150" s="67">
        <v>39827</v>
      </c>
      <c r="J150" s="67" t="s">
        <v>447</v>
      </c>
      <c r="K150" s="67" t="s">
        <v>972</v>
      </c>
      <c r="L150" s="67" t="s">
        <v>972</v>
      </c>
      <c r="M150" s="67" t="s">
        <v>571</v>
      </c>
      <c r="N150" s="67">
        <v>10</v>
      </c>
      <c r="O150" s="67">
        <v>26</v>
      </c>
      <c r="P150" s="67" t="s">
        <v>1344</v>
      </c>
      <c r="Q150" s="67">
        <v>28.2</v>
      </c>
      <c r="R150" s="67" t="s">
        <v>972</v>
      </c>
      <c r="S150" s="67" t="s">
        <v>972</v>
      </c>
      <c r="T150" s="67" t="s">
        <v>972</v>
      </c>
      <c r="U150" s="67">
        <v>21.8</v>
      </c>
      <c r="V150" s="67">
        <v>0</v>
      </c>
      <c r="W150" s="67">
        <v>0.2</v>
      </c>
      <c r="X150" s="67">
        <v>0</v>
      </c>
      <c r="Y150" s="67">
        <v>0</v>
      </c>
      <c r="Z150" s="67">
        <v>13.2</v>
      </c>
      <c r="AA150" s="67" t="s">
        <v>979</v>
      </c>
      <c r="AB150" s="67">
        <v>1.04</v>
      </c>
      <c r="AC150" s="67" t="s">
        <v>972</v>
      </c>
      <c r="AD150" s="67">
        <v>6.1</v>
      </c>
      <c r="AE150" s="67">
        <v>6.7</v>
      </c>
      <c r="AF150" s="67">
        <v>597</v>
      </c>
      <c r="AG150" s="67">
        <v>47</v>
      </c>
      <c r="AH150" s="67">
        <v>1.1100000000000001</v>
      </c>
      <c r="AI150" s="67">
        <v>0.11</v>
      </c>
      <c r="AJ150" s="67">
        <v>0.03</v>
      </c>
      <c r="AK150" s="67">
        <v>5</v>
      </c>
      <c r="AL150" s="67">
        <v>196908</v>
      </c>
    </row>
    <row r="151" spans="1:38">
      <c r="A151" s="67" t="s">
        <v>447</v>
      </c>
      <c r="B151" s="67" t="s">
        <v>1345</v>
      </c>
      <c r="C151" s="67" t="s">
        <v>1346</v>
      </c>
      <c r="D151" s="67">
        <v>5290</v>
      </c>
      <c r="E151" s="67" t="s">
        <v>970</v>
      </c>
      <c r="F151" s="67" t="s">
        <v>971</v>
      </c>
      <c r="G151" s="67">
        <v>33549</v>
      </c>
      <c r="H151" s="67" t="s">
        <v>447</v>
      </c>
      <c r="I151" s="67">
        <v>39827</v>
      </c>
      <c r="J151" s="67" t="s">
        <v>447</v>
      </c>
      <c r="K151" s="67" t="s">
        <v>972</v>
      </c>
      <c r="L151" s="67" t="s">
        <v>972</v>
      </c>
      <c r="M151" s="67" t="s">
        <v>573</v>
      </c>
      <c r="N151" s="67">
        <v>26</v>
      </c>
      <c r="O151" s="67">
        <v>40</v>
      </c>
      <c r="P151" s="67" t="s">
        <v>1347</v>
      </c>
      <c r="Q151" s="67">
        <v>36.9</v>
      </c>
      <c r="R151" s="67" t="s">
        <v>972</v>
      </c>
      <c r="S151" s="67" t="s">
        <v>972</v>
      </c>
      <c r="T151" s="67" t="s">
        <v>972</v>
      </c>
      <c r="U151" s="67">
        <v>19.2</v>
      </c>
      <c r="V151" s="67">
        <v>0.1</v>
      </c>
      <c r="W151" s="67">
        <v>0.2</v>
      </c>
      <c r="X151" s="67">
        <v>0.1</v>
      </c>
      <c r="Y151" s="67">
        <v>0</v>
      </c>
      <c r="Z151" s="67">
        <v>11.1</v>
      </c>
      <c r="AA151" s="67" t="s">
        <v>979</v>
      </c>
      <c r="AB151" s="67">
        <v>1.05</v>
      </c>
      <c r="AC151" s="67" t="s">
        <v>972</v>
      </c>
      <c r="AD151" s="67">
        <v>6.7</v>
      </c>
      <c r="AE151" s="67">
        <v>7.2</v>
      </c>
      <c r="AF151" s="67">
        <v>602</v>
      </c>
      <c r="AG151" s="67">
        <v>27</v>
      </c>
      <c r="AH151" s="67">
        <v>0.81</v>
      </c>
      <c r="AI151" s="67">
        <v>0.1</v>
      </c>
      <c r="AJ151" s="67">
        <v>0.02</v>
      </c>
      <c r="AK151" s="67" t="s">
        <v>972</v>
      </c>
      <c r="AL151" s="67">
        <v>196909</v>
      </c>
    </row>
    <row r="152" spans="1:38">
      <c r="A152" s="67" t="s">
        <v>447</v>
      </c>
      <c r="B152" s="67" t="s">
        <v>1348</v>
      </c>
      <c r="C152" s="67" t="s">
        <v>1349</v>
      </c>
      <c r="D152" s="67">
        <v>5290</v>
      </c>
      <c r="E152" s="67" t="s">
        <v>970</v>
      </c>
      <c r="F152" s="67" t="s">
        <v>971</v>
      </c>
      <c r="G152" s="67">
        <v>33549</v>
      </c>
      <c r="H152" s="67" t="s">
        <v>447</v>
      </c>
      <c r="I152" s="67">
        <v>39827</v>
      </c>
      <c r="J152" s="67" t="s">
        <v>447</v>
      </c>
      <c r="K152" s="67" t="s">
        <v>972</v>
      </c>
      <c r="L152" s="67" t="s">
        <v>972</v>
      </c>
      <c r="M152" s="67" t="s">
        <v>575</v>
      </c>
      <c r="N152" s="67">
        <v>40</v>
      </c>
      <c r="O152" s="67">
        <v>52</v>
      </c>
      <c r="P152" s="67" t="s">
        <v>1350</v>
      </c>
      <c r="Q152" s="67">
        <v>40.700000000000003</v>
      </c>
      <c r="R152" s="67" t="s">
        <v>972</v>
      </c>
      <c r="S152" s="67" t="s">
        <v>972</v>
      </c>
      <c r="T152" s="67" t="s">
        <v>972</v>
      </c>
      <c r="U152" s="67">
        <v>20.2</v>
      </c>
      <c r="V152" s="67">
        <v>0</v>
      </c>
      <c r="W152" s="67">
        <v>0.1</v>
      </c>
      <c r="X152" s="67">
        <v>0</v>
      </c>
      <c r="Y152" s="67">
        <v>0</v>
      </c>
      <c r="Z152" s="67">
        <v>9.4</v>
      </c>
      <c r="AA152" s="67" t="s">
        <v>1351</v>
      </c>
      <c r="AB152" s="67">
        <v>1.06</v>
      </c>
      <c r="AC152" s="67" t="s">
        <v>972</v>
      </c>
      <c r="AD152" s="67">
        <v>7</v>
      </c>
      <c r="AE152" s="67">
        <v>7.5</v>
      </c>
      <c r="AF152" s="67">
        <v>532</v>
      </c>
      <c r="AG152" s="67">
        <v>15</v>
      </c>
      <c r="AH152" s="67">
        <v>0.93</v>
      </c>
      <c r="AI152" s="67">
        <v>0.11</v>
      </c>
      <c r="AJ152" s="67">
        <v>0.03</v>
      </c>
      <c r="AK152" s="67" t="s">
        <v>972</v>
      </c>
      <c r="AL152" s="67">
        <v>196910</v>
      </c>
    </row>
    <row r="153" spans="1:38">
      <c r="A153" s="67" t="s">
        <v>447</v>
      </c>
      <c r="B153" s="67" t="s">
        <v>1352</v>
      </c>
      <c r="C153" s="67" t="s">
        <v>1353</v>
      </c>
      <c r="D153" s="67">
        <v>5290</v>
      </c>
      <c r="E153" s="67" t="s">
        <v>970</v>
      </c>
      <c r="F153" s="67" t="s">
        <v>971</v>
      </c>
      <c r="G153" s="67">
        <v>33549</v>
      </c>
      <c r="H153" s="67" t="s">
        <v>447</v>
      </c>
      <c r="I153" s="67">
        <v>39827</v>
      </c>
      <c r="J153" s="67" t="s">
        <v>447</v>
      </c>
      <c r="K153" s="67" t="s">
        <v>972</v>
      </c>
      <c r="L153" s="67" t="s">
        <v>972</v>
      </c>
      <c r="M153" s="67" t="s">
        <v>598</v>
      </c>
      <c r="N153" s="67">
        <v>52</v>
      </c>
      <c r="O153" s="67">
        <v>66</v>
      </c>
      <c r="P153" s="67" t="s">
        <v>1354</v>
      </c>
      <c r="Q153" s="67">
        <v>36.5</v>
      </c>
      <c r="R153" s="67" t="s">
        <v>972</v>
      </c>
      <c r="S153" s="67" t="s">
        <v>972</v>
      </c>
      <c r="T153" s="67" t="s">
        <v>972</v>
      </c>
      <c r="U153" s="67">
        <v>21.8</v>
      </c>
      <c r="V153" s="67">
        <v>0</v>
      </c>
      <c r="W153" s="67">
        <v>0.3</v>
      </c>
      <c r="X153" s="67">
        <v>0</v>
      </c>
      <c r="Y153" s="67">
        <v>0</v>
      </c>
      <c r="Z153" s="67">
        <v>10.8</v>
      </c>
      <c r="AA153" s="67" t="s">
        <v>979</v>
      </c>
      <c r="AB153" s="67">
        <v>1.05</v>
      </c>
      <c r="AC153" s="67" t="s">
        <v>972</v>
      </c>
      <c r="AD153" s="67">
        <v>7.5</v>
      </c>
      <c r="AE153" s="67">
        <v>7.9</v>
      </c>
      <c r="AF153" s="67">
        <v>603</v>
      </c>
      <c r="AG153" s="67">
        <v>19</v>
      </c>
      <c r="AH153" s="67">
        <v>1.1299999999999999</v>
      </c>
      <c r="AI153" s="67">
        <v>0.12</v>
      </c>
      <c r="AJ153" s="67">
        <v>0.03</v>
      </c>
      <c r="AK153" s="67" t="s">
        <v>972</v>
      </c>
      <c r="AL153" s="67">
        <v>196911</v>
      </c>
    </row>
    <row r="154" spans="1:38">
      <c r="A154" s="67" t="s">
        <v>447</v>
      </c>
      <c r="B154" s="67" t="s">
        <v>1355</v>
      </c>
      <c r="C154" s="67" t="s">
        <v>1356</v>
      </c>
      <c r="D154" s="67">
        <v>5290</v>
      </c>
      <c r="E154" s="67" t="s">
        <v>970</v>
      </c>
      <c r="F154" s="67" t="s">
        <v>971</v>
      </c>
      <c r="G154" s="67">
        <v>33549</v>
      </c>
      <c r="H154" s="67" t="s">
        <v>447</v>
      </c>
      <c r="I154" s="67">
        <v>39827</v>
      </c>
      <c r="J154" s="67" t="s">
        <v>447</v>
      </c>
      <c r="K154" s="67" t="s">
        <v>972</v>
      </c>
      <c r="L154" s="67" t="s">
        <v>972</v>
      </c>
      <c r="M154" s="67" t="s">
        <v>576</v>
      </c>
      <c r="N154" s="67">
        <v>66</v>
      </c>
      <c r="O154" s="67">
        <v>81</v>
      </c>
      <c r="P154" s="67" t="s">
        <v>1357</v>
      </c>
      <c r="Q154" s="67">
        <v>32.6</v>
      </c>
      <c r="R154" s="67" t="s">
        <v>972</v>
      </c>
      <c r="S154" s="67" t="s">
        <v>972</v>
      </c>
      <c r="T154" s="67" t="s">
        <v>972</v>
      </c>
      <c r="U154" s="67">
        <v>23.4</v>
      </c>
      <c r="V154" s="67">
        <v>0.1</v>
      </c>
      <c r="W154" s="67">
        <v>0.4</v>
      </c>
      <c r="X154" s="67">
        <v>0.1</v>
      </c>
      <c r="Y154" s="67">
        <v>0</v>
      </c>
      <c r="Z154" s="67">
        <v>12.3</v>
      </c>
      <c r="AA154" s="67" t="s">
        <v>979</v>
      </c>
      <c r="AB154" s="67">
        <v>1.05</v>
      </c>
      <c r="AC154" s="67">
        <v>1</v>
      </c>
      <c r="AD154" s="67">
        <v>7.8</v>
      </c>
      <c r="AE154" s="67">
        <v>8.1</v>
      </c>
      <c r="AF154" s="67">
        <v>527</v>
      </c>
      <c r="AG154" s="67">
        <v>12</v>
      </c>
      <c r="AH154" s="67">
        <v>1.31</v>
      </c>
      <c r="AI154" s="67">
        <v>0.13</v>
      </c>
      <c r="AJ154" s="67">
        <v>0.03</v>
      </c>
      <c r="AK154" s="67" t="s">
        <v>972</v>
      </c>
      <c r="AL154" s="67">
        <v>196912</v>
      </c>
    </row>
    <row r="155" spans="1:38">
      <c r="A155" s="67" t="s">
        <v>447</v>
      </c>
      <c r="B155" s="67" t="s">
        <v>1358</v>
      </c>
      <c r="C155" s="67" t="s">
        <v>1359</v>
      </c>
      <c r="D155" s="67">
        <v>5290</v>
      </c>
      <c r="E155" s="67" t="s">
        <v>970</v>
      </c>
      <c r="F155" s="67" t="s">
        <v>971</v>
      </c>
      <c r="G155" s="67">
        <v>33549</v>
      </c>
      <c r="H155" s="67" t="s">
        <v>447</v>
      </c>
      <c r="I155" s="67">
        <v>39827</v>
      </c>
      <c r="J155" s="67" t="s">
        <v>447</v>
      </c>
      <c r="K155" s="67" t="s">
        <v>972</v>
      </c>
      <c r="L155" s="67" t="s">
        <v>972</v>
      </c>
      <c r="M155" s="67" t="s">
        <v>578</v>
      </c>
      <c r="N155" s="67">
        <v>81</v>
      </c>
      <c r="O155" s="67">
        <v>100</v>
      </c>
      <c r="P155" s="67" t="s">
        <v>1360</v>
      </c>
      <c r="Q155" s="67">
        <v>33.6</v>
      </c>
      <c r="R155" s="67" t="s">
        <v>972</v>
      </c>
      <c r="S155" s="67" t="s">
        <v>972</v>
      </c>
      <c r="T155" s="67" t="s">
        <v>972</v>
      </c>
      <c r="U155" s="67">
        <v>24.2</v>
      </c>
      <c r="V155" s="67">
        <v>0.1</v>
      </c>
      <c r="W155" s="67">
        <v>0.3</v>
      </c>
      <c r="X155" s="67">
        <v>0.1</v>
      </c>
      <c r="Y155" s="67">
        <v>0</v>
      </c>
      <c r="Z155" s="67">
        <v>11.8</v>
      </c>
      <c r="AA155" s="67" t="s">
        <v>979</v>
      </c>
      <c r="AB155" s="67">
        <v>1.05</v>
      </c>
      <c r="AC155" s="67">
        <v>4</v>
      </c>
      <c r="AD155" s="67">
        <v>7.9</v>
      </c>
      <c r="AE155" s="67">
        <v>8.3000000000000007</v>
      </c>
      <c r="AF155" s="67">
        <v>451</v>
      </c>
      <c r="AG155" s="67">
        <v>8</v>
      </c>
      <c r="AH155" s="67">
        <v>1.22</v>
      </c>
      <c r="AI155" s="67">
        <v>0.06</v>
      </c>
      <c r="AJ155" s="67">
        <v>0.03</v>
      </c>
      <c r="AK155" s="67" t="s">
        <v>972</v>
      </c>
      <c r="AL155" s="67">
        <v>196913</v>
      </c>
    </row>
    <row r="156" spans="1:38">
      <c r="A156" s="67" t="s">
        <v>406</v>
      </c>
      <c r="B156" s="67" t="s">
        <v>533</v>
      </c>
      <c r="C156" s="67" t="s">
        <v>1361</v>
      </c>
      <c r="D156" s="67">
        <v>5290</v>
      </c>
      <c r="E156" s="67" t="s">
        <v>970</v>
      </c>
      <c r="F156" s="67" t="s">
        <v>971</v>
      </c>
      <c r="G156" s="67">
        <v>33550</v>
      </c>
      <c r="H156" s="67" t="s">
        <v>406</v>
      </c>
      <c r="I156" s="67">
        <v>39828</v>
      </c>
      <c r="J156" s="67" t="s">
        <v>406</v>
      </c>
      <c r="K156" s="67" t="s">
        <v>972</v>
      </c>
      <c r="L156" s="67" t="s">
        <v>972</v>
      </c>
      <c r="M156" s="67" t="s">
        <v>588</v>
      </c>
      <c r="N156" s="67">
        <v>0</v>
      </c>
      <c r="O156" s="67">
        <v>5</v>
      </c>
      <c r="P156" s="67" t="s">
        <v>1362</v>
      </c>
      <c r="Q156" s="67">
        <v>31.2</v>
      </c>
      <c r="R156" s="67" t="s">
        <v>972</v>
      </c>
      <c r="S156" s="67" t="s">
        <v>972</v>
      </c>
      <c r="T156" s="67" t="s">
        <v>972</v>
      </c>
      <c r="U156" s="67">
        <v>26.1</v>
      </c>
      <c r="V156" s="67">
        <v>0.1</v>
      </c>
      <c r="W156" s="67">
        <v>0.2</v>
      </c>
      <c r="X156" s="67">
        <v>0</v>
      </c>
      <c r="Y156" s="67">
        <v>0.1</v>
      </c>
      <c r="Z156" s="67">
        <v>7.6</v>
      </c>
      <c r="AA156" s="67" t="s">
        <v>979</v>
      </c>
      <c r="AB156" s="67">
        <v>1.04</v>
      </c>
      <c r="AC156" s="67" t="s">
        <v>972</v>
      </c>
      <c r="AD156" s="67">
        <v>6.7</v>
      </c>
      <c r="AE156" s="67">
        <v>7.1</v>
      </c>
      <c r="AF156" s="67">
        <v>1278</v>
      </c>
      <c r="AG156" s="67">
        <v>324</v>
      </c>
      <c r="AH156" s="67">
        <v>3.37</v>
      </c>
      <c r="AI156" s="67">
        <v>0.33</v>
      </c>
      <c r="AJ156" s="67">
        <v>0.05</v>
      </c>
      <c r="AK156" s="67">
        <v>71</v>
      </c>
      <c r="AL156" s="67">
        <v>196914</v>
      </c>
    </row>
    <row r="157" spans="1:38">
      <c r="A157" s="67" t="s">
        <v>406</v>
      </c>
      <c r="B157" s="67" t="s">
        <v>1363</v>
      </c>
      <c r="C157" s="67" t="s">
        <v>1364</v>
      </c>
      <c r="D157" s="67">
        <v>5290</v>
      </c>
      <c r="E157" s="67" t="s">
        <v>970</v>
      </c>
      <c r="F157" s="67" t="s">
        <v>971</v>
      </c>
      <c r="G157" s="67">
        <v>33550</v>
      </c>
      <c r="H157" s="67" t="s">
        <v>406</v>
      </c>
      <c r="I157" s="67">
        <v>39828</v>
      </c>
      <c r="J157" s="67" t="s">
        <v>406</v>
      </c>
      <c r="K157" s="67" t="s">
        <v>972</v>
      </c>
      <c r="L157" s="67" t="s">
        <v>972</v>
      </c>
      <c r="M157" s="67" t="s">
        <v>588</v>
      </c>
      <c r="N157" s="67">
        <v>5</v>
      </c>
      <c r="O157" s="67">
        <v>10</v>
      </c>
      <c r="P157" s="67" t="s">
        <v>1365</v>
      </c>
      <c r="Q157" s="67">
        <v>28.9</v>
      </c>
      <c r="R157" s="67" t="s">
        <v>972</v>
      </c>
      <c r="S157" s="67" t="s">
        <v>972</v>
      </c>
      <c r="T157" s="67" t="s">
        <v>972</v>
      </c>
      <c r="U157" s="67">
        <v>22.8</v>
      </c>
      <c r="V157" s="67">
        <v>0</v>
      </c>
      <c r="W157" s="67">
        <v>0.2</v>
      </c>
      <c r="X157" s="67">
        <v>0.1</v>
      </c>
      <c r="Y157" s="67">
        <v>0</v>
      </c>
      <c r="Z157" s="67">
        <v>10.3</v>
      </c>
      <c r="AA157" s="67" t="s">
        <v>979</v>
      </c>
      <c r="AB157" s="67">
        <v>1.04</v>
      </c>
      <c r="AC157" s="67" t="s">
        <v>972</v>
      </c>
      <c r="AD157" s="67">
        <v>6.7</v>
      </c>
      <c r="AE157" s="67">
        <v>7.2</v>
      </c>
      <c r="AF157" s="67">
        <v>896</v>
      </c>
      <c r="AG157" s="67">
        <v>108</v>
      </c>
      <c r="AH157" s="67">
        <v>1.7</v>
      </c>
      <c r="AI157" s="67">
        <v>0.2</v>
      </c>
      <c r="AJ157" s="67">
        <v>0.03</v>
      </c>
      <c r="AK157" s="67">
        <v>72</v>
      </c>
      <c r="AL157" s="67">
        <v>196915</v>
      </c>
    </row>
    <row r="158" spans="1:38">
      <c r="A158" s="67" t="s">
        <v>406</v>
      </c>
      <c r="B158" s="67" t="s">
        <v>1366</v>
      </c>
      <c r="C158" s="67" t="s">
        <v>1367</v>
      </c>
      <c r="D158" s="67">
        <v>5290</v>
      </c>
      <c r="E158" s="67" t="s">
        <v>970</v>
      </c>
      <c r="F158" s="67" t="s">
        <v>971</v>
      </c>
      <c r="G158" s="67">
        <v>33550</v>
      </c>
      <c r="H158" s="67" t="s">
        <v>406</v>
      </c>
      <c r="I158" s="67">
        <v>39828</v>
      </c>
      <c r="J158" s="67" t="s">
        <v>406</v>
      </c>
      <c r="K158" s="67" t="s">
        <v>972</v>
      </c>
      <c r="L158" s="67" t="s">
        <v>972</v>
      </c>
      <c r="M158" s="67" t="s">
        <v>590</v>
      </c>
      <c r="N158" s="67">
        <v>10</v>
      </c>
      <c r="O158" s="67">
        <v>25</v>
      </c>
      <c r="P158" s="67" t="s">
        <v>1368</v>
      </c>
      <c r="Q158" s="67">
        <v>27</v>
      </c>
      <c r="R158" s="67" t="s">
        <v>972</v>
      </c>
      <c r="S158" s="67" t="s">
        <v>972</v>
      </c>
      <c r="T158" s="67" t="s">
        <v>972</v>
      </c>
      <c r="U158" s="67">
        <v>21.3</v>
      </c>
      <c r="V158" s="67">
        <v>0.1</v>
      </c>
      <c r="W158" s="67">
        <v>0.4</v>
      </c>
      <c r="X158" s="67">
        <v>0</v>
      </c>
      <c r="Y158" s="67">
        <v>0</v>
      </c>
      <c r="Z158" s="67">
        <v>14.8</v>
      </c>
      <c r="AA158" s="67" t="s">
        <v>979</v>
      </c>
      <c r="AB158" s="67">
        <v>1.03</v>
      </c>
      <c r="AC158" s="67" t="s">
        <v>972</v>
      </c>
      <c r="AD158" s="67">
        <v>6.7</v>
      </c>
      <c r="AE158" s="67">
        <v>7.2</v>
      </c>
      <c r="AF158" s="67">
        <v>968</v>
      </c>
      <c r="AG158" s="67">
        <v>63</v>
      </c>
      <c r="AH158" s="67">
        <v>1.5</v>
      </c>
      <c r="AI158" s="67">
        <v>0.17</v>
      </c>
      <c r="AJ158" s="67">
        <v>0.03</v>
      </c>
      <c r="AK158" s="67">
        <v>60</v>
      </c>
      <c r="AL158" s="67">
        <v>196916</v>
      </c>
    </row>
    <row r="159" spans="1:38">
      <c r="A159" s="67" t="s">
        <v>406</v>
      </c>
      <c r="B159" s="67" t="s">
        <v>1369</v>
      </c>
      <c r="C159" s="67" t="s">
        <v>1370</v>
      </c>
      <c r="D159" s="67">
        <v>5290</v>
      </c>
      <c r="E159" s="67" t="s">
        <v>970</v>
      </c>
      <c r="F159" s="67" t="s">
        <v>971</v>
      </c>
      <c r="G159" s="67">
        <v>33550</v>
      </c>
      <c r="H159" s="67" t="s">
        <v>406</v>
      </c>
      <c r="I159" s="67">
        <v>39828</v>
      </c>
      <c r="J159" s="67" t="s">
        <v>406</v>
      </c>
      <c r="K159" s="67" t="s">
        <v>972</v>
      </c>
      <c r="L159" s="67" t="s">
        <v>972</v>
      </c>
      <c r="M159" s="67" t="s">
        <v>573</v>
      </c>
      <c r="N159" s="67">
        <v>25</v>
      </c>
      <c r="O159" s="67">
        <v>44</v>
      </c>
      <c r="P159" s="67" t="s">
        <v>1371</v>
      </c>
      <c r="Q159" s="67">
        <v>29</v>
      </c>
      <c r="R159" s="67" t="s">
        <v>972</v>
      </c>
      <c r="S159" s="67" t="s">
        <v>972</v>
      </c>
      <c r="T159" s="67" t="s">
        <v>972</v>
      </c>
      <c r="U159" s="67">
        <v>22.5</v>
      </c>
      <c r="V159" s="67">
        <v>0</v>
      </c>
      <c r="W159" s="67">
        <v>0.2</v>
      </c>
      <c r="X159" s="67">
        <v>0.1</v>
      </c>
      <c r="Y159" s="67">
        <v>0</v>
      </c>
      <c r="Z159" s="67">
        <v>11.7</v>
      </c>
      <c r="AA159" s="67" t="s">
        <v>979</v>
      </c>
      <c r="AB159" s="67">
        <v>1.04</v>
      </c>
      <c r="AC159" s="67" t="s">
        <v>972</v>
      </c>
      <c r="AD159" s="67">
        <v>6.7</v>
      </c>
      <c r="AE159" s="67">
        <v>7.3</v>
      </c>
      <c r="AF159" s="67">
        <v>896</v>
      </c>
      <c r="AG159" s="67">
        <v>41</v>
      </c>
      <c r="AH159" s="67">
        <v>1.42</v>
      </c>
      <c r="AI159" s="67">
        <v>0.17</v>
      </c>
      <c r="AJ159" s="67">
        <v>0.03</v>
      </c>
      <c r="AK159" s="67" t="s">
        <v>972</v>
      </c>
      <c r="AL159" s="67">
        <v>196917</v>
      </c>
    </row>
    <row r="160" spans="1:38">
      <c r="A160" s="67" t="s">
        <v>406</v>
      </c>
      <c r="B160" s="67" t="s">
        <v>1372</v>
      </c>
      <c r="C160" s="67" t="s">
        <v>1373</v>
      </c>
      <c r="D160" s="67">
        <v>5290</v>
      </c>
      <c r="E160" s="67" t="s">
        <v>970</v>
      </c>
      <c r="F160" s="67" t="s">
        <v>971</v>
      </c>
      <c r="G160" s="67">
        <v>33550</v>
      </c>
      <c r="H160" s="67" t="s">
        <v>406</v>
      </c>
      <c r="I160" s="67">
        <v>39828</v>
      </c>
      <c r="J160" s="67" t="s">
        <v>406</v>
      </c>
      <c r="K160" s="67" t="s">
        <v>972</v>
      </c>
      <c r="L160" s="67" t="s">
        <v>972</v>
      </c>
      <c r="M160" s="67" t="s">
        <v>575</v>
      </c>
      <c r="N160" s="67">
        <v>44</v>
      </c>
      <c r="O160" s="67">
        <v>70</v>
      </c>
      <c r="P160" s="67" t="s">
        <v>1374</v>
      </c>
      <c r="Q160" s="67">
        <v>30.1</v>
      </c>
      <c r="R160" s="67" t="s">
        <v>972</v>
      </c>
      <c r="S160" s="67" t="s">
        <v>972</v>
      </c>
      <c r="T160" s="67" t="s">
        <v>972</v>
      </c>
      <c r="U160" s="67">
        <v>20.100000000000001</v>
      </c>
      <c r="V160" s="67">
        <v>0</v>
      </c>
      <c r="W160" s="67">
        <v>0.2</v>
      </c>
      <c r="X160" s="67">
        <v>0.1</v>
      </c>
      <c r="Y160" s="67">
        <v>0</v>
      </c>
      <c r="Z160" s="67">
        <v>13</v>
      </c>
      <c r="AA160" s="67" t="s">
        <v>979</v>
      </c>
      <c r="AB160" s="67">
        <v>1.05</v>
      </c>
      <c r="AC160" s="67" t="s">
        <v>972</v>
      </c>
      <c r="AD160" s="67">
        <v>7</v>
      </c>
      <c r="AE160" s="67">
        <v>7.4</v>
      </c>
      <c r="AF160" s="67">
        <v>753</v>
      </c>
      <c r="AG160" s="67">
        <v>21</v>
      </c>
      <c r="AH160" s="67">
        <v>0.9</v>
      </c>
      <c r="AI160" s="67">
        <v>0.1</v>
      </c>
      <c r="AJ160" s="67">
        <v>0.02</v>
      </c>
      <c r="AK160" s="67" t="s">
        <v>972</v>
      </c>
      <c r="AL160" s="67">
        <v>196918</v>
      </c>
    </row>
    <row r="161" spans="1:38">
      <c r="A161" s="67" t="s">
        <v>406</v>
      </c>
      <c r="B161" s="67" t="s">
        <v>1375</v>
      </c>
      <c r="C161" s="67" t="s">
        <v>1376</v>
      </c>
      <c r="D161" s="67">
        <v>5290</v>
      </c>
      <c r="E161" s="67" t="s">
        <v>970</v>
      </c>
      <c r="F161" s="67" t="s">
        <v>971</v>
      </c>
      <c r="G161" s="67">
        <v>33550</v>
      </c>
      <c r="H161" s="67" t="s">
        <v>406</v>
      </c>
      <c r="I161" s="67">
        <v>39828</v>
      </c>
      <c r="J161" s="67" t="s">
        <v>406</v>
      </c>
      <c r="K161" s="67" t="s">
        <v>972</v>
      </c>
      <c r="L161" s="67" t="s">
        <v>972</v>
      </c>
      <c r="M161" s="67" t="s">
        <v>598</v>
      </c>
      <c r="N161" s="67">
        <v>70</v>
      </c>
      <c r="O161" s="67">
        <v>88</v>
      </c>
      <c r="P161" s="67" t="s">
        <v>1377</v>
      </c>
      <c r="Q161" s="67">
        <v>28.2</v>
      </c>
      <c r="R161" s="67" t="s">
        <v>972</v>
      </c>
      <c r="S161" s="67" t="s">
        <v>972</v>
      </c>
      <c r="T161" s="67" t="s">
        <v>972</v>
      </c>
      <c r="U161" s="67">
        <v>20.8</v>
      </c>
      <c r="V161" s="67">
        <v>0</v>
      </c>
      <c r="W161" s="67">
        <v>0.3</v>
      </c>
      <c r="X161" s="67">
        <v>0.1</v>
      </c>
      <c r="Y161" s="67">
        <v>0</v>
      </c>
      <c r="Z161" s="67">
        <v>14.2</v>
      </c>
      <c r="AA161" s="67" t="s">
        <v>979</v>
      </c>
      <c r="AB161" s="67">
        <v>1.05</v>
      </c>
      <c r="AC161" s="67">
        <v>0</v>
      </c>
      <c r="AD161" s="67">
        <v>7.6</v>
      </c>
      <c r="AE161" s="67">
        <v>8</v>
      </c>
      <c r="AF161" s="67">
        <v>526</v>
      </c>
      <c r="AG161" s="67">
        <v>9</v>
      </c>
      <c r="AH161" s="67">
        <v>0.59</v>
      </c>
      <c r="AI161" s="67">
        <v>0.05</v>
      </c>
      <c r="AJ161" s="67">
        <v>0.02</v>
      </c>
      <c r="AK161" s="67" t="s">
        <v>972</v>
      </c>
      <c r="AL161" s="67">
        <v>196919</v>
      </c>
    </row>
    <row r="162" spans="1:38">
      <c r="A162" s="67" t="s">
        <v>406</v>
      </c>
      <c r="B162" s="67" t="s">
        <v>1378</v>
      </c>
      <c r="C162" s="67" t="s">
        <v>1379</v>
      </c>
      <c r="D162" s="67">
        <v>5290</v>
      </c>
      <c r="E162" s="67" t="s">
        <v>970</v>
      </c>
      <c r="F162" s="67" t="s">
        <v>971</v>
      </c>
      <c r="G162" s="67">
        <v>33550</v>
      </c>
      <c r="H162" s="67" t="s">
        <v>406</v>
      </c>
      <c r="I162" s="67">
        <v>39828</v>
      </c>
      <c r="J162" s="67" t="s">
        <v>406</v>
      </c>
      <c r="K162" s="67" t="s">
        <v>972</v>
      </c>
      <c r="L162" s="67" t="s">
        <v>972</v>
      </c>
      <c r="M162" s="67" t="s">
        <v>582</v>
      </c>
      <c r="N162" s="67">
        <v>88</v>
      </c>
      <c r="O162" s="67">
        <v>100</v>
      </c>
      <c r="P162" s="67" t="s">
        <v>1380</v>
      </c>
      <c r="Q162" s="67">
        <v>31.4</v>
      </c>
      <c r="R162" s="67" t="s">
        <v>972</v>
      </c>
      <c r="S162" s="67" t="s">
        <v>972</v>
      </c>
      <c r="T162" s="67" t="s">
        <v>972</v>
      </c>
      <c r="U162" s="67">
        <v>21.6</v>
      </c>
      <c r="V162" s="67">
        <v>0</v>
      </c>
      <c r="W162" s="67">
        <v>0.1</v>
      </c>
      <c r="X162" s="67">
        <v>0</v>
      </c>
      <c r="Y162" s="67">
        <v>0.1</v>
      </c>
      <c r="Z162" s="67">
        <v>11.4</v>
      </c>
      <c r="AA162" s="67" t="s">
        <v>979</v>
      </c>
      <c r="AB162" s="67">
        <v>1.05</v>
      </c>
      <c r="AC162" s="67">
        <v>5</v>
      </c>
      <c r="AD162" s="67">
        <v>7.9</v>
      </c>
      <c r="AE162" s="67">
        <v>8.4</v>
      </c>
      <c r="AF162" s="67">
        <v>452</v>
      </c>
      <c r="AG162" s="67">
        <v>5</v>
      </c>
      <c r="AH162" s="67">
        <v>1.19</v>
      </c>
      <c r="AI162" s="67">
        <v>0.11</v>
      </c>
      <c r="AJ162" s="67">
        <v>0.02</v>
      </c>
      <c r="AK162" s="67" t="s">
        <v>972</v>
      </c>
      <c r="AL162" s="67">
        <v>196920</v>
      </c>
    </row>
    <row r="163" spans="1:38">
      <c r="A163" s="67" t="s">
        <v>448</v>
      </c>
      <c r="B163" s="67" t="s">
        <v>535</v>
      </c>
      <c r="C163" s="67" t="s">
        <v>1381</v>
      </c>
      <c r="D163" s="67">
        <v>5290</v>
      </c>
      <c r="E163" s="67" t="s">
        <v>970</v>
      </c>
      <c r="F163" s="67" t="s">
        <v>971</v>
      </c>
      <c r="G163" s="67">
        <v>33551</v>
      </c>
      <c r="H163" s="67" t="s">
        <v>448</v>
      </c>
      <c r="I163" s="67">
        <v>39829</v>
      </c>
      <c r="J163" s="67" t="s">
        <v>448</v>
      </c>
      <c r="K163" s="67" t="s">
        <v>972</v>
      </c>
      <c r="L163" s="67" t="s">
        <v>972</v>
      </c>
      <c r="M163" s="67" t="s">
        <v>588</v>
      </c>
      <c r="N163" s="67">
        <v>0</v>
      </c>
      <c r="O163" s="67">
        <v>5</v>
      </c>
      <c r="P163" s="67" t="s">
        <v>1382</v>
      </c>
      <c r="Q163" s="67">
        <v>51.9</v>
      </c>
      <c r="R163" s="67" t="s">
        <v>972</v>
      </c>
      <c r="S163" s="67" t="s">
        <v>972</v>
      </c>
      <c r="T163" s="67" t="s">
        <v>972</v>
      </c>
      <c r="U163" s="67">
        <v>29.1</v>
      </c>
      <c r="V163" s="67">
        <v>0.1</v>
      </c>
      <c r="W163" s="67">
        <v>0.1</v>
      </c>
      <c r="X163" s="67">
        <v>0.1</v>
      </c>
      <c r="Y163" s="67">
        <v>0</v>
      </c>
      <c r="Z163" s="67">
        <v>3.7</v>
      </c>
      <c r="AA163" s="67" t="s">
        <v>1351</v>
      </c>
      <c r="AB163" s="67">
        <v>1.07</v>
      </c>
      <c r="AC163" s="67" t="s">
        <v>972</v>
      </c>
      <c r="AD163" s="67">
        <v>6.9</v>
      </c>
      <c r="AE163" s="67">
        <v>7.2</v>
      </c>
      <c r="AF163" s="67">
        <v>1309</v>
      </c>
      <c r="AG163" s="67">
        <v>324</v>
      </c>
      <c r="AH163" s="67">
        <v>3.85</v>
      </c>
      <c r="AI163" s="67">
        <v>0.37</v>
      </c>
      <c r="AJ163" s="67">
        <v>0.05</v>
      </c>
      <c r="AK163" s="67">
        <v>79</v>
      </c>
      <c r="AL163" s="67">
        <v>196921</v>
      </c>
    </row>
    <row r="164" spans="1:38">
      <c r="A164" s="67" t="s">
        <v>448</v>
      </c>
      <c r="B164" s="67" t="s">
        <v>1383</v>
      </c>
      <c r="C164" s="67" t="s">
        <v>1384</v>
      </c>
      <c r="D164" s="67">
        <v>5290</v>
      </c>
      <c r="E164" s="67" t="s">
        <v>970</v>
      </c>
      <c r="F164" s="67" t="s">
        <v>971</v>
      </c>
      <c r="G164" s="67">
        <v>33551</v>
      </c>
      <c r="H164" s="67" t="s">
        <v>448</v>
      </c>
      <c r="I164" s="67">
        <v>39829</v>
      </c>
      <c r="J164" s="67" t="s">
        <v>448</v>
      </c>
      <c r="K164" s="67" t="s">
        <v>972</v>
      </c>
      <c r="L164" s="67" t="s">
        <v>972</v>
      </c>
      <c r="M164" s="67" t="s">
        <v>588</v>
      </c>
      <c r="N164" s="67">
        <v>5</v>
      </c>
      <c r="O164" s="67">
        <v>10</v>
      </c>
      <c r="P164" s="67" t="s">
        <v>1385</v>
      </c>
      <c r="Q164" s="67">
        <v>53.8</v>
      </c>
      <c r="R164" s="67" t="s">
        <v>972</v>
      </c>
      <c r="S164" s="67" t="s">
        <v>972</v>
      </c>
      <c r="T164" s="67" t="s">
        <v>972</v>
      </c>
      <c r="U164" s="67">
        <v>28.4</v>
      </c>
      <c r="V164" s="67">
        <v>0</v>
      </c>
      <c r="W164" s="67">
        <v>0.1</v>
      </c>
      <c r="X164" s="67">
        <v>0.1</v>
      </c>
      <c r="Y164" s="67">
        <v>0</v>
      </c>
      <c r="Z164" s="67">
        <v>2.8</v>
      </c>
      <c r="AA164" s="67" t="s">
        <v>1351</v>
      </c>
      <c r="AB164" s="67">
        <v>1.07</v>
      </c>
      <c r="AC164" s="67" t="s">
        <v>972</v>
      </c>
      <c r="AD164" s="67">
        <v>6.8</v>
      </c>
      <c r="AE164" s="67">
        <v>7.1</v>
      </c>
      <c r="AF164" s="67">
        <v>1077</v>
      </c>
      <c r="AG164" s="67">
        <v>132</v>
      </c>
      <c r="AH164" s="67">
        <v>2.39</v>
      </c>
      <c r="AI164" s="67">
        <v>0.25</v>
      </c>
      <c r="AJ164" s="67">
        <v>0.04</v>
      </c>
      <c r="AK164" s="67">
        <v>88</v>
      </c>
      <c r="AL164" s="67">
        <v>196922</v>
      </c>
    </row>
    <row r="165" spans="1:38">
      <c r="A165" s="67" t="s">
        <v>448</v>
      </c>
      <c r="B165" s="67" t="s">
        <v>1386</v>
      </c>
      <c r="C165" s="67" t="s">
        <v>1387</v>
      </c>
      <c r="D165" s="67">
        <v>5290</v>
      </c>
      <c r="E165" s="67" t="s">
        <v>970</v>
      </c>
      <c r="F165" s="67" t="s">
        <v>971</v>
      </c>
      <c r="G165" s="67">
        <v>33551</v>
      </c>
      <c r="H165" s="67" t="s">
        <v>448</v>
      </c>
      <c r="I165" s="67">
        <v>39829</v>
      </c>
      <c r="J165" s="67" t="s">
        <v>448</v>
      </c>
      <c r="K165" s="67" t="s">
        <v>972</v>
      </c>
      <c r="L165" s="67" t="s">
        <v>972</v>
      </c>
      <c r="M165" s="67" t="s">
        <v>590</v>
      </c>
      <c r="N165" s="67">
        <v>10</v>
      </c>
      <c r="O165" s="67">
        <v>26</v>
      </c>
      <c r="P165" s="67" t="s">
        <v>1388</v>
      </c>
      <c r="Q165" s="67">
        <v>33.700000000000003</v>
      </c>
      <c r="R165" s="67" t="s">
        <v>972</v>
      </c>
      <c r="S165" s="67" t="s">
        <v>972</v>
      </c>
      <c r="T165" s="67" t="s">
        <v>972</v>
      </c>
      <c r="U165" s="67">
        <v>21.6</v>
      </c>
      <c r="V165" s="67">
        <v>0</v>
      </c>
      <c r="W165" s="67">
        <v>0.2</v>
      </c>
      <c r="X165" s="67">
        <v>0.1</v>
      </c>
      <c r="Y165" s="67">
        <v>0</v>
      </c>
      <c r="Z165" s="67">
        <v>9.6999999999999993</v>
      </c>
      <c r="AA165" s="67" t="s">
        <v>979</v>
      </c>
      <c r="AB165" s="67">
        <v>1.05</v>
      </c>
      <c r="AC165" s="67" t="s">
        <v>972</v>
      </c>
      <c r="AD165" s="67">
        <v>7</v>
      </c>
      <c r="AE165" s="67">
        <v>7.3</v>
      </c>
      <c r="AF165" s="67">
        <v>677</v>
      </c>
      <c r="AG165" s="67">
        <v>110</v>
      </c>
      <c r="AH165" s="67">
        <v>1.42</v>
      </c>
      <c r="AI165" s="67">
        <v>0.14000000000000001</v>
      </c>
      <c r="AJ165" s="67">
        <v>0.03</v>
      </c>
      <c r="AK165" s="67">
        <v>57</v>
      </c>
      <c r="AL165" s="67">
        <v>196923</v>
      </c>
    </row>
    <row r="166" spans="1:38">
      <c r="A166" s="67" t="s">
        <v>448</v>
      </c>
      <c r="B166" s="67" t="s">
        <v>1389</v>
      </c>
      <c r="C166" s="67" t="s">
        <v>1390</v>
      </c>
      <c r="D166" s="67">
        <v>5290</v>
      </c>
      <c r="E166" s="67" t="s">
        <v>970</v>
      </c>
      <c r="F166" s="67" t="s">
        <v>971</v>
      </c>
      <c r="G166" s="67">
        <v>33551</v>
      </c>
      <c r="H166" s="67" t="s">
        <v>448</v>
      </c>
      <c r="I166" s="67">
        <v>39829</v>
      </c>
      <c r="J166" s="67" t="s">
        <v>448</v>
      </c>
      <c r="K166" s="67" t="s">
        <v>972</v>
      </c>
      <c r="L166" s="67" t="s">
        <v>972</v>
      </c>
      <c r="M166" s="67" t="s">
        <v>573</v>
      </c>
      <c r="N166" s="67">
        <v>26</v>
      </c>
      <c r="O166" s="67">
        <v>46</v>
      </c>
      <c r="P166" s="67" t="s">
        <v>1391</v>
      </c>
      <c r="Q166" s="67">
        <v>30.4</v>
      </c>
      <c r="R166" s="67" t="s">
        <v>972</v>
      </c>
      <c r="S166" s="67" t="s">
        <v>972</v>
      </c>
      <c r="T166" s="67" t="s">
        <v>972</v>
      </c>
      <c r="U166" s="67">
        <v>22.1</v>
      </c>
      <c r="V166" s="67">
        <v>0</v>
      </c>
      <c r="W166" s="67">
        <v>0.1</v>
      </c>
      <c r="X166" s="67">
        <v>0</v>
      </c>
      <c r="Y166" s="67">
        <v>0</v>
      </c>
      <c r="Z166" s="67">
        <v>11.9</v>
      </c>
      <c r="AA166" s="67" t="s">
        <v>979</v>
      </c>
      <c r="AB166" s="67">
        <v>1.04</v>
      </c>
      <c r="AC166" s="67" t="s">
        <v>972</v>
      </c>
      <c r="AD166" s="67">
        <v>6.7</v>
      </c>
      <c r="AE166" s="67">
        <v>7.2</v>
      </c>
      <c r="AF166" s="67">
        <v>676</v>
      </c>
      <c r="AG166" s="67">
        <v>37</v>
      </c>
      <c r="AH166" s="67">
        <v>1.5</v>
      </c>
      <c r="AI166" s="67">
        <v>0.16</v>
      </c>
      <c r="AJ166" s="67">
        <v>0.03</v>
      </c>
      <c r="AK166" s="67" t="s">
        <v>972</v>
      </c>
      <c r="AL166" s="67">
        <v>196924</v>
      </c>
    </row>
    <row r="167" spans="1:38">
      <c r="A167" s="67" t="s">
        <v>448</v>
      </c>
      <c r="B167" s="67" t="s">
        <v>1392</v>
      </c>
      <c r="C167" s="67" t="s">
        <v>1393</v>
      </c>
      <c r="D167" s="67">
        <v>5290</v>
      </c>
      <c r="E167" s="67" t="s">
        <v>970</v>
      </c>
      <c r="F167" s="67" t="s">
        <v>971</v>
      </c>
      <c r="G167" s="67">
        <v>33551</v>
      </c>
      <c r="H167" s="67" t="s">
        <v>448</v>
      </c>
      <c r="I167" s="67">
        <v>39829</v>
      </c>
      <c r="J167" s="67" t="s">
        <v>448</v>
      </c>
      <c r="K167" s="67" t="s">
        <v>972</v>
      </c>
      <c r="L167" s="67" t="s">
        <v>972</v>
      </c>
      <c r="M167" s="67" t="s">
        <v>575</v>
      </c>
      <c r="N167" s="67">
        <v>46</v>
      </c>
      <c r="O167" s="67">
        <v>69</v>
      </c>
      <c r="P167" s="67" t="s">
        <v>1394</v>
      </c>
      <c r="Q167" s="67">
        <v>31</v>
      </c>
      <c r="R167" s="67" t="s">
        <v>972</v>
      </c>
      <c r="S167" s="67" t="s">
        <v>972</v>
      </c>
      <c r="T167" s="67" t="s">
        <v>972</v>
      </c>
      <c r="U167" s="67">
        <v>21.7</v>
      </c>
      <c r="V167" s="67">
        <v>0</v>
      </c>
      <c r="W167" s="67">
        <v>0.2</v>
      </c>
      <c r="X167" s="67">
        <v>0.1</v>
      </c>
      <c r="Y167" s="67">
        <v>0</v>
      </c>
      <c r="Z167" s="67">
        <v>12.2</v>
      </c>
      <c r="AA167" s="67" t="s">
        <v>979</v>
      </c>
      <c r="AB167" s="67">
        <v>1.04</v>
      </c>
      <c r="AC167" s="67" t="s">
        <v>972</v>
      </c>
      <c r="AD167" s="67">
        <v>6.7</v>
      </c>
      <c r="AE167" s="67">
        <v>7.3</v>
      </c>
      <c r="AF167" s="67">
        <v>526</v>
      </c>
      <c r="AG167" s="67">
        <v>22</v>
      </c>
      <c r="AH167" s="67">
        <v>1.1000000000000001</v>
      </c>
      <c r="AI167" s="67">
        <v>0.14000000000000001</v>
      </c>
      <c r="AJ167" s="67">
        <v>0.02</v>
      </c>
      <c r="AK167" s="67" t="s">
        <v>972</v>
      </c>
      <c r="AL167" s="67">
        <v>196925</v>
      </c>
    </row>
    <row r="168" spans="1:38">
      <c r="A168" s="67" t="s">
        <v>448</v>
      </c>
      <c r="B168" s="67" t="s">
        <v>1395</v>
      </c>
      <c r="C168" s="67" t="s">
        <v>1396</v>
      </c>
      <c r="D168" s="67">
        <v>5290</v>
      </c>
      <c r="E168" s="67" t="s">
        <v>970</v>
      </c>
      <c r="F168" s="67" t="s">
        <v>971</v>
      </c>
      <c r="G168" s="67">
        <v>33551</v>
      </c>
      <c r="H168" s="67" t="s">
        <v>448</v>
      </c>
      <c r="I168" s="67">
        <v>39829</v>
      </c>
      <c r="J168" s="67" t="s">
        <v>448</v>
      </c>
      <c r="K168" s="67" t="s">
        <v>972</v>
      </c>
      <c r="L168" s="67" t="s">
        <v>972</v>
      </c>
      <c r="M168" s="67" t="s">
        <v>598</v>
      </c>
      <c r="N168" s="67">
        <v>69</v>
      </c>
      <c r="O168" s="67">
        <v>93</v>
      </c>
      <c r="P168" s="67" t="s">
        <v>1397</v>
      </c>
      <c r="Q168" s="67">
        <v>30</v>
      </c>
      <c r="R168" s="67" t="s">
        <v>972</v>
      </c>
      <c r="S168" s="67" t="s">
        <v>972</v>
      </c>
      <c r="T168" s="67" t="s">
        <v>972</v>
      </c>
      <c r="U168" s="67">
        <v>19.3</v>
      </c>
      <c r="V168" s="67">
        <v>0</v>
      </c>
      <c r="W168" s="67">
        <v>0.2</v>
      </c>
      <c r="X168" s="67">
        <v>0</v>
      </c>
      <c r="Y168" s="67">
        <v>0</v>
      </c>
      <c r="Z168" s="67">
        <v>13.7</v>
      </c>
      <c r="AA168" s="67" t="s">
        <v>979</v>
      </c>
      <c r="AB168" s="67">
        <v>1.05</v>
      </c>
      <c r="AC168" s="67" t="s">
        <v>972</v>
      </c>
      <c r="AD168" s="67">
        <v>7.2</v>
      </c>
      <c r="AE168" s="67">
        <v>7.6</v>
      </c>
      <c r="AF168" s="67">
        <v>301</v>
      </c>
      <c r="AG168" s="67">
        <v>12</v>
      </c>
      <c r="AH168" s="67">
        <v>0.63</v>
      </c>
      <c r="AI168" s="67">
        <v>0.09</v>
      </c>
      <c r="AJ168" s="67">
        <v>0.02</v>
      </c>
      <c r="AK168" s="67" t="s">
        <v>972</v>
      </c>
      <c r="AL168" s="67">
        <v>196926</v>
      </c>
    </row>
    <row r="169" spans="1:38">
      <c r="A169" s="67" t="s">
        <v>448</v>
      </c>
      <c r="B169" s="67" t="s">
        <v>1398</v>
      </c>
      <c r="C169" s="67" t="s">
        <v>1399</v>
      </c>
      <c r="D169" s="67">
        <v>5290</v>
      </c>
      <c r="E169" s="67" t="s">
        <v>970</v>
      </c>
      <c r="F169" s="67" t="s">
        <v>971</v>
      </c>
      <c r="G169" s="67">
        <v>33551</v>
      </c>
      <c r="H169" s="67" t="s">
        <v>448</v>
      </c>
      <c r="I169" s="67">
        <v>39829</v>
      </c>
      <c r="J169" s="67" t="s">
        <v>448</v>
      </c>
      <c r="K169" s="67" t="s">
        <v>972</v>
      </c>
      <c r="L169" s="67" t="s">
        <v>972</v>
      </c>
      <c r="M169" s="67" t="s">
        <v>582</v>
      </c>
      <c r="N169" s="67">
        <v>93</v>
      </c>
      <c r="O169" s="67">
        <v>100</v>
      </c>
      <c r="P169" s="67" t="s">
        <v>1400</v>
      </c>
      <c r="Q169" s="67">
        <v>31.6</v>
      </c>
      <c r="R169" s="67" t="s">
        <v>972</v>
      </c>
      <c r="S169" s="67" t="s">
        <v>972</v>
      </c>
      <c r="T169" s="67" t="s">
        <v>972</v>
      </c>
      <c r="U169" s="67">
        <v>20.5</v>
      </c>
      <c r="V169" s="67">
        <v>0</v>
      </c>
      <c r="W169" s="67">
        <v>0.3</v>
      </c>
      <c r="X169" s="67">
        <v>0.1</v>
      </c>
      <c r="Y169" s="67">
        <v>0</v>
      </c>
      <c r="Z169" s="67">
        <v>13.4</v>
      </c>
      <c r="AA169" s="67" t="s">
        <v>979</v>
      </c>
      <c r="AB169" s="67">
        <v>1.05</v>
      </c>
      <c r="AC169" s="67">
        <v>3</v>
      </c>
      <c r="AD169" s="67">
        <v>7.8</v>
      </c>
      <c r="AE169" s="67">
        <v>8.3000000000000007</v>
      </c>
      <c r="AF169" s="67" t="s">
        <v>986</v>
      </c>
      <c r="AG169" s="67">
        <v>6</v>
      </c>
      <c r="AH169" s="67">
        <v>0.85</v>
      </c>
      <c r="AI169" s="67">
        <v>0.04</v>
      </c>
      <c r="AJ169" s="67">
        <v>0.02</v>
      </c>
      <c r="AK169" s="67" t="s">
        <v>972</v>
      </c>
      <c r="AL169" s="67">
        <v>196927</v>
      </c>
    </row>
    <row r="170" spans="1:38">
      <c r="A170" s="67" t="s">
        <v>449</v>
      </c>
      <c r="B170" s="67" t="s">
        <v>536</v>
      </c>
      <c r="C170" s="67" t="s">
        <v>1401</v>
      </c>
      <c r="D170" s="67">
        <v>5290</v>
      </c>
      <c r="E170" s="67" t="s">
        <v>970</v>
      </c>
      <c r="F170" s="67" t="s">
        <v>971</v>
      </c>
      <c r="G170" s="67">
        <v>33552</v>
      </c>
      <c r="H170" s="67" t="s">
        <v>449</v>
      </c>
      <c r="I170" s="67">
        <v>39830</v>
      </c>
      <c r="J170" s="67" t="s">
        <v>449</v>
      </c>
      <c r="K170" s="67" t="s">
        <v>972</v>
      </c>
      <c r="L170" s="67" t="s">
        <v>972</v>
      </c>
      <c r="M170" s="67" t="s">
        <v>588</v>
      </c>
      <c r="N170" s="67">
        <v>0</v>
      </c>
      <c r="O170" s="67">
        <v>5</v>
      </c>
      <c r="P170" s="67" t="s">
        <v>1402</v>
      </c>
      <c r="Q170" s="67">
        <v>36.1</v>
      </c>
      <c r="R170" s="67" t="s">
        <v>972</v>
      </c>
      <c r="S170" s="67" t="s">
        <v>972</v>
      </c>
      <c r="T170" s="67" t="s">
        <v>972</v>
      </c>
      <c r="U170" s="67">
        <v>26.9</v>
      </c>
      <c r="V170" s="67">
        <v>0</v>
      </c>
      <c r="W170" s="67">
        <v>0</v>
      </c>
      <c r="X170" s="67">
        <v>0</v>
      </c>
      <c r="Y170" s="67">
        <v>0</v>
      </c>
      <c r="Z170" s="67">
        <v>7.1</v>
      </c>
      <c r="AA170" s="67" t="s">
        <v>979</v>
      </c>
      <c r="AB170" s="67">
        <v>1.05</v>
      </c>
      <c r="AC170" s="67" t="s">
        <v>972</v>
      </c>
      <c r="AD170" s="67">
        <v>6.6</v>
      </c>
      <c r="AE170" s="67">
        <v>7</v>
      </c>
      <c r="AF170" s="67">
        <v>1288</v>
      </c>
      <c r="AG170" s="67">
        <v>342</v>
      </c>
      <c r="AH170" s="67">
        <v>4.32</v>
      </c>
      <c r="AI170" s="67">
        <v>0.47</v>
      </c>
      <c r="AJ170" s="67">
        <v>0.05</v>
      </c>
      <c r="AK170" s="67">
        <v>85</v>
      </c>
      <c r="AL170" s="67">
        <v>196928</v>
      </c>
    </row>
    <row r="171" spans="1:38">
      <c r="A171" s="67" t="s">
        <v>449</v>
      </c>
      <c r="B171" s="67" t="s">
        <v>1403</v>
      </c>
      <c r="C171" s="67" t="s">
        <v>1404</v>
      </c>
      <c r="D171" s="67">
        <v>5290</v>
      </c>
      <c r="E171" s="67" t="s">
        <v>970</v>
      </c>
      <c r="F171" s="67" t="s">
        <v>971</v>
      </c>
      <c r="G171" s="67">
        <v>33552</v>
      </c>
      <c r="H171" s="67" t="s">
        <v>449</v>
      </c>
      <c r="I171" s="67">
        <v>39830</v>
      </c>
      <c r="J171" s="67" t="s">
        <v>449</v>
      </c>
      <c r="K171" s="67" t="s">
        <v>972</v>
      </c>
      <c r="L171" s="67" t="s">
        <v>972</v>
      </c>
      <c r="M171" s="67" t="s">
        <v>588</v>
      </c>
      <c r="N171" s="67">
        <v>5</v>
      </c>
      <c r="O171" s="67">
        <v>10</v>
      </c>
      <c r="P171" s="67" t="s">
        <v>1405</v>
      </c>
      <c r="Q171" s="67">
        <v>30.9</v>
      </c>
      <c r="R171" s="67" t="s">
        <v>972</v>
      </c>
      <c r="S171" s="67" t="s">
        <v>972</v>
      </c>
      <c r="T171" s="67" t="s">
        <v>972</v>
      </c>
      <c r="U171" s="67">
        <v>23.8</v>
      </c>
      <c r="V171" s="67">
        <v>0</v>
      </c>
      <c r="W171" s="67">
        <v>0.2</v>
      </c>
      <c r="X171" s="67">
        <v>0</v>
      </c>
      <c r="Y171" s="67">
        <v>0</v>
      </c>
      <c r="Z171" s="67">
        <v>11.2</v>
      </c>
      <c r="AA171" s="67" t="s">
        <v>979</v>
      </c>
      <c r="AB171" s="67">
        <v>1.04</v>
      </c>
      <c r="AC171" s="67" t="s">
        <v>972</v>
      </c>
      <c r="AD171" s="67">
        <v>6.4</v>
      </c>
      <c r="AE171" s="67">
        <v>7</v>
      </c>
      <c r="AF171" s="67">
        <v>974</v>
      </c>
      <c r="AG171" s="67">
        <v>137</v>
      </c>
      <c r="AH171" s="67">
        <v>2.08</v>
      </c>
      <c r="AI171" s="67">
        <v>0.27</v>
      </c>
      <c r="AJ171" s="67">
        <v>0.03</v>
      </c>
      <c r="AK171" s="67">
        <v>76</v>
      </c>
      <c r="AL171" s="67">
        <v>196929</v>
      </c>
    </row>
    <row r="172" spans="1:38">
      <c r="A172" s="67" t="s">
        <v>449</v>
      </c>
      <c r="B172" s="67" t="s">
        <v>1406</v>
      </c>
      <c r="C172" s="67" t="s">
        <v>1407</v>
      </c>
      <c r="D172" s="67">
        <v>5290</v>
      </c>
      <c r="E172" s="67" t="s">
        <v>970</v>
      </c>
      <c r="F172" s="67" t="s">
        <v>971</v>
      </c>
      <c r="G172" s="67">
        <v>33552</v>
      </c>
      <c r="H172" s="67" t="s">
        <v>449</v>
      </c>
      <c r="I172" s="67">
        <v>39830</v>
      </c>
      <c r="J172" s="67" t="s">
        <v>449</v>
      </c>
      <c r="K172" s="67" t="s">
        <v>972</v>
      </c>
      <c r="L172" s="67" t="s">
        <v>972</v>
      </c>
      <c r="M172" s="67" t="s">
        <v>590</v>
      </c>
      <c r="N172" s="67">
        <v>10</v>
      </c>
      <c r="O172" s="67">
        <v>25</v>
      </c>
      <c r="P172" s="67" t="s">
        <v>1408</v>
      </c>
      <c r="Q172" s="67" t="s">
        <v>972</v>
      </c>
      <c r="R172" s="67" t="s">
        <v>972</v>
      </c>
      <c r="S172" s="67" t="s">
        <v>972</v>
      </c>
      <c r="T172" s="67" t="s">
        <v>972</v>
      </c>
      <c r="U172" s="67" t="s">
        <v>972</v>
      </c>
      <c r="V172" s="67" t="s">
        <v>972</v>
      </c>
      <c r="W172" s="67" t="s">
        <v>972</v>
      </c>
      <c r="X172" s="67" t="s">
        <v>972</v>
      </c>
      <c r="Y172" s="67" t="s">
        <v>972</v>
      </c>
      <c r="Z172" s="67" t="s">
        <v>972</v>
      </c>
      <c r="AA172" s="67" t="s">
        <v>972</v>
      </c>
      <c r="AB172" s="67">
        <v>1.04</v>
      </c>
      <c r="AC172" s="67" t="s">
        <v>972</v>
      </c>
      <c r="AD172" s="67">
        <v>6.4</v>
      </c>
      <c r="AE172" s="67">
        <v>7.1</v>
      </c>
      <c r="AF172" s="67">
        <v>823</v>
      </c>
      <c r="AG172" s="67">
        <v>76</v>
      </c>
      <c r="AH172" s="67">
        <v>1.83</v>
      </c>
      <c r="AI172" s="67">
        <v>0.22</v>
      </c>
      <c r="AJ172" s="67">
        <v>0.03</v>
      </c>
      <c r="AK172" s="67">
        <v>64</v>
      </c>
      <c r="AL172" s="67">
        <v>196930</v>
      </c>
    </row>
    <row r="173" spans="1:38">
      <c r="A173" s="67" t="s">
        <v>449</v>
      </c>
      <c r="B173" s="67" t="s">
        <v>1409</v>
      </c>
      <c r="C173" s="67" t="s">
        <v>1410</v>
      </c>
      <c r="D173" s="67">
        <v>5290</v>
      </c>
      <c r="E173" s="67" t="s">
        <v>970</v>
      </c>
      <c r="F173" s="67" t="s">
        <v>971</v>
      </c>
      <c r="G173" s="67">
        <v>33552</v>
      </c>
      <c r="H173" s="67" t="s">
        <v>449</v>
      </c>
      <c r="I173" s="67">
        <v>39830</v>
      </c>
      <c r="J173" s="67" t="s">
        <v>449</v>
      </c>
      <c r="K173" s="67" t="s">
        <v>972</v>
      </c>
      <c r="L173" s="67" t="s">
        <v>972</v>
      </c>
      <c r="M173" s="67" t="s">
        <v>573</v>
      </c>
      <c r="N173" s="67">
        <v>25</v>
      </c>
      <c r="O173" s="67">
        <v>44</v>
      </c>
      <c r="P173" s="67" t="s">
        <v>1411</v>
      </c>
      <c r="Q173" s="67">
        <v>30.5</v>
      </c>
      <c r="R173" s="67" t="s">
        <v>972</v>
      </c>
      <c r="S173" s="67" t="s">
        <v>972</v>
      </c>
      <c r="T173" s="67" t="s">
        <v>972</v>
      </c>
      <c r="U173" s="67">
        <v>23.8</v>
      </c>
      <c r="V173" s="67">
        <v>0</v>
      </c>
      <c r="W173" s="67">
        <v>0.2</v>
      </c>
      <c r="X173" s="67">
        <v>0.1</v>
      </c>
      <c r="Y173" s="67">
        <v>0</v>
      </c>
      <c r="Z173" s="67">
        <v>11.4</v>
      </c>
      <c r="AA173" s="67" t="s">
        <v>979</v>
      </c>
      <c r="AB173" s="67">
        <v>1.04</v>
      </c>
      <c r="AC173" s="67" t="s">
        <v>972</v>
      </c>
      <c r="AD173" s="67">
        <v>6.5</v>
      </c>
      <c r="AE173" s="67">
        <v>7</v>
      </c>
      <c r="AF173" s="67">
        <v>674</v>
      </c>
      <c r="AG173" s="67">
        <v>45</v>
      </c>
      <c r="AH173" s="67">
        <v>1.59</v>
      </c>
      <c r="AI173" s="67">
        <v>0.22</v>
      </c>
      <c r="AJ173" s="67">
        <v>0.03</v>
      </c>
      <c r="AK173" s="67" t="s">
        <v>972</v>
      </c>
      <c r="AL173" s="67">
        <v>196931</v>
      </c>
    </row>
    <row r="174" spans="1:38">
      <c r="A174" s="67" t="s">
        <v>449</v>
      </c>
      <c r="B174" s="67" t="s">
        <v>1412</v>
      </c>
      <c r="C174" s="67" t="s">
        <v>1413</v>
      </c>
      <c r="D174" s="67">
        <v>5290</v>
      </c>
      <c r="E174" s="67" t="s">
        <v>970</v>
      </c>
      <c r="F174" s="67" t="s">
        <v>971</v>
      </c>
      <c r="G174" s="67">
        <v>33552</v>
      </c>
      <c r="H174" s="67" t="s">
        <v>449</v>
      </c>
      <c r="I174" s="67">
        <v>39830</v>
      </c>
      <c r="J174" s="67" t="s">
        <v>449</v>
      </c>
      <c r="K174" s="67" t="s">
        <v>972</v>
      </c>
      <c r="L174" s="67" t="s">
        <v>972</v>
      </c>
      <c r="M174" s="67" t="s">
        <v>575</v>
      </c>
      <c r="N174" s="67">
        <v>44</v>
      </c>
      <c r="O174" s="67">
        <v>56</v>
      </c>
      <c r="P174" s="67" t="s">
        <v>1414</v>
      </c>
      <c r="Q174" s="67">
        <v>32.4</v>
      </c>
      <c r="R174" s="67" t="s">
        <v>972</v>
      </c>
      <c r="S174" s="67" t="s">
        <v>972</v>
      </c>
      <c r="T174" s="67" t="s">
        <v>972</v>
      </c>
      <c r="U174" s="67">
        <v>21.5</v>
      </c>
      <c r="V174" s="67">
        <v>0</v>
      </c>
      <c r="W174" s="67">
        <v>0.1</v>
      </c>
      <c r="X174" s="67">
        <v>0.1</v>
      </c>
      <c r="Y174" s="67">
        <v>0</v>
      </c>
      <c r="Z174" s="67">
        <v>9.9</v>
      </c>
      <c r="AA174" s="67" t="s">
        <v>979</v>
      </c>
      <c r="AB174" s="67">
        <v>1.04</v>
      </c>
      <c r="AC174" s="67" t="s">
        <v>972</v>
      </c>
      <c r="AD174" s="67">
        <v>6.5</v>
      </c>
      <c r="AE174" s="67">
        <v>7.1</v>
      </c>
      <c r="AF174" s="67">
        <v>526</v>
      </c>
      <c r="AG174" s="67">
        <v>29</v>
      </c>
      <c r="AH174" s="67">
        <v>1.17</v>
      </c>
      <c r="AI174" s="67">
        <v>0.19</v>
      </c>
      <c r="AJ174" s="67">
        <v>0.02</v>
      </c>
      <c r="AK174" s="67" t="s">
        <v>972</v>
      </c>
      <c r="AL174" s="67">
        <v>196932</v>
      </c>
    </row>
    <row r="175" spans="1:38">
      <c r="A175" s="67" t="s">
        <v>449</v>
      </c>
      <c r="B175" s="67" t="s">
        <v>1415</v>
      </c>
      <c r="C175" s="67" t="s">
        <v>1416</v>
      </c>
      <c r="D175" s="67">
        <v>5290</v>
      </c>
      <c r="E175" s="67" t="s">
        <v>970</v>
      </c>
      <c r="F175" s="67" t="s">
        <v>971</v>
      </c>
      <c r="G175" s="67">
        <v>33552</v>
      </c>
      <c r="H175" s="67" t="s">
        <v>449</v>
      </c>
      <c r="I175" s="67">
        <v>39830</v>
      </c>
      <c r="J175" s="67" t="s">
        <v>449</v>
      </c>
      <c r="K175" s="67" t="s">
        <v>972</v>
      </c>
      <c r="L175" s="67" t="s">
        <v>972</v>
      </c>
      <c r="M175" s="67" t="s">
        <v>598</v>
      </c>
      <c r="N175" s="67">
        <v>56</v>
      </c>
      <c r="O175" s="67">
        <v>82</v>
      </c>
      <c r="P175" s="67" t="s">
        <v>1417</v>
      </c>
      <c r="Q175" s="67">
        <v>33</v>
      </c>
      <c r="R175" s="67" t="s">
        <v>972</v>
      </c>
      <c r="S175" s="67" t="s">
        <v>972</v>
      </c>
      <c r="T175" s="67" t="s">
        <v>972</v>
      </c>
      <c r="U175" s="67">
        <v>21</v>
      </c>
      <c r="V175" s="67">
        <v>0</v>
      </c>
      <c r="W175" s="67">
        <v>0.2</v>
      </c>
      <c r="X175" s="67">
        <v>0.1</v>
      </c>
      <c r="Y175" s="67">
        <v>0</v>
      </c>
      <c r="Z175" s="67">
        <v>11.3</v>
      </c>
      <c r="AA175" s="67" t="s">
        <v>979</v>
      </c>
      <c r="AB175" s="67">
        <v>1.05</v>
      </c>
      <c r="AC175" s="67" t="s">
        <v>972</v>
      </c>
      <c r="AD175" s="67">
        <v>6.7</v>
      </c>
      <c r="AE175" s="67">
        <v>7.4</v>
      </c>
      <c r="AF175" s="67">
        <v>376</v>
      </c>
      <c r="AG175" s="67">
        <v>16</v>
      </c>
      <c r="AH175" s="67">
        <v>0.75</v>
      </c>
      <c r="AI175" s="67">
        <v>0.13</v>
      </c>
      <c r="AJ175" s="67">
        <v>0.02</v>
      </c>
      <c r="AK175" s="67" t="s">
        <v>972</v>
      </c>
      <c r="AL175" s="67">
        <v>196933</v>
      </c>
    </row>
    <row r="176" spans="1:38">
      <c r="A176" s="67" t="s">
        <v>449</v>
      </c>
      <c r="B176" s="67" t="s">
        <v>1418</v>
      </c>
      <c r="C176" s="67" t="s">
        <v>1419</v>
      </c>
      <c r="D176" s="67">
        <v>5290</v>
      </c>
      <c r="E176" s="67" t="s">
        <v>970</v>
      </c>
      <c r="F176" s="67" t="s">
        <v>971</v>
      </c>
      <c r="G176" s="67">
        <v>33552</v>
      </c>
      <c r="H176" s="67" t="s">
        <v>449</v>
      </c>
      <c r="I176" s="67">
        <v>39830</v>
      </c>
      <c r="J176" s="67" t="s">
        <v>449</v>
      </c>
      <c r="K176" s="67" t="s">
        <v>972</v>
      </c>
      <c r="L176" s="67" t="s">
        <v>972</v>
      </c>
      <c r="M176" s="67" t="s">
        <v>599</v>
      </c>
      <c r="N176" s="67">
        <v>82</v>
      </c>
      <c r="O176" s="67">
        <v>100</v>
      </c>
      <c r="P176" s="67" t="s">
        <v>1420</v>
      </c>
      <c r="Q176" s="67">
        <v>33.5</v>
      </c>
      <c r="R176" s="67" t="s">
        <v>972</v>
      </c>
      <c r="S176" s="67" t="s">
        <v>972</v>
      </c>
      <c r="T176" s="67" t="s">
        <v>972</v>
      </c>
      <c r="U176" s="67">
        <v>22.5</v>
      </c>
      <c r="V176" s="67">
        <v>0</v>
      </c>
      <c r="W176" s="67">
        <v>0.2</v>
      </c>
      <c r="X176" s="67">
        <v>0</v>
      </c>
      <c r="Y176" s="67">
        <v>0</v>
      </c>
      <c r="Z176" s="67">
        <v>10.5</v>
      </c>
      <c r="AA176" s="67" t="s">
        <v>979</v>
      </c>
      <c r="AB176" s="67">
        <v>1.05</v>
      </c>
      <c r="AC176" s="67" t="s">
        <v>972</v>
      </c>
      <c r="AD176" s="67">
        <v>7.3</v>
      </c>
      <c r="AE176" s="67">
        <v>7.8</v>
      </c>
      <c r="AF176" s="67">
        <v>302</v>
      </c>
      <c r="AG176" s="67">
        <v>14</v>
      </c>
      <c r="AH176" s="67">
        <v>0.67</v>
      </c>
      <c r="AI176" s="67">
        <v>0.15</v>
      </c>
      <c r="AJ176" s="67">
        <v>0.02</v>
      </c>
      <c r="AK176" s="67" t="s">
        <v>972</v>
      </c>
      <c r="AL176" s="67">
        <v>196934</v>
      </c>
    </row>
  </sheetData>
  <sortState xmlns:xlrd2="http://schemas.microsoft.com/office/spreadsheetml/2017/richdata2" ref="A3:AL176">
    <sortCondition ref="A2:A17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E290"/>
  <sheetViews>
    <sheetView topLeftCell="A101" zoomScale="80" zoomScaleNormal="80" workbookViewId="0">
      <selection activeCell="C130" sqref="C130"/>
    </sheetView>
  </sheetViews>
  <sheetFormatPr defaultColWidth="9.140625" defaultRowHeight="15"/>
  <cols>
    <col min="1" max="1" width="36.42578125" style="214" customWidth="1"/>
    <col min="2" max="2" width="44.7109375" style="219" customWidth="1"/>
    <col min="3" max="3" width="96.85546875" style="214" customWidth="1"/>
    <col min="4" max="4" width="49.140625" style="152" customWidth="1"/>
    <col min="5" max="5" width="26.5703125" style="152" customWidth="1"/>
    <col min="6" max="189" width="8.7109375" style="152"/>
    <col min="190" max="16384" width="9.140625" style="152"/>
  </cols>
  <sheetData>
    <row r="1" spans="1:5" s="211" customFormat="1" ht="35.65" customHeight="1">
      <c r="A1" s="209" t="s">
        <v>1626</v>
      </c>
      <c r="B1" s="210"/>
      <c r="C1" s="210"/>
    </row>
    <row r="2" spans="1:5" ht="35.65" customHeight="1">
      <c r="A2" s="212" t="s">
        <v>1553</v>
      </c>
      <c r="B2" s="213"/>
      <c r="C2" s="213"/>
      <c r="D2" s="212"/>
      <c r="E2" s="212"/>
    </row>
    <row r="3" spans="1:5" ht="35.65" customHeight="1">
      <c r="A3" s="212" t="s">
        <v>1668</v>
      </c>
      <c r="B3" s="213"/>
      <c r="C3" s="213"/>
      <c r="D3" s="212"/>
      <c r="E3" s="212"/>
    </row>
    <row r="4" spans="1:5" ht="40.15" customHeight="1">
      <c r="A4" s="486" t="s">
        <v>1667</v>
      </c>
      <c r="B4" s="486"/>
      <c r="C4" s="486"/>
      <c r="D4" s="486"/>
      <c r="E4" s="486"/>
    </row>
    <row r="5" spans="1:5" ht="58.9" customHeight="1">
      <c r="A5" s="486" t="s">
        <v>1554</v>
      </c>
      <c r="B5" s="486"/>
      <c r="C5" s="486"/>
      <c r="D5" s="486"/>
      <c r="E5" s="486"/>
    </row>
    <row r="6" spans="1:5" ht="48" customHeight="1">
      <c r="B6" s="215" t="s">
        <v>1495</v>
      </c>
      <c r="C6" s="216"/>
      <c r="D6" s="213"/>
      <c r="E6" s="213"/>
    </row>
    <row r="7" spans="1:5" ht="26.45" customHeight="1">
      <c r="B7" s="217" t="s">
        <v>1502</v>
      </c>
      <c r="C7" s="218"/>
      <c r="D7" s="218"/>
      <c r="E7" s="218"/>
    </row>
    <row r="8" spans="1:5" ht="25.15" customHeight="1">
      <c r="B8" s="217" t="s">
        <v>1503</v>
      </c>
      <c r="C8" s="218"/>
      <c r="D8" s="218"/>
      <c r="E8" s="218"/>
    </row>
    <row r="9" spans="1:5" ht="25.15" customHeight="1">
      <c r="B9" s="217" t="s">
        <v>1493</v>
      </c>
      <c r="C9" s="218"/>
      <c r="D9" s="218"/>
      <c r="E9" s="218"/>
    </row>
    <row r="10" spans="1:5" ht="12" customHeight="1"/>
    <row r="11" spans="1:5" s="224" customFormat="1" ht="28.15" customHeight="1">
      <c r="A11" s="220" t="s">
        <v>22</v>
      </c>
      <c r="B11" s="221" t="s">
        <v>340</v>
      </c>
      <c r="C11" s="222" t="s">
        <v>23</v>
      </c>
      <c r="D11" s="223" t="s">
        <v>1514</v>
      </c>
      <c r="E11" s="223" t="s">
        <v>25</v>
      </c>
    </row>
    <row r="12" spans="1:5" ht="31.5">
      <c r="A12" s="225" t="s">
        <v>1627</v>
      </c>
      <c r="B12" s="226"/>
      <c r="C12" s="227"/>
      <c r="D12" s="228"/>
      <c r="E12" s="228"/>
    </row>
    <row r="13" spans="1:5" ht="31.5" customHeight="1">
      <c r="A13" s="487" t="s">
        <v>1628</v>
      </c>
      <c r="B13" s="229" t="s">
        <v>26</v>
      </c>
      <c r="C13" s="230" t="s">
        <v>1505</v>
      </c>
      <c r="D13" s="231"/>
      <c r="E13" s="231"/>
    </row>
    <row r="14" spans="1:5" ht="22.5" customHeight="1">
      <c r="A14" s="488"/>
      <c r="B14" s="229" t="s">
        <v>340</v>
      </c>
      <c r="C14" s="230" t="s">
        <v>27</v>
      </c>
      <c r="D14" s="231"/>
      <c r="E14" s="231"/>
    </row>
    <row r="15" spans="1:5" ht="26.25" customHeight="1">
      <c r="A15" s="488"/>
      <c r="B15" s="229" t="s">
        <v>23</v>
      </c>
      <c r="C15" s="230" t="s">
        <v>28</v>
      </c>
      <c r="D15" s="231"/>
      <c r="E15" s="231"/>
    </row>
    <row r="16" spans="1:5" ht="26.25" customHeight="1">
      <c r="A16" s="488"/>
      <c r="B16" s="229" t="s">
        <v>24</v>
      </c>
      <c r="C16" s="230" t="s">
        <v>1506</v>
      </c>
      <c r="D16" s="231"/>
      <c r="E16" s="231"/>
    </row>
    <row r="17" spans="1:5" ht="27" customHeight="1">
      <c r="A17" s="489"/>
      <c r="B17" s="229" t="s">
        <v>25</v>
      </c>
      <c r="C17" s="230" t="s">
        <v>1504</v>
      </c>
      <c r="D17" s="231"/>
      <c r="E17" s="231"/>
    </row>
    <row r="18" spans="1:5" ht="25.9" customHeight="1">
      <c r="A18" s="490" t="s">
        <v>1629</v>
      </c>
      <c r="B18" s="229" t="s">
        <v>29</v>
      </c>
      <c r="C18" s="230" t="s">
        <v>30</v>
      </c>
      <c r="D18" s="232" t="s">
        <v>31</v>
      </c>
      <c r="E18" s="232" t="s">
        <v>32</v>
      </c>
    </row>
    <row r="19" spans="1:5" ht="25.9" customHeight="1">
      <c r="A19" s="491"/>
      <c r="B19" s="229" t="s">
        <v>33</v>
      </c>
      <c r="C19" s="230" t="s">
        <v>34</v>
      </c>
      <c r="D19" s="232" t="s">
        <v>31</v>
      </c>
      <c r="E19" s="232" t="s">
        <v>32</v>
      </c>
    </row>
    <row r="20" spans="1:5" ht="25.9" customHeight="1">
      <c r="A20" s="491"/>
      <c r="B20" s="229" t="s">
        <v>35</v>
      </c>
      <c r="C20" s="230" t="s">
        <v>36</v>
      </c>
      <c r="D20" s="232" t="s">
        <v>37</v>
      </c>
      <c r="E20" s="232" t="s">
        <v>32</v>
      </c>
    </row>
    <row r="21" spans="1:5" ht="25.9" customHeight="1">
      <c r="A21" s="491"/>
      <c r="B21" s="229" t="s">
        <v>38</v>
      </c>
      <c r="C21" s="230" t="s">
        <v>39</v>
      </c>
      <c r="D21" s="232" t="s">
        <v>40</v>
      </c>
      <c r="E21" s="232" t="s">
        <v>32</v>
      </c>
    </row>
    <row r="22" spans="1:5" ht="25.9" customHeight="1">
      <c r="A22" s="491"/>
      <c r="B22" s="229" t="s">
        <v>41</v>
      </c>
      <c r="C22" s="230" t="s">
        <v>42</v>
      </c>
      <c r="D22" s="232" t="s">
        <v>31</v>
      </c>
      <c r="E22" s="232" t="s">
        <v>32</v>
      </c>
    </row>
    <row r="23" spans="1:5" ht="25.9" customHeight="1">
      <c r="A23" s="491"/>
      <c r="B23" s="232" t="s">
        <v>43</v>
      </c>
      <c r="C23" s="230" t="s">
        <v>44</v>
      </c>
      <c r="D23" s="232" t="s">
        <v>45</v>
      </c>
      <c r="E23" s="232" t="s">
        <v>32</v>
      </c>
    </row>
    <row r="24" spans="1:5" ht="25.9" customHeight="1">
      <c r="A24" s="491"/>
      <c r="B24" s="232" t="s">
        <v>46</v>
      </c>
      <c r="C24" s="230" t="s">
        <v>47</v>
      </c>
      <c r="D24" s="232" t="s">
        <v>48</v>
      </c>
      <c r="E24" s="232" t="s">
        <v>32</v>
      </c>
    </row>
    <row r="25" spans="1:5" ht="34.15" customHeight="1">
      <c r="A25" s="491"/>
      <c r="B25" s="232" t="s">
        <v>49</v>
      </c>
      <c r="C25" s="230" t="s">
        <v>50</v>
      </c>
      <c r="D25" s="232" t="s">
        <v>51</v>
      </c>
      <c r="E25" s="232" t="s">
        <v>32</v>
      </c>
    </row>
    <row r="26" spans="1:5" ht="25.9" customHeight="1">
      <c r="A26" s="491"/>
      <c r="B26" s="232" t="s">
        <v>52</v>
      </c>
      <c r="C26" s="230" t="s">
        <v>53</v>
      </c>
      <c r="D26" s="232" t="s">
        <v>54</v>
      </c>
      <c r="E26" s="232" t="s">
        <v>32</v>
      </c>
    </row>
    <row r="27" spans="1:5" ht="47.65" customHeight="1">
      <c r="A27" s="233" t="s">
        <v>55</v>
      </c>
      <c r="B27" s="230" t="s">
        <v>56</v>
      </c>
      <c r="C27" s="232" t="s">
        <v>1578</v>
      </c>
      <c r="D27" s="229" t="s">
        <v>58</v>
      </c>
      <c r="E27" s="229" t="s">
        <v>32</v>
      </c>
    </row>
    <row r="28" spans="1:5" ht="33" customHeight="1">
      <c r="A28" s="234"/>
      <c r="B28" s="235" t="s">
        <v>59</v>
      </c>
      <c r="C28" s="230" t="s">
        <v>60</v>
      </c>
      <c r="D28" s="232" t="s">
        <v>1491</v>
      </c>
      <c r="E28" s="232" t="s">
        <v>61</v>
      </c>
    </row>
    <row r="29" spans="1:5" ht="25.9" customHeight="1">
      <c r="A29" s="234"/>
      <c r="B29" s="235" t="s">
        <v>1573</v>
      </c>
      <c r="C29" s="230" t="s">
        <v>63</v>
      </c>
      <c r="D29" s="232" t="s">
        <v>609</v>
      </c>
      <c r="E29" s="232" t="s">
        <v>32</v>
      </c>
    </row>
    <row r="30" spans="1:5" ht="38.65" customHeight="1">
      <c r="A30" s="234"/>
      <c r="B30" s="232" t="s">
        <v>64</v>
      </c>
      <c r="C30" s="236" t="s">
        <v>65</v>
      </c>
      <c r="D30" s="237" t="s">
        <v>66</v>
      </c>
      <c r="E30" s="237" t="s">
        <v>4375</v>
      </c>
    </row>
    <row r="31" spans="1:5" ht="38.65" customHeight="1">
      <c r="A31" s="234"/>
      <c r="B31" s="232" t="s">
        <v>67</v>
      </c>
      <c r="C31" s="236" t="s">
        <v>68</v>
      </c>
      <c r="D31" s="237" t="s">
        <v>69</v>
      </c>
      <c r="E31" s="237" t="s">
        <v>4375</v>
      </c>
    </row>
    <row r="32" spans="1:5" ht="25.9" customHeight="1">
      <c r="A32" s="234"/>
      <c r="B32" s="235" t="s">
        <v>70</v>
      </c>
      <c r="C32" s="230" t="s">
        <v>71</v>
      </c>
      <c r="D32" s="232" t="s">
        <v>1496</v>
      </c>
      <c r="E32" s="232" t="s">
        <v>32</v>
      </c>
    </row>
    <row r="33" spans="1:5" ht="25.9" customHeight="1">
      <c r="A33" s="234"/>
      <c r="B33" s="235" t="s">
        <v>72</v>
      </c>
      <c r="C33" s="230" t="s">
        <v>73</v>
      </c>
      <c r="D33" s="232" t="s">
        <v>1496</v>
      </c>
      <c r="E33" s="232" t="s">
        <v>32</v>
      </c>
    </row>
    <row r="34" spans="1:5" ht="39.6" customHeight="1">
      <c r="A34" s="234"/>
      <c r="B34" s="235" t="s">
        <v>74</v>
      </c>
      <c r="C34" s="230" t="s">
        <v>75</v>
      </c>
      <c r="D34" s="232" t="s">
        <v>76</v>
      </c>
      <c r="E34" s="232" t="s">
        <v>76</v>
      </c>
    </row>
    <row r="35" spans="1:5" ht="39.6" customHeight="1">
      <c r="A35" s="234"/>
      <c r="B35" s="232" t="s">
        <v>77</v>
      </c>
      <c r="C35" s="230" t="s">
        <v>78</v>
      </c>
      <c r="D35" s="232" t="s">
        <v>77</v>
      </c>
      <c r="E35" s="232" t="s">
        <v>32</v>
      </c>
    </row>
    <row r="36" spans="1:5" ht="25.9" customHeight="1">
      <c r="A36" s="234"/>
      <c r="B36" s="232" t="s">
        <v>79</v>
      </c>
      <c r="C36" s="230" t="s">
        <v>80</v>
      </c>
      <c r="D36" s="232" t="s">
        <v>609</v>
      </c>
      <c r="E36" s="232" t="s">
        <v>32</v>
      </c>
    </row>
    <row r="37" spans="1:5" ht="25.9" customHeight="1">
      <c r="A37" s="234"/>
      <c r="B37" s="232" t="s">
        <v>81</v>
      </c>
      <c r="C37" s="230" t="s">
        <v>82</v>
      </c>
      <c r="D37" s="232" t="s">
        <v>83</v>
      </c>
      <c r="E37" s="232" t="s">
        <v>61</v>
      </c>
    </row>
    <row r="38" spans="1:5" ht="25.9" customHeight="1">
      <c r="A38" s="234"/>
      <c r="B38" s="232" t="s">
        <v>84</v>
      </c>
      <c r="C38" s="230" t="s">
        <v>85</v>
      </c>
      <c r="D38" s="232" t="s">
        <v>86</v>
      </c>
      <c r="E38" s="232" t="s">
        <v>61</v>
      </c>
    </row>
    <row r="39" spans="1:5" ht="25.9" customHeight="1">
      <c r="A39" s="234"/>
      <c r="B39" s="232" t="s">
        <v>87</v>
      </c>
      <c r="C39" s="230" t="s">
        <v>88</v>
      </c>
      <c r="D39" s="232" t="s">
        <v>1491</v>
      </c>
      <c r="E39" s="232" t="s">
        <v>32</v>
      </c>
    </row>
    <row r="40" spans="1:5" ht="25.9" customHeight="1">
      <c r="A40" s="234"/>
      <c r="B40" s="232" t="s">
        <v>89</v>
      </c>
      <c r="C40" s="230" t="s">
        <v>90</v>
      </c>
      <c r="D40" s="232" t="s">
        <v>1491</v>
      </c>
      <c r="E40" s="232" t="s">
        <v>32</v>
      </c>
    </row>
    <row r="41" spans="1:5" ht="25.9" customHeight="1">
      <c r="A41" s="234"/>
      <c r="B41" s="232" t="s">
        <v>91</v>
      </c>
      <c r="C41" s="230" t="s">
        <v>92</v>
      </c>
      <c r="D41" s="232" t="s">
        <v>1491</v>
      </c>
      <c r="E41" s="232" t="s">
        <v>32</v>
      </c>
    </row>
    <row r="42" spans="1:5" ht="25.9" customHeight="1">
      <c r="A42" s="234"/>
      <c r="B42" s="232" t="s">
        <v>93</v>
      </c>
      <c r="C42" s="230" t="s">
        <v>94</v>
      </c>
      <c r="D42" s="232" t="s">
        <v>1491</v>
      </c>
      <c r="E42" s="232" t="s">
        <v>32</v>
      </c>
    </row>
    <row r="43" spans="1:5" ht="28.9" customHeight="1">
      <c r="A43" s="234"/>
      <c r="B43" s="232" t="s">
        <v>95</v>
      </c>
      <c r="C43" s="492" t="s">
        <v>96</v>
      </c>
      <c r="D43" s="232" t="s">
        <v>1492</v>
      </c>
      <c r="E43" s="232" t="s">
        <v>32</v>
      </c>
    </row>
    <row r="44" spans="1:5" ht="25.9" customHeight="1">
      <c r="A44" s="234"/>
      <c r="B44" s="232" t="s">
        <v>97</v>
      </c>
      <c r="C44" s="492"/>
      <c r="D44" s="232" t="s">
        <v>1492</v>
      </c>
      <c r="E44" s="232" t="s">
        <v>32</v>
      </c>
    </row>
    <row r="45" spans="1:5" ht="25.9" customHeight="1">
      <c r="A45" s="234"/>
      <c r="B45" s="232" t="s">
        <v>98</v>
      </c>
      <c r="C45" s="492"/>
      <c r="D45" s="232" t="s">
        <v>1492</v>
      </c>
      <c r="E45" s="232" t="s">
        <v>32</v>
      </c>
    </row>
    <row r="46" spans="1:5" ht="25.9" customHeight="1">
      <c r="A46" s="234"/>
      <c r="B46" s="232" t="s">
        <v>99</v>
      </c>
      <c r="C46" s="230" t="s">
        <v>100</v>
      </c>
      <c r="D46" s="232" t="s">
        <v>1492</v>
      </c>
      <c r="E46" s="232" t="s">
        <v>4375</v>
      </c>
    </row>
    <row r="47" spans="1:5" ht="25.9" customHeight="1">
      <c r="A47" s="234"/>
      <c r="B47" s="232" t="s">
        <v>1671</v>
      </c>
      <c r="C47" s="230" t="s">
        <v>1672</v>
      </c>
      <c r="D47" s="232" t="s">
        <v>609</v>
      </c>
      <c r="E47" s="232" t="s">
        <v>32</v>
      </c>
    </row>
    <row r="48" spans="1:5" ht="25.9" customHeight="1">
      <c r="A48" s="373" t="s">
        <v>109</v>
      </c>
      <c r="B48" s="238" t="s">
        <v>109</v>
      </c>
      <c r="C48" s="238" t="s">
        <v>110</v>
      </c>
      <c r="D48" s="238" t="s">
        <v>1497</v>
      </c>
      <c r="E48" s="238"/>
    </row>
    <row r="49" spans="1:5" ht="25.9" customHeight="1">
      <c r="A49" s="493" t="s">
        <v>1648</v>
      </c>
      <c r="B49" s="238" t="s">
        <v>111</v>
      </c>
      <c r="C49" s="230" t="s">
        <v>112</v>
      </c>
      <c r="D49" s="232" t="s">
        <v>1491</v>
      </c>
      <c r="E49" s="232" t="s">
        <v>32</v>
      </c>
    </row>
    <row r="50" spans="1:5" ht="25.9" customHeight="1">
      <c r="A50" s="493"/>
      <c r="B50" s="238" t="s">
        <v>113</v>
      </c>
      <c r="C50" s="239" t="s">
        <v>114</v>
      </c>
      <c r="D50" s="238" t="s">
        <v>115</v>
      </c>
      <c r="E50" s="238" t="s">
        <v>4375</v>
      </c>
    </row>
    <row r="51" spans="1:5" ht="25.9" customHeight="1">
      <c r="A51" s="493"/>
      <c r="B51" s="238" t="s">
        <v>116</v>
      </c>
      <c r="C51" s="239" t="s">
        <v>117</v>
      </c>
      <c r="D51" s="238" t="s">
        <v>115</v>
      </c>
      <c r="E51" s="238" t="s">
        <v>4375</v>
      </c>
    </row>
    <row r="52" spans="1:5" ht="25.9" customHeight="1">
      <c r="A52" s="493"/>
      <c r="B52" s="238" t="s">
        <v>118</v>
      </c>
      <c r="C52" s="239" t="s">
        <v>119</v>
      </c>
      <c r="D52" s="238" t="s">
        <v>1498</v>
      </c>
      <c r="E52" s="238" t="s">
        <v>61</v>
      </c>
    </row>
    <row r="53" spans="1:5" ht="25.9" customHeight="1">
      <c r="A53" s="493"/>
      <c r="B53" s="238" t="s">
        <v>120</v>
      </c>
      <c r="C53" s="239" t="s">
        <v>121</v>
      </c>
      <c r="D53" s="238" t="s">
        <v>1498</v>
      </c>
      <c r="E53" s="238" t="s">
        <v>61</v>
      </c>
    </row>
    <row r="54" spans="1:5" ht="25.9" customHeight="1">
      <c r="A54" s="493"/>
      <c r="B54" s="238" t="s">
        <v>122</v>
      </c>
      <c r="C54" s="239" t="s">
        <v>123</v>
      </c>
      <c r="D54" s="238" t="s">
        <v>1499</v>
      </c>
      <c r="E54" s="238" t="s">
        <v>32</v>
      </c>
    </row>
    <row r="55" spans="1:5" ht="25.9" customHeight="1">
      <c r="A55" s="493"/>
      <c r="B55" s="240" t="s">
        <v>124</v>
      </c>
      <c r="C55" s="241" t="s">
        <v>125</v>
      </c>
      <c r="D55" s="240" t="s">
        <v>1500</v>
      </c>
      <c r="E55" s="240" t="s">
        <v>32</v>
      </c>
    </row>
    <row r="56" spans="1:5" ht="25.9" customHeight="1">
      <c r="A56" s="458"/>
      <c r="B56" s="240" t="s">
        <v>380</v>
      </c>
      <c r="C56" s="241" t="s">
        <v>4296</v>
      </c>
      <c r="D56" s="459" t="s">
        <v>4297</v>
      </c>
      <c r="E56" s="459" t="s">
        <v>32</v>
      </c>
    </row>
    <row r="57" spans="1:5" ht="23.65" customHeight="1">
      <c r="A57" s="481" t="s">
        <v>1630</v>
      </c>
      <c r="B57" s="242" t="s">
        <v>126</v>
      </c>
      <c r="C57" s="236" t="s">
        <v>57</v>
      </c>
      <c r="D57" s="243" t="s">
        <v>58</v>
      </c>
      <c r="E57" s="243" t="s">
        <v>32</v>
      </c>
    </row>
    <row r="58" spans="1:5" ht="23.65" customHeight="1">
      <c r="A58" s="481"/>
      <c r="B58" s="229" t="s">
        <v>127</v>
      </c>
      <c r="C58" s="230" t="s">
        <v>128</v>
      </c>
      <c r="D58" s="232" t="s">
        <v>1489</v>
      </c>
      <c r="E58" s="232" t="s">
        <v>61</v>
      </c>
    </row>
    <row r="59" spans="1:5" ht="40.15" customHeight="1">
      <c r="A59" s="481"/>
      <c r="B59" s="244" t="s">
        <v>129</v>
      </c>
      <c r="C59" s="236" t="s">
        <v>130</v>
      </c>
      <c r="D59" s="237" t="s">
        <v>1491</v>
      </c>
      <c r="E59" s="237" t="s">
        <v>32</v>
      </c>
    </row>
    <row r="60" spans="1:5" ht="33.6" customHeight="1">
      <c r="A60" s="481"/>
      <c r="B60" s="244" t="s">
        <v>131</v>
      </c>
      <c r="C60" s="236" t="s">
        <v>132</v>
      </c>
      <c r="D60" s="237" t="s">
        <v>1491</v>
      </c>
      <c r="E60" s="237" t="s">
        <v>32</v>
      </c>
    </row>
    <row r="61" spans="1:5" ht="41.65" customHeight="1">
      <c r="A61" s="481"/>
      <c r="B61" s="244" t="s">
        <v>133</v>
      </c>
      <c r="C61" s="236" t="s">
        <v>134</v>
      </c>
      <c r="D61" s="237" t="s">
        <v>609</v>
      </c>
      <c r="E61" s="237" t="s">
        <v>32</v>
      </c>
    </row>
    <row r="62" spans="1:5" ht="31.15" customHeight="1">
      <c r="A62" s="481"/>
      <c r="B62" s="242" t="s">
        <v>135</v>
      </c>
      <c r="C62" s="236" t="s">
        <v>4387</v>
      </c>
      <c r="D62" s="237" t="s">
        <v>1501</v>
      </c>
      <c r="E62" s="237" t="s">
        <v>4375</v>
      </c>
    </row>
    <row r="63" spans="1:5" ht="39" customHeight="1">
      <c r="A63" s="481"/>
      <c r="B63" s="242" t="s">
        <v>137</v>
      </c>
      <c r="C63" s="236" t="s">
        <v>4388</v>
      </c>
      <c r="D63" s="237" t="s">
        <v>1501</v>
      </c>
      <c r="E63" s="237" t="s">
        <v>4375</v>
      </c>
    </row>
    <row r="64" spans="1:5" ht="39" customHeight="1">
      <c r="A64" s="481"/>
      <c r="B64" s="242" t="s">
        <v>4374</v>
      </c>
      <c r="C64" s="236" t="s">
        <v>1567</v>
      </c>
      <c r="D64" s="237" t="s">
        <v>1569</v>
      </c>
      <c r="E64" s="237" t="s">
        <v>32</v>
      </c>
    </row>
    <row r="65" spans="1:5" ht="39" customHeight="1">
      <c r="A65" s="481"/>
      <c r="B65" s="242" t="s">
        <v>1565</v>
      </c>
      <c r="C65" s="236" t="s">
        <v>1568</v>
      </c>
      <c r="D65" s="237" t="s">
        <v>1569</v>
      </c>
      <c r="E65" s="237" t="s">
        <v>32</v>
      </c>
    </row>
    <row r="66" spans="1:5" ht="39" customHeight="1">
      <c r="A66" s="481"/>
      <c r="B66" s="242" t="s">
        <v>4372</v>
      </c>
      <c r="C66" s="236" t="s">
        <v>4376</v>
      </c>
      <c r="D66" s="237" t="s">
        <v>422</v>
      </c>
      <c r="E66" s="237" t="s">
        <v>4375</v>
      </c>
    </row>
    <row r="67" spans="1:5" ht="39" customHeight="1">
      <c r="A67" s="481"/>
      <c r="B67" s="242" t="s">
        <v>4373</v>
      </c>
      <c r="C67" s="236" t="s">
        <v>4377</v>
      </c>
      <c r="D67" s="237" t="s">
        <v>422</v>
      </c>
      <c r="E67" s="237" t="s">
        <v>4375</v>
      </c>
    </row>
    <row r="68" spans="1:5" ht="39" customHeight="1">
      <c r="A68" s="481"/>
      <c r="B68" s="242" t="s">
        <v>423</v>
      </c>
      <c r="C68" s="236" t="s">
        <v>4378</v>
      </c>
      <c r="D68" s="237" t="s">
        <v>422</v>
      </c>
      <c r="E68" s="237" t="s">
        <v>4375</v>
      </c>
    </row>
    <row r="69" spans="1:5" ht="39" customHeight="1">
      <c r="A69" s="481"/>
      <c r="B69" s="242" t="s">
        <v>4321</v>
      </c>
      <c r="C69" s="236" t="s">
        <v>4379</v>
      </c>
      <c r="D69" s="237" t="s">
        <v>422</v>
      </c>
      <c r="E69" s="237" t="s">
        <v>4375</v>
      </c>
    </row>
    <row r="70" spans="1:5" ht="33.6" customHeight="1">
      <c r="A70" s="481"/>
      <c r="B70" s="242" t="s">
        <v>138</v>
      </c>
      <c r="C70" s="236" t="s">
        <v>139</v>
      </c>
      <c r="D70" s="232" t="s">
        <v>1492</v>
      </c>
      <c r="E70" s="237" t="s">
        <v>32</v>
      </c>
    </row>
    <row r="71" spans="1:5" ht="23.65" customHeight="1">
      <c r="A71" s="481"/>
      <c r="B71" s="242" t="s">
        <v>140</v>
      </c>
      <c r="C71" s="236" t="s">
        <v>141</v>
      </c>
      <c r="D71" s="237" t="s">
        <v>609</v>
      </c>
      <c r="E71" s="237" t="s">
        <v>32</v>
      </c>
    </row>
    <row r="72" spans="1:5" ht="23.65" customHeight="1">
      <c r="A72" s="481"/>
      <c r="B72" s="242" t="s">
        <v>142</v>
      </c>
      <c r="C72" s="236" t="s">
        <v>143</v>
      </c>
      <c r="D72" s="237" t="s">
        <v>144</v>
      </c>
      <c r="E72" s="237" t="s">
        <v>61</v>
      </c>
    </row>
    <row r="73" spans="1:5" ht="23.65" customHeight="1">
      <c r="A73" s="481"/>
      <c r="B73" s="242" t="s">
        <v>145</v>
      </c>
      <c r="C73" s="245" t="s">
        <v>96</v>
      </c>
      <c r="D73" s="232" t="s">
        <v>1492</v>
      </c>
      <c r="E73" s="237" t="s">
        <v>32</v>
      </c>
    </row>
    <row r="74" spans="1:5" ht="30.75" customHeight="1">
      <c r="A74" s="481"/>
      <c r="B74" s="235" t="s">
        <v>146</v>
      </c>
      <c r="C74" s="230" t="s">
        <v>147</v>
      </c>
      <c r="D74" s="232" t="s">
        <v>1492</v>
      </c>
      <c r="E74" s="232" t="s">
        <v>32</v>
      </c>
    </row>
    <row r="75" spans="1:5" ht="23.65" customHeight="1">
      <c r="A75" s="481"/>
      <c r="B75" s="232" t="s">
        <v>95</v>
      </c>
      <c r="C75" s="245" t="s">
        <v>96</v>
      </c>
      <c r="D75" s="232" t="s">
        <v>1492</v>
      </c>
      <c r="E75" s="232" t="s">
        <v>32</v>
      </c>
    </row>
    <row r="76" spans="1:5" ht="33.6" customHeight="1">
      <c r="A76" s="481"/>
      <c r="B76" s="246" t="s">
        <v>101</v>
      </c>
      <c r="C76" s="247" t="s">
        <v>4369</v>
      </c>
      <c r="D76" s="232" t="s">
        <v>1492</v>
      </c>
      <c r="E76" s="232" t="s">
        <v>32</v>
      </c>
    </row>
    <row r="77" spans="1:5" ht="33.6" customHeight="1">
      <c r="A77" s="481"/>
      <c r="B77" s="232" t="s">
        <v>103</v>
      </c>
      <c r="C77" s="245" t="s">
        <v>4369</v>
      </c>
      <c r="D77" s="232" t="s">
        <v>1492</v>
      </c>
      <c r="E77" s="232" t="s">
        <v>32</v>
      </c>
    </row>
    <row r="78" spans="1:5" ht="33" customHeight="1">
      <c r="A78" s="481"/>
      <c r="B78" s="232" t="s">
        <v>104</v>
      </c>
      <c r="C78" s="230" t="s">
        <v>4371</v>
      </c>
      <c r="D78" s="232" t="s">
        <v>1492</v>
      </c>
      <c r="E78" s="232" t="s">
        <v>32</v>
      </c>
    </row>
    <row r="79" spans="1:5" ht="36.75" customHeight="1">
      <c r="A79" s="481"/>
      <c r="B79" s="232" t="s">
        <v>106</v>
      </c>
      <c r="C79" s="230" t="s">
        <v>107</v>
      </c>
      <c r="D79" s="232" t="s">
        <v>1492</v>
      </c>
      <c r="E79" s="232" t="s">
        <v>32</v>
      </c>
    </row>
    <row r="80" spans="1:5" ht="23.65" customHeight="1">
      <c r="A80" s="482"/>
      <c r="B80" s="232" t="s">
        <v>148</v>
      </c>
      <c r="C80" s="230" t="s">
        <v>421</v>
      </c>
      <c r="D80" s="232" t="s">
        <v>1492</v>
      </c>
      <c r="E80" s="232" t="s">
        <v>32</v>
      </c>
    </row>
    <row r="81" spans="1:5" ht="17.649999999999999" customHeight="1">
      <c r="A81" s="483" t="s">
        <v>1649</v>
      </c>
      <c r="B81" s="248" t="s">
        <v>149</v>
      </c>
      <c r="C81" s="236" t="s">
        <v>150</v>
      </c>
      <c r="D81" s="238" t="s">
        <v>1491</v>
      </c>
      <c r="E81" s="232" t="s">
        <v>32</v>
      </c>
    </row>
    <row r="82" spans="1:5" ht="16.149999999999999" customHeight="1">
      <c r="A82" s="484"/>
      <c r="B82" s="248" t="s">
        <v>127</v>
      </c>
      <c r="C82" s="236" t="s">
        <v>128</v>
      </c>
      <c r="D82" s="249" t="s">
        <v>1489</v>
      </c>
      <c r="E82" s="249" t="s">
        <v>61</v>
      </c>
    </row>
    <row r="83" spans="1:5" ht="16.149999999999999" customHeight="1">
      <c r="A83" s="484"/>
      <c r="B83" s="248" t="s">
        <v>126</v>
      </c>
      <c r="C83" s="236" t="s">
        <v>57</v>
      </c>
      <c r="D83" s="249" t="s">
        <v>1491</v>
      </c>
      <c r="E83" s="237" t="s">
        <v>32</v>
      </c>
    </row>
    <row r="84" spans="1:5" ht="16.149999999999999" customHeight="1">
      <c r="A84" s="484"/>
      <c r="B84" s="248" t="s">
        <v>151</v>
      </c>
      <c r="C84" s="236" t="s">
        <v>152</v>
      </c>
      <c r="D84" s="237" t="s">
        <v>1490</v>
      </c>
      <c r="E84" s="237" t="s">
        <v>76</v>
      </c>
    </row>
    <row r="85" spans="1:5" ht="16.149999999999999" customHeight="1">
      <c r="A85" s="484"/>
      <c r="B85" s="248" t="s">
        <v>153</v>
      </c>
      <c r="C85" s="236" t="s">
        <v>154</v>
      </c>
      <c r="D85" s="249" t="s">
        <v>1491</v>
      </c>
      <c r="E85" s="249" t="s">
        <v>32</v>
      </c>
    </row>
    <row r="86" spans="1:5" ht="16.149999999999999" customHeight="1">
      <c r="A86" s="484"/>
      <c r="B86" s="248" t="s">
        <v>155</v>
      </c>
      <c r="C86" s="236" t="s">
        <v>1557</v>
      </c>
      <c r="D86" s="237" t="s">
        <v>1489</v>
      </c>
      <c r="E86" s="237" t="s">
        <v>61</v>
      </c>
    </row>
    <row r="87" spans="1:5" ht="16.149999999999999" customHeight="1">
      <c r="A87" s="484"/>
      <c r="B87" s="248" t="s">
        <v>156</v>
      </c>
      <c r="C87" s="236" t="s">
        <v>157</v>
      </c>
      <c r="D87" s="237" t="s">
        <v>1487</v>
      </c>
      <c r="E87" s="237" t="s">
        <v>32</v>
      </c>
    </row>
    <row r="88" spans="1:5" ht="16.149999999999999" customHeight="1">
      <c r="A88" s="484"/>
      <c r="B88" s="248" t="s">
        <v>158</v>
      </c>
      <c r="C88" s="236" t="s">
        <v>159</v>
      </c>
      <c r="D88" s="237" t="s">
        <v>1488</v>
      </c>
      <c r="E88" s="237" t="s">
        <v>61</v>
      </c>
    </row>
    <row r="89" spans="1:5" ht="16.149999999999999" customHeight="1">
      <c r="A89" s="484"/>
      <c r="B89" s="248" t="s">
        <v>160</v>
      </c>
      <c r="C89" s="236" t="s">
        <v>161</v>
      </c>
      <c r="D89" s="237" t="s">
        <v>1488</v>
      </c>
      <c r="E89" s="237" t="s">
        <v>61</v>
      </c>
    </row>
    <row r="90" spans="1:5" ht="31.5">
      <c r="A90" s="484"/>
      <c r="B90" s="248" t="s">
        <v>162</v>
      </c>
      <c r="C90" s="236" t="s">
        <v>163</v>
      </c>
      <c r="D90" s="236" t="s">
        <v>1542</v>
      </c>
      <c r="E90" s="237" t="s">
        <v>32</v>
      </c>
    </row>
    <row r="91" spans="1:5" ht="16.149999999999999" customHeight="1">
      <c r="A91" s="484"/>
      <c r="B91" s="248" t="s">
        <v>164</v>
      </c>
      <c r="C91" s="236" t="s">
        <v>165</v>
      </c>
      <c r="D91" s="237" t="s">
        <v>166</v>
      </c>
      <c r="E91" s="237" t="s">
        <v>61</v>
      </c>
    </row>
    <row r="92" spans="1:5" ht="16.149999999999999" customHeight="1">
      <c r="A92" s="484"/>
      <c r="B92" s="248" t="s">
        <v>167</v>
      </c>
      <c r="C92" s="236" t="s">
        <v>168</v>
      </c>
      <c r="D92" s="237" t="s">
        <v>169</v>
      </c>
      <c r="E92" s="237" t="s">
        <v>61</v>
      </c>
    </row>
    <row r="93" spans="1:5" ht="16.149999999999999" customHeight="1">
      <c r="A93" s="484"/>
      <c r="B93" s="248" t="s">
        <v>170</v>
      </c>
      <c r="C93" s="236" t="s">
        <v>171</v>
      </c>
      <c r="D93" s="237" t="s">
        <v>1489</v>
      </c>
      <c r="E93" s="237" t="s">
        <v>32</v>
      </c>
    </row>
    <row r="94" spans="1:5" ht="16.149999999999999" customHeight="1">
      <c r="A94" s="484"/>
      <c r="B94" s="248" t="s">
        <v>172</v>
      </c>
      <c r="C94" s="236" t="s">
        <v>173</v>
      </c>
      <c r="D94" s="237" t="s">
        <v>1489</v>
      </c>
      <c r="E94" s="237" t="s">
        <v>61</v>
      </c>
    </row>
    <row r="95" spans="1:5" ht="16.149999999999999" customHeight="1">
      <c r="A95" s="484"/>
      <c r="B95" s="248" t="s">
        <v>174</v>
      </c>
      <c r="C95" s="236" t="s">
        <v>175</v>
      </c>
      <c r="D95" s="237" t="s">
        <v>1489</v>
      </c>
      <c r="E95" s="237" t="s">
        <v>61</v>
      </c>
    </row>
    <row r="96" spans="1:5" ht="16.149999999999999" customHeight="1">
      <c r="A96" s="484"/>
      <c r="B96" s="248" t="s">
        <v>176</v>
      </c>
      <c r="C96" s="236" t="s">
        <v>177</v>
      </c>
      <c r="D96" s="237" t="s">
        <v>1489</v>
      </c>
      <c r="E96" s="237" t="s">
        <v>32</v>
      </c>
    </row>
    <row r="97" spans="1:5" ht="16.149999999999999" customHeight="1">
      <c r="A97" s="484"/>
      <c r="B97" s="248" t="s">
        <v>178</v>
      </c>
      <c r="C97" s="236" t="s">
        <v>179</v>
      </c>
      <c r="D97" s="237" t="s">
        <v>1489</v>
      </c>
      <c r="E97" s="237" t="s">
        <v>61</v>
      </c>
    </row>
    <row r="98" spans="1:5" ht="16.149999999999999" customHeight="1">
      <c r="A98" s="484"/>
      <c r="B98" s="248" t="s">
        <v>180</v>
      </c>
      <c r="C98" s="236" t="s">
        <v>181</v>
      </c>
      <c r="D98" s="237" t="s">
        <v>1489</v>
      </c>
      <c r="E98" s="237" t="s">
        <v>61</v>
      </c>
    </row>
    <row r="99" spans="1:5" ht="16.149999999999999" customHeight="1">
      <c r="A99" s="484"/>
      <c r="B99" s="248" t="s">
        <v>182</v>
      </c>
      <c r="C99" s="236" t="s">
        <v>183</v>
      </c>
      <c r="D99" s="237" t="s">
        <v>1487</v>
      </c>
      <c r="E99" s="237" t="s">
        <v>32</v>
      </c>
    </row>
    <row r="100" spans="1:5" ht="16.149999999999999" customHeight="1">
      <c r="A100" s="484"/>
      <c r="B100" s="248" t="s">
        <v>184</v>
      </c>
      <c r="C100" s="236" t="s">
        <v>185</v>
      </c>
      <c r="D100" s="237" t="s">
        <v>1487</v>
      </c>
      <c r="E100" s="237" t="s">
        <v>32</v>
      </c>
    </row>
    <row r="101" spans="1:5" ht="16.149999999999999" customHeight="1">
      <c r="A101" s="484"/>
      <c r="B101" s="248" t="s">
        <v>186</v>
      </c>
      <c r="C101" s="236" t="s">
        <v>187</v>
      </c>
      <c r="D101" s="237" t="s">
        <v>1487</v>
      </c>
      <c r="E101" s="237" t="s">
        <v>61</v>
      </c>
    </row>
    <row r="102" spans="1:5" ht="16.149999999999999" customHeight="1">
      <c r="A102" s="484"/>
      <c r="B102" s="248" t="s">
        <v>188</v>
      </c>
      <c r="C102" s="236" t="s">
        <v>189</v>
      </c>
      <c r="D102" s="237" t="s">
        <v>1487</v>
      </c>
      <c r="E102" s="237" t="s">
        <v>61</v>
      </c>
    </row>
    <row r="103" spans="1:5" ht="31.5">
      <c r="A103" s="484"/>
      <c r="B103" s="248" t="s">
        <v>190</v>
      </c>
      <c r="C103" s="236" t="s">
        <v>1515</v>
      </c>
      <c r="D103" s="237" t="s">
        <v>1487</v>
      </c>
      <c r="E103" s="237" t="s">
        <v>32</v>
      </c>
    </row>
    <row r="104" spans="1:5" ht="15.75">
      <c r="A104" s="484"/>
      <c r="B104" s="248" t="s">
        <v>191</v>
      </c>
      <c r="C104" s="236" t="s">
        <v>192</v>
      </c>
      <c r="D104" s="237" t="s">
        <v>1487</v>
      </c>
      <c r="E104" s="237" t="s">
        <v>61</v>
      </c>
    </row>
    <row r="105" spans="1:5" ht="16.149999999999999" customHeight="1">
      <c r="A105" s="484"/>
      <c r="B105" s="248" t="s">
        <v>193</v>
      </c>
      <c r="C105" s="236" t="s">
        <v>194</v>
      </c>
      <c r="D105" s="237" t="s">
        <v>1487</v>
      </c>
      <c r="E105" s="237" t="s">
        <v>32</v>
      </c>
    </row>
    <row r="106" spans="1:5" ht="31.5">
      <c r="A106" s="484"/>
      <c r="B106" s="248" t="s">
        <v>195</v>
      </c>
      <c r="C106" s="236" t="s">
        <v>1516</v>
      </c>
      <c r="D106" s="237" t="s">
        <v>1487</v>
      </c>
      <c r="E106" s="237" t="s">
        <v>32</v>
      </c>
    </row>
    <row r="107" spans="1:5" ht="16.149999999999999" customHeight="1">
      <c r="A107" s="484"/>
      <c r="B107" s="248" t="s">
        <v>196</v>
      </c>
      <c r="C107" s="236" t="s">
        <v>197</v>
      </c>
      <c r="D107" s="237" t="s">
        <v>1487</v>
      </c>
      <c r="E107" s="237" t="s">
        <v>61</v>
      </c>
    </row>
    <row r="108" spans="1:5" ht="16.149999999999999" customHeight="1">
      <c r="A108" s="484"/>
      <c r="B108" s="248" t="s">
        <v>198</v>
      </c>
      <c r="C108" s="236" t="s">
        <v>199</v>
      </c>
      <c r="D108" s="237" t="s">
        <v>1487</v>
      </c>
      <c r="E108" s="237" t="s">
        <v>61</v>
      </c>
    </row>
    <row r="109" spans="1:5" ht="16.149999999999999" customHeight="1">
      <c r="A109" s="484"/>
      <c r="B109" s="248" t="s">
        <v>200</v>
      </c>
      <c r="C109" s="236" t="s">
        <v>201</v>
      </c>
      <c r="D109" s="237" t="s">
        <v>1487</v>
      </c>
      <c r="E109" s="237" t="s">
        <v>32</v>
      </c>
    </row>
    <row r="110" spans="1:5" ht="16.149999999999999" customHeight="1">
      <c r="A110" s="484"/>
      <c r="B110" s="248" t="s">
        <v>202</v>
      </c>
      <c r="C110" s="236" t="s">
        <v>203</v>
      </c>
      <c r="D110" s="237" t="s">
        <v>1487</v>
      </c>
      <c r="E110" s="237" t="s">
        <v>32</v>
      </c>
    </row>
    <row r="111" spans="1:5" ht="16.149999999999999" customHeight="1">
      <c r="A111" s="484"/>
      <c r="B111" s="248" t="s">
        <v>204</v>
      </c>
      <c r="C111" s="236" t="s">
        <v>205</v>
      </c>
      <c r="D111" s="237" t="s">
        <v>1487</v>
      </c>
      <c r="E111" s="237" t="s">
        <v>61</v>
      </c>
    </row>
    <row r="112" spans="1:5" ht="16.149999999999999" customHeight="1">
      <c r="A112" s="484"/>
      <c r="B112" s="248" t="s">
        <v>206</v>
      </c>
      <c r="C112" s="236" t="s">
        <v>207</v>
      </c>
      <c r="D112" s="237" t="s">
        <v>1487</v>
      </c>
      <c r="E112" s="237" t="s">
        <v>61</v>
      </c>
    </row>
    <row r="113" spans="1:5" ht="16.149999999999999" customHeight="1">
      <c r="A113" s="484"/>
      <c r="B113" s="248" t="s">
        <v>208</v>
      </c>
      <c r="C113" s="236" t="s">
        <v>209</v>
      </c>
      <c r="D113" s="237" t="s">
        <v>1487</v>
      </c>
      <c r="E113" s="237" t="s">
        <v>32</v>
      </c>
    </row>
    <row r="114" spans="1:5" ht="16.149999999999999" customHeight="1">
      <c r="A114" s="484"/>
      <c r="B114" s="248" t="s">
        <v>210</v>
      </c>
      <c r="C114" s="236" t="s">
        <v>211</v>
      </c>
      <c r="D114" s="237" t="s">
        <v>1487</v>
      </c>
      <c r="E114" s="237" t="s">
        <v>32</v>
      </c>
    </row>
    <row r="115" spans="1:5" ht="16.149999999999999" customHeight="1">
      <c r="A115" s="484"/>
      <c r="B115" s="248" t="s">
        <v>212</v>
      </c>
      <c r="C115" s="236" t="s">
        <v>213</v>
      </c>
      <c r="D115" s="237" t="s">
        <v>1487</v>
      </c>
      <c r="E115" s="237" t="s">
        <v>32</v>
      </c>
    </row>
    <row r="116" spans="1:5" ht="15.75">
      <c r="A116" s="484"/>
      <c r="B116" s="248" t="s">
        <v>214</v>
      </c>
      <c r="C116" s="236" t="s">
        <v>1517</v>
      </c>
      <c r="D116" s="237" t="s">
        <v>1492</v>
      </c>
      <c r="E116" s="237" t="s">
        <v>61</v>
      </c>
    </row>
    <row r="117" spans="1:5" ht="16.149999999999999" customHeight="1">
      <c r="A117" s="484"/>
      <c r="B117" s="248" t="s">
        <v>215</v>
      </c>
      <c r="C117" s="236" t="s">
        <v>216</v>
      </c>
      <c r="D117" s="237" t="s">
        <v>1492</v>
      </c>
      <c r="E117" s="237" t="s">
        <v>32</v>
      </c>
    </row>
    <row r="118" spans="1:5" ht="16.149999999999999" customHeight="1">
      <c r="A118" s="484"/>
      <c r="B118" s="248" t="s">
        <v>217</v>
      </c>
      <c r="C118" s="236" t="s">
        <v>218</v>
      </c>
      <c r="D118" s="237" t="s">
        <v>1492</v>
      </c>
      <c r="E118" s="237" t="s">
        <v>32</v>
      </c>
    </row>
    <row r="119" spans="1:5" ht="31.5">
      <c r="A119" s="484"/>
      <c r="B119" s="248" t="s">
        <v>219</v>
      </c>
      <c r="C119" s="236" t="s">
        <v>1518</v>
      </c>
      <c r="D119" s="237" t="s">
        <v>1487</v>
      </c>
      <c r="E119" s="237" t="s">
        <v>32</v>
      </c>
    </row>
    <row r="120" spans="1:5" ht="15.75">
      <c r="A120" s="484"/>
      <c r="B120" s="248" t="s">
        <v>220</v>
      </c>
      <c r="C120" s="236" t="s">
        <v>224</v>
      </c>
      <c r="D120" s="237" t="s">
        <v>1487</v>
      </c>
      <c r="E120" s="237" t="s">
        <v>61</v>
      </c>
    </row>
    <row r="121" spans="1:5" ht="16.149999999999999" customHeight="1">
      <c r="A121" s="484"/>
      <c r="B121" s="248" t="s">
        <v>221</v>
      </c>
      <c r="C121" s="236" t="s">
        <v>222</v>
      </c>
      <c r="D121" s="237" t="s">
        <v>1487</v>
      </c>
      <c r="E121" s="237" t="s">
        <v>32</v>
      </c>
    </row>
    <row r="122" spans="1:5" ht="16.149999999999999" customHeight="1">
      <c r="A122" s="484"/>
      <c r="B122" s="248" t="s">
        <v>223</v>
      </c>
      <c r="C122" s="236" t="s">
        <v>224</v>
      </c>
      <c r="D122" s="237" t="s">
        <v>1487</v>
      </c>
      <c r="E122" s="237" t="s">
        <v>61</v>
      </c>
    </row>
    <row r="123" spans="1:5" ht="16.149999999999999" customHeight="1">
      <c r="A123" s="484"/>
      <c r="B123" s="248" t="s">
        <v>225</v>
      </c>
      <c r="C123" s="236" t="s">
        <v>222</v>
      </c>
      <c r="D123" s="237" t="s">
        <v>1487</v>
      </c>
      <c r="E123" s="237" t="s">
        <v>32</v>
      </c>
    </row>
    <row r="124" spans="1:5" ht="16.149999999999999" customHeight="1">
      <c r="A124" s="484"/>
      <c r="B124" s="248" t="s">
        <v>226</v>
      </c>
      <c r="C124" s="236" t="s">
        <v>224</v>
      </c>
      <c r="D124" s="237" t="s">
        <v>1487</v>
      </c>
      <c r="E124" s="237" t="s">
        <v>61</v>
      </c>
    </row>
    <row r="125" spans="1:5" ht="16.149999999999999" customHeight="1">
      <c r="A125" s="484"/>
      <c r="B125" s="248" t="s">
        <v>227</v>
      </c>
      <c r="C125" s="236" t="s">
        <v>222</v>
      </c>
      <c r="D125" s="237" t="s">
        <v>1487</v>
      </c>
      <c r="E125" s="237" t="s">
        <v>32</v>
      </c>
    </row>
    <row r="126" spans="1:5" ht="16.149999999999999" customHeight="1">
      <c r="A126" s="484"/>
      <c r="B126" s="248" t="s">
        <v>4254</v>
      </c>
      <c r="C126" s="236" t="s">
        <v>224</v>
      </c>
      <c r="D126" s="237" t="s">
        <v>1487</v>
      </c>
      <c r="E126" s="237" t="s">
        <v>61</v>
      </c>
    </row>
    <row r="127" spans="1:5" ht="16.149999999999999" customHeight="1">
      <c r="A127" s="484"/>
      <c r="B127" s="248" t="s">
        <v>4255</v>
      </c>
      <c r="C127" s="236" t="s">
        <v>222</v>
      </c>
      <c r="D127" s="237" t="s">
        <v>1487</v>
      </c>
      <c r="E127" s="237" t="s">
        <v>32</v>
      </c>
    </row>
    <row r="128" spans="1:5" ht="16.149999999999999" customHeight="1">
      <c r="A128" s="484"/>
      <c r="B128" s="248" t="s">
        <v>4256</v>
      </c>
      <c r="C128" s="236" t="s">
        <v>224</v>
      </c>
      <c r="D128" s="237" t="s">
        <v>1487</v>
      </c>
      <c r="E128" s="237" t="s">
        <v>61</v>
      </c>
    </row>
    <row r="129" spans="1:5" ht="16.149999999999999" customHeight="1">
      <c r="A129" s="484"/>
      <c r="B129" s="248" t="s">
        <v>4257</v>
      </c>
      <c r="C129" s="236" t="s">
        <v>222</v>
      </c>
      <c r="D129" s="237" t="s">
        <v>1487</v>
      </c>
      <c r="E129" s="237" t="s">
        <v>32</v>
      </c>
    </row>
    <row r="130" spans="1:5" ht="16.149999999999999" customHeight="1">
      <c r="A130" s="484"/>
      <c r="B130" s="248" t="s">
        <v>228</v>
      </c>
      <c r="C130" s="236" t="s">
        <v>229</v>
      </c>
      <c r="D130" s="237" t="s">
        <v>1487</v>
      </c>
      <c r="E130" s="237" t="s">
        <v>32</v>
      </c>
    </row>
    <row r="131" spans="1:5" ht="15.75">
      <c r="A131" s="484"/>
      <c r="B131" s="248" t="s">
        <v>230</v>
      </c>
      <c r="C131" s="236" t="s">
        <v>234</v>
      </c>
      <c r="D131" s="237" t="s">
        <v>1487</v>
      </c>
      <c r="E131" s="237" t="s">
        <v>61</v>
      </c>
    </row>
    <row r="132" spans="1:5" ht="16.149999999999999" customHeight="1">
      <c r="A132" s="484"/>
      <c r="B132" s="248" t="s">
        <v>231</v>
      </c>
      <c r="C132" s="236" t="s">
        <v>232</v>
      </c>
      <c r="D132" s="237" t="s">
        <v>1487</v>
      </c>
      <c r="E132" s="237" t="s">
        <v>32</v>
      </c>
    </row>
    <row r="133" spans="1:5" ht="16.149999999999999" customHeight="1">
      <c r="A133" s="484"/>
      <c r="B133" s="248" t="s">
        <v>233</v>
      </c>
      <c r="C133" s="236" t="s">
        <v>234</v>
      </c>
      <c r="D133" s="237" t="s">
        <v>1487</v>
      </c>
      <c r="E133" s="237" t="s">
        <v>61</v>
      </c>
    </row>
    <row r="134" spans="1:5" ht="16.149999999999999" customHeight="1">
      <c r="A134" s="484"/>
      <c r="B134" s="248" t="s">
        <v>235</v>
      </c>
      <c r="C134" s="236" t="s">
        <v>232</v>
      </c>
      <c r="D134" s="237" t="s">
        <v>1487</v>
      </c>
      <c r="E134" s="237" t="s">
        <v>32</v>
      </c>
    </row>
    <row r="135" spans="1:5" ht="16.149999999999999" customHeight="1">
      <c r="A135" s="484"/>
      <c r="B135" s="248" t="s">
        <v>236</v>
      </c>
      <c r="C135" s="236" t="s">
        <v>234</v>
      </c>
      <c r="D135" s="237" t="s">
        <v>1487</v>
      </c>
      <c r="E135" s="237" t="s">
        <v>61</v>
      </c>
    </row>
    <row r="136" spans="1:5" ht="16.149999999999999" customHeight="1">
      <c r="A136" s="484"/>
      <c r="B136" s="248" t="s">
        <v>237</v>
      </c>
      <c r="C136" s="236" t="s">
        <v>232</v>
      </c>
      <c r="D136" s="237" t="s">
        <v>1487</v>
      </c>
      <c r="E136" s="237" t="s">
        <v>32</v>
      </c>
    </row>
    <row r="137" spans="1:5" ht="16.149999999999999" customHeight="1">
      <c r="A137" s="484"/>
      <c r="B137" s="248" t="s">
        <v>4258</v>
      </c>
      <c r="C137" s="236" t="s">
        <v>234</v>
      </c>
      <c r="D137" s="237" t="s">
        <v>1487</v>
      </c>
      <c r="E137" s="237" t="s">
        <v>61</v>
      </c>
    </row>
    <row r="138" spans="1:5" ht="16.149999999999999" customHeight="1">
      <c r="A138" s="484"/>
      <c r="B138" s="248" t="s">
        <v>4259</v>
      </c>
      <c r="C138" s="236" t="s">
        <v>232</v>
      </c>
      <c r="D138" s="237" t="s">
        <v>1487</v>
      </c>
      <c r="E138" s="237" t="s">
        <v>32</v>
      </c>
    </row>
    <row r="139" spans="1:5" ht="16.149999999999999" customHeight="1">
      <c r="A139" s="484"/>
      <c r="B139" s="248" t="s">
        <v>4260</v>
      </c>
      <c r="C139" s="236" t="s">
        <v>234</v>
      </c>
      <c r="D139" s="237" t="s">
        <v>1487</v>
      </c>
      <c r="E139" s="237" t="s">
        <v>61</v>
      </c>
    </row>
    <row r="140" spans="1:5" ht="16.149999999999999" customHeight="1">
      <c r="A140" s="484"/>
      <c r="B140" s="248" t="s">
        <v>4261</v>
      </c>
      <c r="C140" s="236" t="s">
        <v>232</v>
      </c>
      <c r="D140" s="237" t="s">
        <v>1487</v>
      </c>
      <c r="E140" s="237" t="s">
        <v>32</v>
      </c>
    </row>
    <row r="141" spans="1:5" ht="16.149999999999999" customHeight="1">
      <c r="A141" s="485"/>
      <c r="B141" s="248" t="s">
        <v>238</v>
      </c>
      <c r="C141" s="236" t="s">
        <v>239</v>
      </c>
      <c r="D141" s="237" t="s">
        <v>1487</v>
      </c>
      <c r="E141" s="237" t="s">
        <v>32</v>
      </c>
    </row>
    <row r="142" spans="1:5" ht="34.9" customHeight="1">
      <c r="A142" s="478" t="s">
        <v>1631</v>
      </c>
      <c r="B142" s="229" t="s">
        <v>149</v>
      </c>
      <c r="C142" s="230" t="s">
        <v>150</v>
      </c>
      <c r="D142" s="232" t="s">
        <v>1491</v>
      </c>
      <c r="E142" s="232" t="s">
        <v>32</v>
      </c>
    </row>
    <row r="143" spans="1:5" ht="23.65" customHeight="1">
      <c r="A143" s="479"/>
      <c r="B143" s="248" t="s">
        <v>127</v>
      </c>
      <c r="C143" s="236" t="s">
        <v>128</v>
      </c>
      <c r="D143" s="237" t="s">
        <v>1491</v>
      </c>
      <c r="E143" s="237" t="s">
        <v>61</v>
      </c>
    </row>
    <row r="144" spans="1:5" ht="23.65" customHeight="1">
      <c r="A144" s="479"/>
      <c r="B144" s="248" t="s">
        <v>126</v>
      </c>
      <c r="C144" s="236" t="s">
        <v>57</v>
      </c>
      <c r="D144" s="237" t="s">
        <v>1491</v>
      </c>
      <c r="E144" s="237" t="s">
        <v>32</v>
      </c>
    </row>
    <row r="145" spans="1:5" ht="23.65" customHeight="1">
      <c r="A145" s="479"/>
      <c r="B145" s="237" t="s">
        <v>153</v>
      </c>
      <c r="C145" s="236" t="s">
        <v>154</v>
      </c>
      <c r="D145" s="237" t="s">
        <v>1491</v>
      </c>
      <c r="E145" s="237" t="s">
        <v>32</v>
      </c>
    </row>
    <row r="146" spans="1:5" ht="23.65" customHeight="1">
      <c r="A146" s="479"/>
      <c r="B146" s="237" t="s">
        <v>155</v>
      </c>
      <c r="C146" s="236" t="s">
        <v>1557</v>
      </c>
      <c r="D146" s="237" t="s">
        <v>1489</v>
      </c>
      <c r="E146" s="237" t="s">
        <v>61</v>
      </c>
    </row>
    <row r="147" spans="1:5" ht="23.65" customHeight="1">
      <c r="A147" s="479"/>
      <c r="B147" s="237" t="s">
        <v>156</v>
      </c>
      <c r="C147" s="236" t="s">
        <v>157</v>
      </c>
      <c r="D147" s="237" t="s">
        <v>1507</v>
      </c>
      <c r="E147" s="237" t="s">
        <v>32</v>
      </c>
    </row>
    <row r="148" spans="1:5" ht="23.65" customHeight="1">
      <c r="A148" s="479"/>
      <c r="B148" s="248" t="s">
        <v>158</v>
      </c>
      <c r="C148" s="236" t="s">
        <v>159</v>
      </c>
      <c r="D148" s="237" t="s">
        <v>1488</v>
      </c>
      <c r="E148" s="237" t="s">
        <v>61</v>
      </c>
    </row>
    <row r="149" spans="1:5" ht="23.65" customHeight="1">
      <c r="A149" s="479"/>
      <c r="B149" s="248" t="s">
        <v>160</v>
      </c>
      <c r="C149" s="236" t="s">
        <v>161</v>
      </c>
      <c r="D149" s="237" t="s">
        <v>1488</v>
      </c>
      <c r="E149" s="237" t="s">
        <v>61</v>
      </c>
    </row>
    <row r="150" spans="1:5" ht="23.65" customHeight="1">
      <c r="A150" s="479"/>
      <c r="B150" s="248" t="s">
        <v>240</v>
      </c>
      <c r="C150" s="236" t="s">
        <v>241</v>
      </c>
      <c r="D150" s="237" t="s">
        <v>1489</v>
      </c>
      <c r="E150" s="237" t="s">
        <v>32</v>
      </c>
    </row>
    <row r="151" spans="1:5" ht="23.65" customHeight="1">
      <c r="A151" s="479"/>
      <c r="B151" s="248" t="s">
        <v>242</v>
      </c>
      <c r="C151" s="236" t="s">
        <v>243</v>
      </c>
      <c r="D151" s="237" t="s">
        <v>1491</v>
      </c>
      <c r="E151" s="237" t="s">
        <v>32</v>
      </c>
    </row>
    <row r="152" spans="1:5" ht="23.65" customHeight="1">
      <c r="A152" s="479"/>
      <c r="B152" s="248" t="s">
        <v>1512</v>
      </c>
      <c r="C152" s="236" t="s">
        <v>244</v>
      </c>
      <c r="D152" s="237" t="s">
        <v>245</v>
      </c>
      <c r="E152" s="237" t="s">
        <v>4375</v>
      </c>
    </row>
    <row r="153" spans="1:5" ht="23.65" customHeight="1">
      <c r="A153" s="479"/>
      <c r="B153" s="248" t="s">
        <v>1513</v>
      </c>
      <c r="C153" s="236" t="s">
        <v>246</v>
      </c>
      <c r="D153" s="237" t="s">
        <v>245</v>
      </c>
      <c r="E153" s="237" t="s">
        <v>4375</v>
      </c>
    </row>
    <row r="154" spans="1:5" ht="23.65" customHeight="1">
      <c r="A154" s="479"/>
      <c r="B154" s="248" t="s">
        <v>167</v>
      </c>
      <c r="C154" s="236" t="s">
        <v>247</v>
      </c>
      <c r="D154" s="237" t="s">
        <v>245</v>
      </c>
      <c r="E154" s="237" t="s">
        <v>4375</v>
      </c>
    </row>
    <row r="155" spans="1:5" ht="41.25" customHeight="1">
      <c r="A155" s="479"/>
      <c r="B155" s="248" t="s">
        <v>248</v>
      </c>
      <c r="C155" s="250" t="s">
        <v>249</v>
      </c>
      <c r="D155" s="236" t="s">
        <v>1541</v>
      </c>
      <c r="E155" s="237" t="s">
        <v>32</v>
      </c>
    </row>
    <row r="156" spans="1:5" ht="23.65" customHeight="1">
      <c r="A156" s="479"/>
      <c r="B156" s="248" t="s">
        <v>250</v>
      </c>
      <c r="C156" s="250" t="s">
        <v>251</v>
      </c>
      <c r="D156" s="237" t="s">
        <v>1632</v>
      </c>
      <c r="E156" s="237" t="s">
        <v>4375</v>
      </c>
    </row>
    <row r="157" spans="1:5" ht="23.65" customHeight="1">
      <c r="A157" s="479"/>
      <c r="B157" s="248" t="s">
        <v>252</v>
      </c>
      <c r="C157" s="250" t="s">
        <v>253</v>
      </c>
      <c r="D157" s="237" t="s">
        <v>1632</v>
      </c>
      <c r="E157" s="237" t="s">
        <v>4375</v>
      </c>
    </row>
    <row r="158" spans="1:5" ht="23.65" customHeight="1">
      <c r="A158" s="479"/>
      <c r="B158" s="248" t="s">
        <v>254</v>
      </c>
      <c r="C158" s="250" t="s">
        <v>255</v>
      </c>
      <c r="D158" s="237" t="s">
        <v>245</v>
      </c>
      <c r="E158" s="237" t="s">
        <v>4375</v>
      </c>
    </row>
    <row r="159" spans="1:5" ht="37.9" customHeight="1">
      <c r="A159" s="479"/>
      <c r="B159" s="248" t="s">
        <v>256</v>
      </c>
      <c r="C159" s="250" t="s">
        <v>1598</v>
      </c>
      <c r="D159" s="237" t="s">
        <v>245</v>
      </c>
      <c r="E159" s="237" t="s">
        <v>4375</v>
      </c>
    </row>
    <row r="160" spans="1:5" ht="23.65" customHeight="1">
      <c r="A160" s="479"/>
      <c r="B160" s="248" t="s">
        <v>1683</v>
      </c>
      <c r="C160" s="250" t="s">
        <v>1684</v>
      </c>
      <c r="D160" s="237" t="s">
        <v>1686</v>
      </c>
      <c r="E160" s="237" t="s">
        <v>32</v>
      </c>
    </row>
    <row r="161" spans="1:5" ht="15.75">
      <c r="A161" s="479"/>
      <c r="B161" s="248" t="s">
        <v>1687</v>
      </c>
      <c r="C161" s="250" t="s">
        <v>1688</v>
      </c>
      <c r="D161" s="237" t="s">
        <v>245</v>
      </c>
      <c r="E161" s="237" t="s">
        <v>4375</v>
      </c>
    </row>
    <row r="162" spans="1:5" ht="31.5" customHeight="1">
      <c r="A162" s="479"/>
      <c r="B162" s="248" t="s">
        <v>257</v>
      </c>
      <c r="C162" s="250" t="s">
        <v>258</v>
      </c>
      <c r="D162" s="237" t="s">
        <v>245</v>
      </c>
      <c r="E162" s="237" t="s">
        <v>4375</v>
      </c>
    </row>
    <row r="163" spans="1:5" ht="30.75" customHeight="1">
      <c r="A163" s="479"/>
      <c r="B163" s="248" t="s">
        <v>259</v>
      </c>
      <c r="C163" s="250" t="s">
        <v>1599</v>
      </c>
      <c r="D163" s="237" t="s">
        <v>245</v>
      </c>
      <c r="E163" s="237" t="s">
        <v>4375</v>
      </c>
    </row>
    <row r="164" spans="1:5" ht="29.25" customHeight="1">
      <c r="A164" s="479"/>
      <c r="B164" s="248" t="s">
        <v>4298</v>
      </c>
      <c r="C164" s="236" t="s">
        <v>4311</v>
      </c>
      <c r="D164" s="237" t="s">
        <v>260</v>
      </c>
      <c r="E164" s="237" t="s">
        <v>4375</v>
      </c>
    </row>
    <row r="165" spans="1:5" ht="33" customHeight="1">
      <c r="A165" s="479"/>
      <c r="B165" s="248" t="s">
        <v>4299</v>
      </c>
      <c r="C165" s="236" t="s">
        <v>4310</v>
      </c>
      <c r="D165" s="237" t="s">
        <v>245</v>
      </c>
      <c r="E165" s="237" t="s">
        <v>4375</v>
      </c>
    </row>
    <row r="166" spans="1:5" ht="34.5" customHeight="1">
      <c r="A166" s="479"/>
      <c r="B166" s="248" t="s">
        <v>4300</v>
      </c>
      <c r="C166" s="236" t="s">
        <v>261</v>
      </c>
      <c r="D166" s="237" t="s">
        <v>260</v>
      </c>
      <c r="E166" s="237" t="s">
        <v>4375</v>
      </c>
    </row>
    <row r="167" spans="1:5" ht="27.75" customHeight="1">
      <c r="A167" s="479"/>
      <c r="B167" s="248" t="s">
        <v>4301</v>
      </c>
      <c r="C167" s="236" t="s">
        <v>262</v>
      </c>
      <c r="D167" s="237" t="s">
        <v>260</v>
      </c>
      <c r="E167" s="237" t="s">
        <v>4375</v>
      </c>
    </row>
    <row r="168" spans="1:5" ht="27.75" customHeight="1">
      <c r="A168" s="479"/>
      <c r="B168" s="248" t="s">
        <v>4302</v>
      </c>
      <c r="C168" s="236" t="s">
        <v>263</v>
      </c>
      <c r="D168" s="237" t="s">
        <v>264</v>
      </c>
      <c r="E168" s="237" t="s">
        <v>4375</v>
      </c>
    </row>
    <row r="169" spans="1:5" ht="29.25" customHeight="1">
      <c r="A169" s="479"/>
      <c r="B169" s="248" t="s">
        <v>4303</v>
      </c>
      <c r="C169" s="236" t="s">
        <v>265</v>
      </c>
      <c r="D169" s="237" t="s">
        <v>264</v>
      </c>
      <c r="E169" s="237" t="s">
        <v>4375</v>
      </c>
    </row>
    <row r="170" spans="1:5" ht="15.75">
      <c r="A170" s="479"/>
      <c r="B170" s="248" t="s">
        <v>266</v>
      </c>
      <c r="C170" s="236" t="s">
        <v>267</v>
      </c>
      <c r="D170" s="237" t="s">
        <v>1508</v>
      </c>
      <c r="E170" s="237" t="s">
        <v>4375</v>
      </c>
    </row>
    <row r="171" spans="1:5" ht="15.75">
      <c r="A171" s="479"/>
      <c r="B171" s="248" t="s">
        <v>268</v>
      </c>
      <c r="C171" s="236" t="s">
        <v>269</v>
      </c>
      <c r="D171" s="237" t="s">
        <v>1509</v>
      </c>
      <c r="E171" s="237" t="s">
        <v>4375</v>
      </c>
    </row>
    <row r="172" spans="1:5" ht="31.5">
      <c r="A172" s="479"/>
      <c r="B172" s="248" t="s">
        <v>270</v>
      </c>
      <c r="C172" s="236" t="s">
        <v>1601</v>
      </c>
      <c r="D172" s="237" t="s">
        <v>271</v>
      </c>
      <c r="E172" s="237" t="s">
        <v>4375</v>
      </c>
    </row>
    <row r="173" spans="1:5" ht="18.75">
      <c r="A173" s="479"/>
      <c r="B173" s="248" t="s">
        <v>272</v>
      </c>
      <c r="C173" s="236" t="s">
        <v>1602</v>
      </c>
      <c r="D173" s="251" t="s">
        <v>1633</v>
      </c>
      <c r="E173" s="252" t="s">
        <v>4375</v>
      </c>
    </row>
    <row r="174" spans="1:5" ht="31.5">
      <c r="A174" s="479"/>
      <c r="B174" s="248" t="s">
        <v>273</v>
      </c>
      <c r="C174" s="236" t="s">
        <v>1600</v>
      </c>
      <c r="D174" s="251" t="s">
        <v>1633</v>
      </c>
      <c r="E174" s="252" t="s">
        <v>4375</v>
      </c>
    </row>
    <row r="175" spans="1:5" ht="31.5">
      <c r="A175" s="479"/>
      <c r="B175" s="248" t="s">
        <v>274</v>
      </c>
      <c r="C175" s="236" t="s">
        <v>1603</v>
      </c>
      <c r="D175" s="251" t="s">
        <v>1633</v>
      </c>
      <c r="E175" s="252" t="s">
        <v>4375</v>
      </c>
    </row>
    <row r="176" spans="1:5" ht="31.5">
      <c r="A176" s="479"/>
      <c r="B176" s="248" t="s">
        <v>275</v>
      </c>
      <c r="C176" s="236" t="s">
        <v>1604</v>
      </c>
      <c r="D176" s="251" t="s">
        <v>1633</v>
      </c>
      <c r="E176" s="252" t="s">
        <v>4375</v>
      </c>
    </row>
    <row r="177" spans="1:5" ht="31.5">
      <c r="A177" s="479"/>
      <c r="B177" s="248" t="s">
        <v>276</v>
      </c>
      <c r="C177" s="236" t="s">
        <v>1605</v>
      </c>
      <c r="D177" s="251" t="s">
        <v>1633</v>
      </c>
      <c r="E177" s="252" t="s">
        <v>4375</v>
      </c>
    </row>
    <row r="178" spans="1:5" ht="18.75">
      <c r="A178" s="479"/>
      <c r="B178" s="248" t="s">
        <v>277</v>
      </c>
      <c r="C178" s="236" t="s">
        <v>1606</v>
      </c>
      <c r="D178" s="251" t="s">
        <v>1633</v>
      </c>
      <c r="E178" s="252" t="s">
        <v>4375</v>
      </c>
    </row>
    <row r="179" spans="1:5" ht="23.65" customHeight="1">
      <c r="A179" s="479"/>
      <c r="B179" s="248" t="s">
        <v>278</v>
      </c>
      <c r="C179" s="236" t="s">
        <v>1607</v>
      </c>
      <c r="D179" s="237" t="s">
        <v>1634</v>
      </c>
      <c r="E179" s="237" t="s">
        <v>4375</v>
      </c>
    </row>
    <row r="180" spans="1:5" ht="23.65" customHeight="1">
      <c r="A180" s="479"/>
      <c r="B180" s="248" t="s">
        <v>279</v>
      </c>
      <c r="C180" s="236" t="s">
        <v>1608</v>
      </c>
      <c r="D180" s="237" t="s">
        <v>1635</v>
      </c>
      <c r="E180" s="237" t="s">
        <v>4375</v>
      </c>
    </row>
    <row r="181" spans="1:5" ht="23.65" customHeight="1">
      <c r="A181" s="479"/>
      <c r="B181" s="248" t="s">
        <v>280</v>
      </c>
      <c r="C181" s="236" t="s">
        <v>281</v>
      </c>
      <c r="D181" s="237" t="s">
        <v>1634</v>
      </c>
      <c r="E181" s="237" t="s">
        <v>4375</v>
      </c>
    </row>
    <row r="182" spans="1:5" ht="23.65" customHeight="1">
      <c r="A182" s="479"/>
      <c r="B182" s="248" t="s">
        <v>282</v>
      </c>
      <c r="C182" s="236" t="s">
        <v>283</v>
      </c>
      <c r="D182" s="237" t="s">
        <v>1634</v>
      </c>
      <c r="E182" s="237" t="s">
        <v>4375</v>
      </c>
    </row>
    <row r="183" spans="1:5" ht="36" customHeight="1">
      <c r="A183" s="479"/>
      <c r="B183" s="248" t="s">
        <v>285</v>
      </c>
      <c r="C183" s="236" t="s">
        <v>286</v>
      </c>
      <c r="D183" s="237" t="s">
        <v>1491</v>
      </c>
      <c r="E183" s="237" t="s">
        <v>32</v>
      </c>
    </row>
    <row r="184" spans="1:5" ht="23.65" customHeight="1">
      <c r="A184" s="480"/>
      <c r="B184" s="248" t="s">
        <v>287</v>
      </c>
      <c r="C184" s="236" t="s">
        <v>288</v>
      </c>
      <c r="D184" s="237" t="s">
        <v>1491</v>
      </c>
      <c r="E184" s="237" t="s">
        <v>32</v>
      </c>
    </row>
    <row r="185" spans="1:5" ht="34.5" customHeight="1">
      <c r="A185" s="253" t="s">
        <v>1636</v>
      </c>
      <c r="B185" s="238" t="s">
        <v>1546</v>
      </c>
      <c r="C185" s="238" t="s">
        <v>1543</v>
      </c>
      <c r="D185" s="238" t="s">
        <v>1544</v>
      </c>
      <c r="E185" s="238" t="s">
        <v>1545</v>
      </c>
    </row>
    <row r="186" spans="1:5" ht="37.9" customHeight="1">
      <c r="B186" s="152"/>
      <c r="C186" s="152"/>
    </row>
    <row r="187" spans="1:5" ht="37.9" customHeight="1">
      <c r="A187" s="152"/>
      <c r="B187" s="152"/>
      <c r="C187" s="152"/>
    </row>
    <row r="188" spans="1:5" ht="37.9" customHeight="1">
      <c r="A188" s="152"/>
      <c r="B188" s="152"/>
      <c r="C188" s="152"/>
    </row>
    <row r="189" spans="1:5" ht="37.9" customHeight="1">
      <c r="A189" s="152"/>
      <c r="B189" s="152"/>
      <c r="C189" s="152"/>
    </row>
    <row r="190" spans="1:5" ht="23.65" customHeight="1">
      <c r="A190" s="152"/>
      <c r="B190" s="152"/>
      <c r="C190" s="152"/>
    </row>
    <row r="191" spans="1:5" ht="23.65" customHeight="1">
      <c r="A191" s="152"/>
      <c r="B191" s="152"/>
      <c r="C191" s="152"/>
    </row>
    <row r="192" spans="1:5" ht="23.65" customHeight="1">
      <c r="A192" s="152"/>
      <c r="B192" s="152"/>
      <c r="C192" s="152"/>
    </row>
    <row r="193" spans="1:3" ht="23.65" customHeight="1">
      <c r="A193" s="152"/>
      <c r="B193" s="152"/>
      <c r="C193" s="152"/>
    </row>
    <row r="194" spans="1:3" ht="23.65" customHeight="1">
      <c r="A194" s="152"/>
      <c r="B194" s="152"/>
      <c r="C194" s="152"/>
    </row>
    <row r="195" spans="1:3" ht="23.65" customHeight="1">
      <c r="A195" s="152"/>
      <c r="B195" s="152"/>
      <c r="C195" s="152"/>
    </row>
    <row r="196" spans="1:3" ht="21.6" customHeight="1">
      <c r="A196" s="152"/>
      <c r="B196" s="152"/>
      <c r="C196" s="152"/>
    </row>
    <row r="197" spans="1:3" ht="21.6" customHeight="1">
      <c r="A197" s="152"/>
      <c r="B197" s="152"/>
      <c r="C197" s="152"/>
    </row>
    <row r="198" spans="1:3">
      <c r="A198" s="152"/>
      <c r="B198" s="152"/>
      <c r="C198" s="152"/>
    </row>
    <row r="199" spans="1:3">
      <c r="A199" s="152"/>
      <c r="B199" s="152"/>
      <c r="C199" s="152"/>
    </row>
    <row r="200" spans="1:3">
      <c r="A200" s="152"/>
      <c r="B200" s="152"/>
      <c r="C200" s="152"/>
    </row>
    <row r="201" spans="1:3">
      <c r="A201" s="152"/>
      <c r="B201" s="152"/>
      <c r="C201" s="152"/>
    </row>
    <row r="202" spans="1:3" ht="15.75">
      <c r="A202" s="254"/>
    </row>
    <row r="203" spans="1:3" ht="15.75">
      <c r="A203" s="254"/>
    </row>
    <row r="204" spans="1:3" ht="15.75">
      <c r="A204" s="254"/>
    </row>
    <row r="205" spans="1:3" ht="23.65" customHeight="1">
      <c r="A205" s="152"/>
    </row>
    <row r="206" spans="1:3" ht="23.65" customHeight="1">
      <c r="A206" s="152"/>
      <c r="B206" s="152"/>
      <c r="C206" s="152"/>
    </row>
    <row r="207" spans="1:3" ht="23.65" customHeight="1">
      <c r="A207" s="152"/>
      <c r="B207" s="152"/>
      <c r="C207" s="152"/>
    </row>
    <row r="208" spans="1:3" ht="23.65" customHeight="1">
      <c r="A208" s="152"/>
      <c r="B208" s="152"/>
      <c r="C208" s="152"/>
    </row>
    <row r="209" s="152" customFormat="1" ht="23.65" customHeight="1"/>
    <row r="210" s="152" customFormat="1" ht="17.649999999999999" customHeight="1"/>
    <row r="211" s="152" customFormat="1" ht="17.649999999999999" customHeight="1"/>
    <row r="212" s="152" customFormat="1" ht="17.649999999999999" customHeight="1"/>
    <row r="213" s="152" customFormat="1" ht="17.649999999999999" customHeight="1"/>
    <row r="214" s="152" customFormat="1" ht="17.649999999999999" customHeight="1"/>
    <row r="215" s="152" customFormat="1" ht="17.649999999999999" customHeight="1"/>
    <row r="216" s="152" customFormat="1" ht="17.649999999999999" customHeight="1"/>
    <row r="217" s="152" customFormat="1" ht="17.649999999999999" customHeight="1"/>
    <row r="218" s="152" customFormat="1" ht="16.149999999999999" customHeight="1"/>
    <row r="219" s="152" customFormat="1" ht="16.149999999999999" customHeight="1"/>
    <row r="220" s="152" customFormat="1" ht="16.149999999999999" customHeight="1"/>
    <row r="221" s="152" customFormat="1" ht="16.149999999999999" customHeight="1"/>
    <row r="222" s="152" customFormat="1" ht="16.149999999999999" customHeight="1"/>
    <row r="223" s="152" customFormat="1" ht="16.149999999999999" customHeight="1"/>
    <row r="224" s="152" customFormat="1" ht="16.149999999999999" customHeight="1"/>
    <row r="225" s="152" customFormat="1" ht="16.149999999999999" customHeight="1"/>
    <row r="226" s="152" customFormat="1" ht="16.149999999999999" customHeight="1"/>
    <row r="227" s="152" customFormat="1" ht="16.149999999999999" customHeight="1"/>
    <row r="228" s="152" customFormat="1" ht="16.149999999999999" customHeight="1"/>
    <row r="229" s="152" customFormat="1" ht="16.149999999999999" customHeight="1"/>
    <row r="230" s="152" customFormat="1" ht="16.149999999999999" customHeight="1"/>
    <row r="231" s="152" customFormat="1" ht="16.149999999999999" customHeight="1"/>
    <row r="232" s="152" customFormat="1" ht="16.149999999999999" customHeight="1"/>
    <row r="233" s="152" customFormat="1" ht="16.149999999999999" customHeight="1"/>
    <row r="234" s="152" customFormat="1" ht="16.149999999999999" customHeight="1"/>
    <row r="235" s="152" customFormat="1" ht="16.149999999999999" customHeight="1"/>
    <row r="236" s="152" customFormat="1" ht="16.149999999999999" customHeight="1"/>
    <row r="237" s="152" customFormat="1" ht="16.149999999999999" customHeight="1"/>
    <row r="238" s="152" customFormat="1" ht="16.149999999999999" customHeight="1"/>
    <row r="239" s="152" customFormat="1" ht="16.149999999999999" customHeight="1"/>
    <row r="240" s="152" customFormat="1" ht="16.149999999999999" customHeight="1"/>
    <row r="241" s="152" customFormat="1" ht="16.149999999999999" customHeight="1"/>
    <row r="242" s="152" customFormat="1" ht="23.65" customHeight="1"/>
    <row r="243" s="152" customFormat="1" ht="23.65" customHeight="1"/>
    <row r="244" s="152" customFormat="1" ht="23.65" customHeight="1"/>
    <row r="245" s="152" customFormat="1" ht="23.65" customHeight="1"/>
    <row r="246" s="152" customFormat="1" ht="23.65" customHeight="1"/>
    <row r="247" s="152" customFormat="1" ht="34.9" customHeight="1"/>
    <row r="248" s="152" customFormat="1" ht="23.65" customHeight="1"/>
    <row r="249" s="152" customFormat="1" ht="23.65" customHeight="1"/>
    <row r="250" s="152" customFormat="1" ht="23.65" customHeight="1"/>
    <row r="251" s="152" customFormat="1" ht="23.65" customHeight="1"/>
    <row r="252" s="152" customFormat="1" ht="23.65" customHeight="1"/>
    <row r="253" s="152" customFormat="1" ht="23.65" customHeight="1"/>
    <row r="254" s="152" customFormat="1" ht="23.65" customHeight="1"/>
    <row r="255" s="152" customFormat="1" ht="23.65" customHeight="1"/>
    <row r="256" s="152" customFormat="1" ht="23.65" customHeight="1"/>
    <row r="257" s="152" customFormat="1" ht="23.65" customHeight="1"/>
    <row r="258" s="152" customFormat="1" ht="23.65" customHeight="1"/>
    <row r="259" s="152" customFormat="1" ht="23.65" customHeight="1"/>
    <row r="260" s="152" customFormat="1" ht="23.65" customHeight="1"/>
    <row r="261" s="152" customFormat="1" ht="23.65" customHeight="1"/>
    <row r="262" s="152" customFormat="1" ht="23.65" customHeight="1"/>
    <row r="263" s="152" customFormat="1" ht="23.65" customHeight="1"/>
    <row r="264" s="152" customFormat="1" ht="23.65" customHeight="1"/>
    <row r="265" s="152" customFormat="1" ht="23.65" customHeight="1"/>
    <row r="266" s="152" customFormat="1" ht="23.65" customHeight="1"/>
    <row r="267" s="152" customFormat="1" ht="23.65" customHeight="1"/>
    <row r="268" s="152" customFormat="1" ht="23.65" customHeight="1"/>
    <row r="269" s="152" customFormat="1" ht="23.65" customHeight="1"/>
    <row r="270" s="152" customFormat="1" ht="23.65" customHeight="1"/>
    <row r="271" s="152" customFormat="1" ht="37.9" customHeight="1"/>
    <row r="272" s="152" customFormat="1" ht="37.9" customHeight="1"/>
    <row r="273" s="152" customFormat="1" ht="37.9" customHeight="1"/>
    <row r="274" s="152" customFormat="1" ht="37.9" customHeight="1"/>
    <row r="275" s="152" customFormat="1" ht="23.65" customHeight="1"/>
    <row r="276" s="152" customFormat="1" ht="23.65" customHeight="1"/>
    <row r="277" s="152" customFormat="1" ht="23.65" customHeight="1"/>
    <row r="278" s="152" customFormat="1" ht="23.65" customHeight="1"/>
    <row r="279" s="152" customFormat="1" ht="23.65" customHeight="1"/>
    <row r="280" s="152" customFormat="1" ht="23.65" customHeight="1"/>
    <row r="281" s="152" customFormat="1" ht="21.6" customHeight="1"/>
    <row r="282" s="152" customFormat="1" ht="21.6" customHeight="1"/>
    <row r="283" s="152" customFormat="1"/>
    <row r="284" s="152" customFormat="1"/>
    <row r="285" s="152" customFormat="1"/>
    <row r="286" s="152" customFormat="1"/>
    <row r="287" s="152" customFormat="1"/>
    <row r="288" s="152" customFormat="1"/>
    <row r="289" spans="1:3">
      <c r="A289" s="152"/>
      <c r="B289" s="152"/>
      <c r="C289" s="152"/>
    </row>
    <row r="290" spans="1:3" ht="15.75">
      <c r="A290" s="254"/>
      <c r="B290" s="152"/>
      <c r="C290" s="152"/>
    </row>
  </sheetData>
  <mergeCells count="9">
    <mergeCell ref="A142:A184"/>
    <mergeCell ref="A57:A80"/>
    <mergeCell ref="A81:A141"/>
    <mergeCell ref="A5:E5"/>
    <mergeCell ref="A4:E4"/>
    <mergeCell ref="A13:A17"/>
    <mergeCell ref="A18:A26"/>
    <mergeCell ref="C43:C45"/>
    <mergeCell ref="A49:A55"/>
  </mergeCells>
  <phoneticPr fontId="24" type="noConversion"/>
  <hyperlinks>
    <hyperlink ref="B9:E9" r:id="rId1" display="Additional DSP4SH Methods - https://app.box.com/s/wec51jbxddoxlcbxdez7fd1gn6ucxy0f" xr:uid="{51CCA8BB-680A-40B8-BEB6-A45B62F3A0D0}"/>
    <hyperlink ref="B7:E7" r:id="rId2" display="Field Book for Describing and Sampling Soils - https://www.nrcs.usda.gov/wps/portal/nrcs/detail/soils/ref/?cid=nrcs142p2_054184" xr:uid="{DC8842C9-43AF-467A-A686-0028E5311203}"/>
    <hyperlink ref="B8:E8" r:id="rId3" display="Soil Health Tech Note - (Soil Health Technical Note No. 450-03.) U.S. Government Printing Office. https://directives.sc.egov.usda.gov/OpenNonWebContent.aspx?content=44475.wba" xr:uid="{0A16B5D1-07CB-4A2F-9620-01B5FA6DE814}"/>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0"/>
  <sheetViews>
    <sheetView zoomScale="80" zoomScaleNormal="80" workbookViewId="0">
      <selection sqref="A1:XFD1"/>
    </sheetView>
  </sheetViews>
  <sheetFormatPr defaultRowHeight="18.75"/>
  <cols>
    <col min="1" max="1" width="26" style="3" customWidth="1"/>
    <col min="2" max="2" width="21" customWidth="1"/>
    <col min="3" max="3" width="20.7109375" customWidth="1"/>
    <col min="4" max="4" width="21.42578125" customWidth="1"/>
  </cols>
  <sheetData>
    <row r="1" spans="1:15" s="155" customFormat="1">
      <c r="A1" s="157" t="s">
        <v>289</v>
      </c>
    </row>
    <row r="2" spans="1:15" ht="19.5" thickBot="1"/>
    <row r="3" spans="1:15" ht="21.75" thickBot="1">
      <c r="A3" s="3" t="s">
        <v>29</v>
      </c>
      <c r="B3" s="506" t="s">
        <v>290</v>
      </c>
      <c r="C3" s="507"/>
      <c r="H3" s="500" t="s">
        <v>291</v>
      </c>
      <c r="I3" s="501"/>
      <c r="J3" s="501"/>
      <c r="K3" s="501"/>
      <c r="L3" s="501"/>
      <c r="M3" s="501"/>
      <c r="N3" s="501"/>
      <c r="O3" s="502"/>
    </row>
    <row r="4" spans="1:15" ht="21.75" thickBot="1">
      <c r="A4" s="3" t="s">
        <v>33</v>
      </c>
      <c r="B4" s="44" t="s">
        <v>292</v>
      </c>
      <c r="C4" s="45"/>
      <c r="H4" s="494" t="s">
        <v>293</v>
      </c>
      <c r="I4" s="495"/>
      <c r="J4" s="495"/>
      <c r="K4" s="495"/>
      <c r="L4" s="495"/>
      <c r="M4" s="495"/>
      <c r="N4" s="495"/>
      <c r="O4" s="496"/>
    </row>
    <row r="5" spans="1:15" ht="21.75" thickBot="1">
      <c r="A5" s="3" t="s">
        <v>294</v>
      </c>
      <c r="B5" s="44"/>
      <c r="C5" s="45"/>
      <c r="H5" s="494"/>
      <c r="I5" s="495"/>
      <c r="J5" s="495"/>
      <c r="K5" s="495"/>
      <c r="L5" s="495"/>
      <c r="M5" s="495"/>
      <c r="N5" s="495"/>
      <c r="O5" s="496"/>
    </row>
    <row r="6" spans="1:15" ht="19.5" thickBot="1">
      <c r="A6" s="3" t="s">
        <v>295</v>
      </c>
      <c r="B6" s="12" t="s">
        <v>296</v>
      </c>
      <c r="C6" s="13" t="s">
        <v>297</v>
      </c>
      <c r="H6" s="494"/>
      <c r="I6" s="495"/>
      <c r="J6" s="495"/>
      <c r="K6" s="495"/>
      <c r="L6" s="495"/>
      <c r="M6" s="495"/>
      <c r="N6" s="495"/>
      <c r="O6" s="496"/>
    </row>
    <row r="7" spans="1:15">
      <c r="A7" s="3" t="s">
        <v>38</v>
      </c>
      <c r="B7" s="14" t="s">
        <v>298</v>
      </c>
      <c r="C7" s="15" t="s">
        <v>299</v>
      </c>
      <c r="H7" s="494"/>
      <c r="I7" s="495"/>
      <c r="J7" s="495"/>
      <c r="K7" s="495"/>
      <c r="L7" s="495"/>
      <c r="M7" s="495"/>
      <c r="N7" s="495"/>
      <c r="O7" s="496"/>
    </row>
    <row r="8" spans="1:15" ht="19.5" thickBot="1">
      <c r="B8" s="16"/>
      <c r="C8" s="17"/>
      <c r="H8" s="494"/>
      <c r="I8" s="495"/>
      <c r="J8" s="495"/>
      <c r="K8" s="495"/>
      <c r="L8" s="495"/>
      <c r="M8" s="495"/>
      <c r="N8" s="495"/>
      <c r="O8" s="496"/>
    </row>
    <row r="9" spans="1:15" ht="19.5" thickBot="1">
      <c r="H9" s="494"/>
      <c r="I9" s="495"/>
      <c r="J9" s="495"/>
      <c r="K9" s="495"/>
      <c r="L9" s="495"/>
      <c r="M9" s="495"/>
      <c r="N9" s="495"/>
      <c r="O9" s="496"/>
    </row>
    <row r="10" spans="1:15" ht="18" customHeight="1">
      <c r="A10" s="508" t="s">
        <v>300</v>
      </c>
      <c r="B10" s="11" t="s">
        <v>301</v>
      </c>
      <c r="C10" s="10" t="s">
        <v>302</v>
      </c>
      <c r="H10" s="494"/>
      <c r="I10" s="495"/>
      <c r="J10" s="495"/>
      <c r="K10" s="495"/>
      <c r="L10" s="495"/>
      <c r="M10" s="495"/>
      <c r="N10" s="495"/>
      <c r="O10" s="496"/>
    </row>
    <row r="11" spans="1:15">
      <c r="A11" s="509"/>
      <c r="B11" s="18" t="s">
        <v>303</v>
      </c>
      <c r="C11" s="19" t="s">
        <v>304</v>
      </c>
      <c r="H11" s="494"/>
      <c r="I11" s="495"/>
      <c r="J11" s="495"/>
      <c r="K11" s="495"/>
      <c r="L11" s="495"/>
      <c r="M11" s="495"/>
      <c r="N11" s="495"/>
      <c r="O11" s="496"/>
    </row>
    <row r="12" spans="1:15">
      <c r="A12" s="509"/>
      <c r="B12" s="18"/>
      <c r="C12" s="20"/>
      <c r="H12" s="494"/>
      <c r="I12" s="495"/>
      <c r="J12" s="495"/>
      <c r="K12" s="495"/>
      <c r="L12" s="495"/>
      <c r="M12" s="495"/>
      <c r="N12" s="495"/>
      <c r="O12" s="496"/>
    </row>
    <row r="13" spans="1:15" ht="19.5" thickBot="1">
      <c r="A13" s="510"/>
      <c r="B13" s="21"/>
      <c r="C13" s="22"/>
      <c r="H13" s="494"/>
      <c r="I13" s="495"/>
      <c r="J13" s="495"/>
      <c r="K13" s="495"/>
      <c r="L13" s="495"/>
      <c r="M13" s="495"/>
      <c r="N13" s="495"/>
      <c r="O13" s="496"/>
    </row>
    <row r="14" spans="1:15" ht="19.5" thickBot="1">
      <c r="A14" s="5"/>
      <c r="B14" s="7"/>
      <c r="C14" s="8"/>
      <c r="H14" s="494"/>
      <c r="I14" s="495"/>
      <c r="J14" s="495"/>
      <c r="K14" s="495"/>
      <c r="L14" s="495"/>
      <c r="M14" s="495"/>
      <c r="N14" s="495"/>
      <c r="O14" s="496"/>
    </row>
    <row r="15" spans="1:15" ht="29.65" customHeight="1">
      <c r="A15" s="508" t="s">
        <v>305</v>
      </c>
      <c r="B15" s="9" t="s">
        <v>306</v>
      </c>
      <c r="C15" s="10" t="s">
        <v>302</v>
      </c>
      <c r="H15" s="494"/>
      <c r="I15" s="495"/>
      <c r="J15" s="495"/>
      <c r="K15" s="495"/>
      <c r="L15" s="495"/>
      <c r="M15" s="495"/>
      <c r="N15" s="495"/>
      <c r="O15" s="496"/>
    </row>
    <row r="16" spans="1:15">
      <c r="A16" s="509"/>
      <c r="B16" s="23" t="s">
        <v>307</v>
      </c>
      <c r="C16" s="19" t="s">
        <v>308</v>
      </c>
      <c r="H16" s="494"/>
      <c r="I16" s="495"/>
      <c r="J16" s="495"/>
      <c r="K16" s="495"/>
      <c r="L16" s="495"/>
      <c r="M16" s="495"/>
      <c r="N16" s="495"/>
      <c r="O16" s="496"/>
    </row>
    <row r="17" spans="1:15" ht="37.5">
      <c r="A17" s="509"/>
      <c r="B17" s="23" t="s">
        <v>309</v>
      </c>
      <c r="C17" s="19" t="s">
        <v>310</v>
      </c>
      <c r="H17" s="494"/>
      <c r="I17" s="495"/>
      <c r="J17" s="495"/>
      <c r="K17" s="495"/>
      <c r="L17" s="495"/>
      <c r="M17" s="495"/>
      <c r="N17" s="495"/>
      <c r="O17" s="496"/>
    </row>
    <row r="18" spans="1:15" ht="19.5" thickBot="1">
      <c r="A18" s="510"/>
      <c r="B18" s="24" t="s">
        <v>311</v>
      </c>
      <c r="C18" s="63" t="s">
        <v>312</v>
      </c>
      <c r="H18" s="497"/>
      <c r="I18" s="498"/>
      <c r="J18" s="498"/>
      <c r="K18" s="498"/>
      <c r="L18" s="498"/>
      <c r="M18" s="498"/>
      <c r="N18" s="498"/>
      <c r="O18" s="499"/>
    </row>
    <row r="19" spans="1:15" ht="19.5" thickBot="1"/>
    <row r="20" spans="1:15" ht="18" customHeight="1">
      <c r="A20" s="511" t="s">
        <v>313</v>
      </c>
      <c r="B20" s="1" t="s">
        <v>314</v>
      </c>
      <c r="C20" s="1"/>
      <c r="D20" s="2"/>
    </row>
    <row r="21" spans="1:15" ht="27" customHeight="1" thickBot="1">
      <c r="A21" s="512"/>
      <c r="B21" s="503" t="s">
        <v>315</v>
      </c>
      <c r="C21" s="504"/>
      <c r="D21" s="505"/>
    </row>
    <row r="22" spans="1:15">
      <c r="A22" s="5"/>
      <c r="B22" s="25" t="str">
        <f>CONCATENATE($C$11,$C$16,1)</f>
        <v>KeN1</v>
      </c>
      <c r="C22" s="26" t="str">
        <f>CONCATENATE($C$11,$C$17,1)</f>
        <v>KeCF1</v>
      </c>
      <c r="D22" s="64" t="str">
        <f>CONCATENATE($C$11,$C$18,1)</f>
        <v>KeC1</v>
      </c>
    </row>
    <row r="23" spans="1:15">
      <c r="A23" s="5"/>
      <c r="B23" s="28" t="str">
        <f>CONCATENATE($C$11,$C$16,2)</f>
        <v>KeN2</v>
      </c>
      <c r="C23" s="29" t="str">
        <f>CONCATENATE($C$11,$C$17,2)</f>
        <v>KeCF2</v>
      </c>
      <c r="D23" s="65" t="str">
        <f>CONCATENATE($C$11,$C$18,2)</f>
        <v>KeC2</v>
      </c>
    </row>
    <row r="24" spans="1:15" ht="19.5" thickBot="1">
      <c r="A24" s="5"/>
      <c r="B24" s="31" t="str">
        <f>CONCATENATE($C$11,$C$16,3)</f>
        <v>KeN3</v>
      </c>
      <c r="C24" s="32" t="str">
        <f>CONCATENATE($C$11,$C$17,3)</f>
        <v>KeCF3</v>
      </c>
      <c r="D24" s="66" t="str">
        <f>CONCATENATE($C$11,$C$18,3)</f>
        <v>KeC3</v>
      </c>
    </row>
    <row r="25" spans="1:15">
      <c r="A25" s="5"/>
      <c r="B25" s="34" t="str">
        <f>CONCATENATE($C$12,$C$16,1)</f>
        <v>N1</v>
      </c>
      <c r="C25" s="35" t="str">
        <f>CONCATENATE($C$12,$C$17,1)</f>
        <v>CF1</v>
      </c>
      <c r="D25" s="27" t="str">
        <f>CONCATENATE($C$12,$C$18,1)</f>
        <v>C1</v>
      </c>
    </row>
    <row r="26" spans="1:15">
      <c r="A26" s="5"/>
      <c r="B26" s="36" t="str">
        <f>CONCATENATE($C$12,$C$16,2)</f>
        <v>N2</v>
      </c>
      <c r="C26" s="37" t="str">
        <f>CONCATENATE($C$12,$C$17,2)</f>
        <v>CF2</v>
      </c>
      <c r="D26" s="30" t="str">
        <f>CONCATENATE($C$12,$C$18,2)</f>
        <v>C2</v>
      </c>
    </row>
    <row r="27" spans="1:15" ht="19.5" thickBot="1">
      <c r="A27" s="5"/>
      <c r="B27" s="38" t="str">
        <f>CONCATENATE($C$12,$C$16,3)</f>
        <v>N3</v>
      </c>
      <c r="C27" s="39" t="str">
        <f>CONCATENATE($C$12,$C$17,3)</f>
        <v>CF3</v>
      </c>
      <c r="D27" s="33" t="str">
        <f>CONCATENATE($C$12,$C$18,3)</f>
        <v>C3</v>
      </c>
    </row>
    <row r="28" spans="1:15">
      <c r="A28" s="5"/>
      <c r="B28" s="34" t="str">
        <f>CONCATENATE($C$13,$C$16,1)</f>
        <v>N1</v>
      </c>
      <c r="C28" s="35" t="str">
        <f>CONCATENATE($C$13,$C$17,1)</f>
        <v>CF1</v>
      </c>
      <c r="D28" s="27" t="str">
        <f>CONCATENATE($C$13,$C$18,1)</f>
        <v>C1</v>
      </c>
    </row>
    <row r="29" spans="1:15">
      <c r="A29" s="5"/>
      <c r="B29" s="36" t="str">
        <f>CONCATENATE($C$13,$C$16,2)</f>
        <v>N2</v>
      </c>
      <c r="C29" s="37" t="str">
        <f>CONCATENATE($C$13,$C$17,2)</f>
        <v>CF2</v>
      </c>
      <c r="D29" s="30" t="str">
        <f>CONCATENATE($C$13,$C$18,2)</f>
        <v>C2</v>
      </c>
    </row>
    <row r="30" spans="1:15" ht="19.5" thickBot="1">
      <c r="A30" s="6"/>
      <c r="B30" s="40" t="str">
        <f>CONCATENATE($C$13,$C$16,3)</f>
        <v>N3</v>
      </c>
      <c r="C30" s="41" t="str">
        <f>CONCATENATE($C$13,$C$17,3)</f>
        <v>CF3</v>
      </c>
      <c r="D30" s="42" t="str">
        <f>CONCATENATE($C$13,$C$18,3)</f>
        <v>C3</v>
      </c>
    </row>
  </sheetData>
  <mergeCells count="7">
    <mergeCell ref="H4:O18"/>
    <mergeCell ref="H3:O3"/>
    <mergeCell ref="B21:D21"/>
    <mergeCell ref="B3:C3"/>
    <mergeCell ref="A10:A13"/>
    <mergeCell ref="A15:A18"/>
    <mergeCell ref="A20:A2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09A1C-31BA-4BF3-BAA6-E0B91A4B7ECC}">
  <sheetPr>
    <tabColor theme="5"/>
  </sheetPr>
  <dimension ref="A1:AJ66"/>
  <sheetViews>
    <sheetView topLeftCell="O1" zoomScale="90" zoomScaleNormal="90" workbookViewId="0">
      <selection activeCell="W6" sqref="W6:W7"/>
    </sheetView>
  </sheetViews>
  <sheetFormatPr defaultColWidth="9.140625" defaultRowHeight="15"/>
  <cols>
    <col min="1" max="1" width="15.140625" style="152" customWidth="1"/>
    <col min="2" max="2" width="12.5703125" style="152" customWidth="1"/>
    <col min="3" max="3" width="18.5703125" style="152" customWidth="1"/>
    <col min="4" max="4" width="17.7109375" style="152" customWidth="1"/>
    <col min="5" max="5" width="13.28515625" style="152" customWidth="1"/>
    <col min="6" max="6" width="11.42578125" style="152" customWidth="1"/>
    <col min="7" max="7" width="14.7109375" style="152" customWidth="1"/>
    <col min="8" max="8" width="6.5703125" style="152" customWidth="1"/>
    <col min="9" max="9" width="15.140625" style="152" customWidth="1"/>
    <col min="10" max="10" width="7.140625" style="152" customWidth="1"/>
    <col min="11" max="11" width="20.85546875" style="152" customWidth="1"/>
    <col min="12" max="12" width="0" style="152" hidden="1" customWidth="1"/>
    <col min="13" max="13" width="5" style="152" customWidth="1"/>
    <col min="14" max="14" width="4.85546875" style="152" customWidth="1"/>
    <col min="15" max="15" width="40.28515625" style="152" customWidth="1"/>
    <col min="16" max="16" width="24.140625" style="152" customWidth="1"/>
    <col min="17" max="17" width="24.28515625" style="152" customWidth="1"/>
    <col min="18" max="18" width="20.42578125" style="152" bestFit="1" customWidth="1"/>
    <col min="19" max="19" width="10.28515625" style="152" customWidth="1"/>
    <col min="20" max="20" width="15.42578125" style="152" customWidth="1"/>
    <col min="21" max="21" width="9.140625" style="152"/>
    <col min="22" max="23" width="12.85546875" style="152" customWidth="1"/>
    <col min="24" max="24" width="13.42578125" style="152" customWidth="1"/>
    <col min="25" max="25" width="18.140625" style="152" customWidth="1"/>
    <col min="26" max="26" width="18.28515625" style="152" customWidth="1"/>
    <col min="27" max="27" width="12.7109375" style="152" customWidth="1"/>
    <col min="28" max="28" width="14.140625" style="152" customWidth="1"/>
    <col min="29" max="29" width="12.28515625" style="152" customWidth="1"/>
    <col min="30" max="30" width="13.28515625" style="152" customWidth="1"/>
    <col min="31" max="31" width="13.85546875" style="152" customWidth="1"/>
    <col min="32" max="32" width="16.140625" style="152" customWidth="1"/>
    <col min="33" max="33" width="16.42578125" style="152" customWidth="1"/>
    <col min="34" max="34" width="19.140625" style="152" customWidth="1"/>
    <col min="35" max="35" width="17.85546875" style="152" customWidth="1"/>
    <col min="36" max="36" width="14.140625" style="152" customWidth="1"/>
    <col min="37" max="16384" width="9.140625" style="152"/>
  </cols>
  <sheetData>
    <row r="1" spans="1:36" s="255" customFormat="1" ht="41.25" customHeight="1">
      <c r="A1" s="513" t="s">
        <v>1653</v>
      </c>
      <c r="B1" s="513"/>
      <c r="C1" s="513"/>
      <c r="D1" s="513"/>
      <c r="E1" s="513"/>
      <c r="F1" s="513"/>
      <c r="G1" s="513"/>
      <c r="H1" s="513"/>
      <c r="I1" s="513"/>
      <c r="J1" s="513"/>
      <c r="K1" s="513"/>
    </row>
    <row r="2" spans="1:36" s="256" customFormat="1" ht="18.75" customHeight="1">
      <c r="A2" s="518" t="s">
        <v>7</v>
      </c>
      <c r="B2" s="514" t="s">
        <v>1555</v>
      </c>
      <c r="C2" s="514" t="s">
        <v>316</v>
      </c>
      <c r="D2" s="516" t="s">
        <v>1659</v>
      </c>
      <c r="E2" s="514" t="s">
        <v>317</v>
      </c>
      <c r="F2" s="514" t="s">
        <v>318</v>
      </c>
      <c r="G2" s="514" t="s">
        <v>1574</v>
      </c>
      <c r="H2" s="514" t="s">
        <v>319</v>
      </c>
      <c r="I2" s="514" t="s">
        <v>1575</v>
      </c>
      <c r="J2" s="514" t="s">
        <v>1657</v>
      </c>
      <c r="K2" s="514" t="s">
        <v>1658</v>
      </c>
      <c r="L2" s="514" t="s">
        <v>60</v>
      </c>
      <c r="M2" s="514" t="s">
        <v>320</v>
      </c>
      <c r="N2" s="514" t="s">
        <v>321</v>
      </c>
      <c r="O2" s="514" t="s">
        <v>322</v>
      </c>
      <c r="P2" s="514" t="s">
        <v>323</v>
      </c>
      <c r="Q2" s="514" t="s">
        <v>324</v>
      </c>
      <c r="R2" s="514" t="s">
        <v>325</v>
      </c>
      <c r="S2" s="514" t="s">
        <v>326</v>
      </c>
      <c r="T2" s="514" t="s">
        <v>327</v>
      </c>
      <c r="U2" s="514" t="s">
        <v>328</v>
      </c>
      <c r="V2" s="514" t="s">
        <v>1664</v>
      </c>
      <c r="W2" s="515" t="s">
        <v>1665</v>
      </c>
      <c r="X2" s="514" t="s">
        <v>329</v>
      </c>
      <c r="Y2" s="514" t="s">
        <v>90</v>
      </c>
      <c r="Z2" s="514" t="s">
        <v>92</v>
      </c>
      <c r="AA2" s="514" t="s">
        <v>330</v>
      </c>
      <c r="AB2" s="514" t="s">
        <v>1421</v>
      </c>
      <c r="AC2" s="514" t="s">
        <v>418</v>
      </c>
      <c r="AD2" s="514" t="s">
        <v>418</v>
      </c>
      <c r="AE2" s="514" t="s">
        <v>332</v>
      </c>
      <c r="AF2" s="514"/>
      <c r="AG2" s="514"/>
      <c r="AH2" s="514"/>
      <c r="AI2" s="514"/>
      <c r="AJ2" s="514"/>
    </row>
    <row r="3" spans="1:36" s="256" customFormat="1" ht="18.75" customHeight="1">
      <c r="A3" s="519"/>
      <c r="B3" s="515"/>
      <c r="C3" s="515"/>
      <c r="D3" s="517"/>
      <c r="E3" s="515"/>
      <c r="F3" s="515"/>
      <c r="G3" s="515"/>
      <c r="H3" s="515"/>
      <c r="I3" s="515"/>
      <c r="J3" s="515"/>
      <c r="K3" s="515"/>
      <c r="L3" s="515"/>
      <c r="M3" s="515"/>
      <c r="N3" s="515"/>
      <c r="O3" s="515"/>
      <c r="P3" s="515"/>
      <c r="Q3" s="515"/>
      <c r="R3" s="515"/>
      <c r="S3" s="515"/>
      <c r="T3" s="515"/>
      <c r="U3" s="515"/>
      <c r="V3" s="515"/>
      <c r="W3" s="515"/>
      <c r="X3" s="515"/>
      <c r="Y3" s="515"/>
      <c r="Z3" s="515"/>
      <c r="AA3" s="515"/>
      <c r="AB3" s="515"/>
      <c r="AC3" s="515"/>
      <c r="AD3" s="515"/>
      <c r="AE3" s="515"/>
      <c r="AF3" s="515"/>
      <c r="AG3" s="515"/>
      <c r="AH3" s="515"/>
      <c r="AI3" s="515"/>
      <c r="AJ3" s="515"/>
    </row>
    <row r="4" spans="1:36" s="256" customFormat="1" ht="22.5" customHeight="1">
      <c r="A4" s="519"/>
      <c r="B4" s="515"/>
      <c r="C4" s="515"/>
      <c r="D4" s="517"/>
      <c r="E4" s="515"/>
      <c r="F4" s="515"/>
      <c r="G4" s="515"/>
      <c r="H4" s="515"/>
      <c r="I4" s="515"/>
      <c r="J4" s="515"/>
      <c r="K4" s="515"/>
      <c r="L4" s="515"/>
      <c r="M4" s="515"/>
      <c r="N4" s="515"/>
      <c r="O4" s="515"/>
      <c r="P4" s="515"/>
      <c r="Q4" s="515"/>
      <c r="R4" s="515"/>
      <c r="S4" s="515"/>
      <c r="T4" s="515"/>
      <c r="U4" s="515"/>
      <c r="V4" s="515"/>
      <c r="W4" s="515"/>
      <c r="X4" s="515"/>
      <c r="Y4" s="515"/>
      <c r="Z4" s="515"/>
      <c r="AA4" s="515"/>
      <c r="AB4" s="515"/>
      <c r="AC4" s="515"/>
      <c r="AD4" s="515"/>
      <c r="AE4" s="515"/>
      <c r="AF4" s="515"/>
      <c r="AG4" s="515"/>
      <c r="AH4" s="515"/>
      <c r="AI4" s="515"/>
      <c r="AJ4" s="515"/>
    </row>
    <row r="5" spans="1:36" ht="26.25" customHeight="1">
      <c r="A5" s="519"/>
      <c r="B5" s="515"/>
      <c r="C5" s="515"/>
      <c r="D5" s="517"/>
      <c r="E5" s="515"/>
      <c r="F5" s="515"/>
      <c r="G5" s="515"/>
      <c r="H5" s="515"/>
      <c r="I5" s="515"/>
      <c r="J5" s="515"/>
      <c r="K5" s="515"/>
      <c r="L5" s="515"/>
      <c r="M5" s="515"/>
      <c r="N5" s="515"/>
      <c r="O5" s="515"/>
      <c r="P5" s="515"/>
      <c r="Q5" s="515"/>
      <c r="R5" s="515"/>
      <c r="S5" s="515"/>
      <c r="T5" s="515"/>
      <c r="U5" s="515"/>
      <c r="V5" s="515"/>
      <c r="W5" s="515"/>
      <c r="X5" s="515"/>
      <c r="Y5" s="515"/>
      <c r="Z5" s="515"/>
      <c r="AA5" s="515"/>
      <c r="AB5" s="515"/>
      <c r="AC5" s="515"/>
      <c r="AD5" s="515"/>
      <c r="AE5" s="515"/>
      <c r="AF5" s="515"/>
      <c r="AG5" s="515"/>
      <c r="AH5" s="515"/>
      <c r="AI5" s="515"/>
      <c r="AJ5" s="515"/>
    </row>
    <row r="6" spans="1:36" s="279" customFormat="1" ht="30.6" customHeight="1">
      <c r="A6" s="377"/>
      <c r="B6" s="374"/>
      <c r="C6" s="374"/>
      <c r="D6" s="374" t="s">
        <v>1654</v>
      </c>
      <c r="E6" s="374"/>
      <c r="F6" s="374"/>
      <c r="G6" s="374"/>
      <c r="H6" s="374"/>
      <c r="I6" s="374"/>
      <c r="J6" s="374"/>
      <c r="K6" s="374"/>
      <c r="M6" s="279" t="s">
        <v>1660</v>
      </c>
      <c r="N6" s="279" t="s">
        <v>1660</v>
      </c>
      <c r="O6" s="258" t="s">
        <v>1572</v>
      </c>
      <c r="W6" s="152" t="s">
        <v>1663</v>
      </c>
    </row>
    <row r="7" spans="1:36" s="376" customFormat="1" ht="24.75">
      <c r="A7" s="375" t="s">
        <v>1556</v>
      </c>
      <c r="D7" s="376" t="s">
        <v>4291</v>
      </c>
      <c r="G7" s="376" t="s">
        <v>31</v>
      </c>
      <c r="H7" s="376" t="s">
        <v>1656</v>
      </c>
      <c r="I7" s="376" t="s">
        <v>31</v>
      </c>
      <c r="J7" s="376" t="s">
        <v>1655</v>
      </c>
      <c r="M7" s="376" t="s">
        <v>31</v>
      </c>
      <c r="N7" s="376" t="s">
        <v>31</v>
      </c>
      <c r="O7" s="376" t="s">
        <v>1661</v>
      </c>
      <c r="P7" s="376" t="s">
        <v>335</v>
      </c>
      <c r="Q7" s="376" t="s">
        <v>335</v>
      </c>
      <c r="R7" s="376" t="s">
        <v>336</v>
      </c>
      <c r="U7" s="376" t="s">
        <v>337</v>
      </c>
      <c r="V7" s="376" t="s">
        <v>338</v>
      </c>
      <c r="W7" s="256" t="s">
        <v>1662</v>
      </c>
      <c r="AE7" s="376" t="s">
        <v>339</v>
      </c>
    </row>
    <row r="8" spans="1:36" s="260" customFormat="1" ht="46.15" customHeight="1">
      <c r="A8" s="259" t="s">
        <v>1425</v>
      </c>
      <c r="B8" s="260" t="s">
        <v>29</v>
      </c>
      <c r="C8" s="260" t="s">
        <v>33</v>
      </c>
      <c r="D8" s="465" t="s">
        <v>41</v>
      </c>
      <c r="E8" s="260" t="s">
        <v>35</v>
      </c>
      <c r="F8" s="260" t="s">
        <v>38</v>
      </c>
      <c r="G8" s="260" t="s">
        <v>341</v>
      </c>
      <c r="H8" s="260" t="s">
        <v>342</v>
      </c>
      <c r="I8" s="260" t="s">
        <v>343</v>
      </c>
      <c r="J8" s="260" t="s">
        <v>1570</v>
      </c>
      <c r="K8" s="464" t="s">
        <v>126</v>
      </c>
      <c r="L8" s="260" t="s">
        <v>59</v>
      </c>
      <c r="M8" s="260" t="s">
        <v>70</v>
      </c>
      <c r="N8" s="260" t="s">
        <v>72</v>
      </c>
      <c r="O8" s="260" t="s">
        <v>1571</v>
      </c>
      <c r="P8" s="260" t="s">
        <v>64</v>
      </c>
      <c r="Q8" s="260" t="s">
        <v>67</v>
      </c>
      <c r="R8" s="260" t="s">
        <v>74</v>
      </c>
      <c r="S8" s="260" t="s">
        <v>77</v>
      </c>
      <c r="T8" s="260" t="s">
        <v>79</v>
      </c>
      <c r="U8" s="260" t="s">
        <v>81</v>
      </c>
      <c r="V8" s="260" t="s">
        <v>84</v>
      </c>
      <c r="W8" s="378" t="s">
        <v>424</v>
      </c>
      <c r="X8" s="260" t="s">
        <v>87</v>
      </c>
      <c r="Y8" s="260" t="s">
        <v>89</v>
      </c>
      <c r="Z8" s="260" t="s">
        <v>91</v>
      </c>
      <c r="AA8" s="260" t="s">
        <v>93</v>
      </c>
      <c r="AB8" s="260" t="s">
        <v>344</v>
      </c>
      <c r="AC8" s="260" t="s">
        <v>345</v>
      </c>
      <c r="AD8" s="260" t="s">
        <v>4246</v>
      </c>
      <c r="AE8" s="260" t="s">
        <v>99</v>
      </c>
    </row>
    <row r="9" spans="1:36" customFormat="1">
      <c r="A9" s="520" t="s">
        <v>347</v>
      </c>
      <c r="B9" s="379" t="s">
        <v>4236</v>
      </c>
      <c r="C9" s="379" t="s">
        <v>1689</v>
      </c>
      <c r="D9" s="379" t="s">
        <v>4262</v>
      </c>
      <c r="E9" s="379" t="s">
        <v>1690</v>
      </c>
      <c r="F9" s="379" t="s">
        <v>1691</v>
      </c>
      <c r="G9" s="379" t="s">
        <v>1692</v>
      </c>
      <c r="H9" s="379" t="s">
        <v>1693</v>
      </c>
      <c r="I9" s="379" t="s">
        <v>1694</v>
      </c>
      <c r="J9" s="379" t="s">
        <v>568</v>
      </c>
      <c r="K9" s="379" t="s">
        <v>1695</v>
      </c>
      <c r="L9" s="379">
        <v>2</v>
      </c>
      <c r="M9" s="379" t="s">
        <v>1696</v>
      </c>
      <c r="N9" s="379" t="s">
        <v>1697</v>
      </c>
      <c r="O9" s="379" t="s">
        <v>1698</v>
      </c>
      <c r="P9" s="379">
        <v>-123.2972802</v>
      </c>
      <c r="Q9" s="379">
        <v>44.636117499999997</v>
      </c>
      <c r="R9" s="446">
        <v>43579</v>
      </c>
      <c r="S9" s="379" t="s">
        <v>1699</v>
      </c>
      <c r="T9" s="379" t="s">
        <v>1700</v>
      </c>
      <c r="U9" s="379">
        <v>266</v>
      </c>
      <c r="V9" s="379">
        <v>12</v>
      </c>
      <c r="W9" s="379"/>
      <c r="X9" s="379" t="s">
        <v>1701</v>
      </c>
      <c r="Y9" s="379" t="s">
        <v>1702</v>
      </c>
      <c r="Z9" s="379"/>
      <c r="AA9" s="379"/>
      <c r="AB9" s="379" t="s">
        <v>595</v>
      </c>
      <c r="AC9" s="379" t="s">
        <v>759</v>
      </c>
      <c r="AD9" s="379" t="s">
        <v>766</v>
      </c>
      <c r="AE9" s="379">
        <v>30</v>
      </c>
    </row>
    <row r="10" spans="1:36" customFormat="1">
      <c r="A10" s="521"/>
      <c r="B10" s="379" t="s">
        <v>4236</v>
      </c>
      <c r="C10" s="379" t="s">
        <v>1689</v>
      </c>
      <c r="D10" s="379" t="s">
        <v>4263</v>
      </c>
      <c r="E10" s="379" t="s">
        <v>1690</v>
      </c>
      <c r="F10" s="379" t="s">
        <v>1691</v>
      </c>
      <c r="G10" s="379" t="s">
        <v>1692</v>
      </c>
      <c r="H10" s="379" t="s">
        <v>1693</v>
      </c>
      <c r="I10" s="379" t="s">
        <v>1694</v>
      </c>
      <c r="J10" s="379" t="s">
        <v>568</v>
      </c>
      <c r="K10" s="379" t="s">
        <v>1703</v>
      </c>
      <c r="L10" s="379">
        <v>2</v>
      </c>
      <c r="M10" s="379" t="s">
        <v>1704</v>
      </c>
      <c r="N10" s="379" t="s">
        <v>1705</v>
      </c>
      <c r="O10" s="379" t="s">
        <v>1706</v>
      </c>
      <c r="P10" s="379">
        <v>-123.355451</v>
      </c>
      <c r="Q10" s="379">
        <v>44.918514000000002</v>
      </c>
      <c r="R10" s="446">
        <v>43598</v>
      </c>
      <c r="S10" s="379" t="s">
        <v>1707</v>
      </c>
      <c r="T10" s="379" t="s">
        <v>1700</v>
      </c>
      <c r="U10" s="379">
        <v>171</v>
      </c>
      <c r="V10" s="379">
        <v>10</v>
      </c>
      <c r="W10" s="379"/>
      <c r="X10" s="379" t="s">
        <v>1701</v>
      </c>
      <c r="Y10" s="379" t="s">
        <v>1702</v>
      </c>
      <c r="Z10" s="379"/>
      <c r="AA10" s="379"/>
      <c r="AB10" s="379" t="s">
        <v>595</v>
      </c>
      <c r="AC10" s="379" t="s">
        <v>759</v>
      </c>
      <c r="AD10" s="379" t="s">
        <v>766</v>
      </c>
      <c r="AE10" s="379">
        <v>30</v>
      </c>
    </row>
    <row r="11" spans="1:36" customFormat="1">
      <c r="A11" s="521"/>
      <c r="B11" s="379" t="s">
        <v>4236</v>
      </c>
      <c r="C11" s="379" t="s">
        <v>1689</v>
      </c>
      <c r="D11" s="379" t="s">
        <v>4264</v>
      </c>
      <c r="E11" s="379" t="s">
        <v>1690</v>
      </c>
      <c r="F11" s="379" t="s">
        <v>1691</v>
      </c>
      <c r="G11" s="379" t="s">
        <v>1708</v>
      </c>
      <c r="H11" s="379" t="s">
        <v>1709</v>
      </c>
      <c r="I11" s="379" t="s">
        <v>493</v>
      </c>
      <c r="J11" s="379" t="s">
        <v>1710</v>
      </c>
      <c r="K11" s="379" t="s">
        <v>1711</v>
      </c>
      <c r="L11" s="379">
        <v>2</v>
      </c>
      <c r="M11" s="379" t="s">
        <v>1697</v>
      </c>
      <c r="N11" s="379" t="s">
        <v>1712</v>
      </c>
      <c r="O11" s="379" t="s">
        <v>1713</v>
      </c>
      <c r="P11" s="379">
        <v>-123.27097000000001</v>
      </c>
      <c r="Q11" s="379">
        <v>44.737333</v>
      </c>
      <c r="R11" s="446">
        <v>43605</v>
      </c>
      <c r="S11" s="379" t="s">
        <v>1714</v>
      </c>
      <c r="T11" s="379" t="s">
        <v>1715</v>
      </c>
      <c r="U11" s="379">
        <v>78</v>
      </c>
      <c r="V11" s="379">
        <v>3</v>
      </c>
      <c r="W11" s="379"/>
      <c r="X11" s="379" t="s">
        <v>1716</v>
      </c>
      <c r="Y11" s="379" t="s">
        <v>1717</v>
      </c>
      <c r="Z11" s="379"/>
      <c r="AA11" s="379"/>
      <c r="AB11" s="379" t="s">
        <v>738</v>
      </c>
      <c r="AC11" s="379" t="s">
        <v>756</v>
      </c>
      <c r="AD11" s="379" t="s">
        <v>766</v>
      </c>
      <c r="AE11" s="379">
        <v>15</v>
      </c>
    </row>
    <row r="12" spans="1:36" customFormat="1">
      <c r="A12" s="521"/>
      <c r="B12" s="379" t="s">
        <v>4236</v>
      </c>
      <c r="C12" s="379" t="s">
        <v>1689</v>
      </c>
      <c r="D12" s="379" t="s">
        <v>4265</v>
      </c>
      <c r="E12" s="379" t="s">
        <v>1690</v>
      </c>
      <c r="F12" s="379" t="s">
        <v>1691</v>
      </c>
      <c r="G12" s="379" t="s">
        <v>1692</v>
      </c>
      <c r="H12" s="379" t="s">
        <v>1693</v>
      </c>
      <c r="I12" s="379" t="s">
        <v>1718</v>
      </c>
      <c r="J12" s="379" t="s">
        <v>581</v>
      </c>
      <c r="K12" s="379" t="s">
        <v>1719</v>
      </c>
      <c r="L12" s="379">
        <v>2</v>
      </c>
      <c r="M12" s="379" t="s">
        <v>1720</v>
      </c>
      <c r="N12" s="379" t="s">
        <v>1721</v>
      </c>
      <c r="O12" s="379" t="s">
        <v>1722</v>
      </c>
      <c r="P12" s="379">
        <v>-123.07116000000001</v>
      </c>
      <c r="Q12" s="379">
        <v>45.248820000000002</v>
      </c>
      <c r="R12" s="446">
        <v>43606</v>
      </c>
      <c r="S12" s="379" t="s">
        <v>1723</v>
      </c>
      <c r="T12" s="379" t="s">
        <v>1718</v>
      </c>
      <c r="U12" s="379">
        <v>148</v>
      </c>
      <c r="V12" s="379">
        <v>12</v>
      </c>
      <c r="W12" s="379"/>
      <c r="X12" s="379" t="s">
        <v>1724</v>
      </c>
      <c r="Y12" s="379" t="s">
        <v>1725</v>
      </c>
      <c r="Z12" s="379"/>
      <c r="AA12" s="379"/>
      <c r="AB12" s="379" t="s">
        <v>738</v>
      </c>
      <c r="AC12" s="379" t="s">
        <v>756</v>
      </c>
      <c r="AD12" s="379" t="s">
        <v>766</v>
      </c>
      <c r="AE12" s="379">
        <v>150</v>
      </c>
    </row>
    <row r="13" spans="1:36" customFormat="1">
      <c r="A13" s="521"/>
      <c r="B13" s="379" t="s">
        <v>4236</v>
      </c>
      <c r="C13" s="379" t="s">
        <v>1689</v>
      </c>
      <c r="D13" s="379" t="s">
        <v>4266</v>
      </c>
      <c r="E13" s="379" t="s">
        <v>1690</v>
      </c>
      <c r="F13" s="379" t="s">
        <v>1691</v>
      </c>
      <c r="G13" s="379" t="s">
        <v>1708</v>
      </c>
      <c r="H13" s="379" t="s">
        <v>1709</v>
      </c>
      <c r="I13" s="379" t="s">
        <v>1726</v>
      </c>
      <c r="J13" s="379" t="s">
        <v>1727</v>
      </c>
      <c r="K13" s="379" t="s">
        <v>1728</v>
      </c>
      <c r="L13" s="379">
        <v>2</v>
      </c>
      <c r="M13" s="379" t="s">
        <v>1729</v>
      </c>
      <c r="N13" s="379" t="s">
        <v>1730</v>
      </c>
      <c r="O13" s="379" t="s">
        <v>1731</v>
      </c>
      <c r="P13" s="379">
        <v>-122.96961</v>
      </c>
      <c r="Q13" s="379">
        <v>45.227899999999998</v>
      </c>
      <c r="R13" s="446">
        <v>43607</v>
      </c>
      <c r="S13" s="379" t="s">
        <v>1732</v>
      </c>
      <c r="T13" s="379" t="s">
        <v>1733</v>
      </c>
      <c r="U13" s="379">
        <v>56</v>
      </c>
      <c r="V13" s="379">
        <v>2</v>
      </c>
      <c r="W13" s="379"/>
      <c r="X13" s="379" t="s">
        <v>1734</v>
      </c>
      <c r="Y13" s="379" t="s">
        <v>1735</v>
      </c>
      <c r="Z13" s="379"/>
      <c r="AA13" s="379"/>
      <c r="AB13" s="379" t="s">
        <v>1736</v>
      </c>
      <c r="AC13" s="379" t="s">
        <v>756</v>
      </c>
      <c r="AD13" s="379" t="s">
        <v>766</v>
      </c>
      <c r="AE13" s="379">
        <v>200</v>
      </c>
    </row>
    <row r="14" spans="1:36" customFormat="1">
      <c r="A14" s="521"/>
      <c r="B14" s="379" t="s">
        <v>4236</v>
      </c>
      <c r="C14" s="379" t="s">
        <v>1689</v>
      </c>
      <c r="D14" s="379" t="s">
        <v>4267</v>
      </c>
      <c r="E14" s="379" t="s">
        <v>1690</v>
      </c>
      <c r="F14" s="379" t="s">
        <v>1691</v>
      </c>
      <c r="G14" s="379" t="s">
        <v>1708</v>
      </c>
      <c r="H14" s="379" t="s">
        <v>1709</v>
      </c>
      <c r="I14" s="379" t="s">
        <v>1737</v>
      </c>
      <c r="J14" s="379" t="s">
        <v>1738</v>
      </c>
      <c r="K14" s="379" t="s">
        <v>1739</v>
      </c>
      <c r="L14" s="379">
        <v>2</v>
      </c>
      <c r="M14" s="379" t="s">
        <v>1729</v>
      </c>
      <c r="N14" s="379" t="s">
        <v>1730</v>
      </c>
      <c r="O14" s="379" t="s">
        <v>1740</v>
      </c>
      <c r="P14" s="379">
        <v>-122.96481799999999</v>
      </c>
      <c r="Q14" s="379">
        <v>45.231102</v>
      </c>
      <c r="R14" s="446">
        <v>43607</v>
      </c>
      <c r="S14" s="379" t="s">
        <v>1741</v>
      </c>
      <c r="T14" s="379" t="s">
        <v>1715</v>
      </c>
      <c r="U14" s="379">
        <v>53</v>
      </c>
      <c r="V14" s="379">
        <v>1</v>
      </c>
      <c r="W14" s="379"/>
      <c r="X14" s="379" t="s">
        <v>1734</v>
      </c>
      <c r="Y14" s="379" t="s">
        <v>1735</v>
      </c>
      <c r="Z14" s="379"/>
      <c r="AA14" s="379"/>
      <c r="AB14" s="379" t="s">
        <v>738</v>
      </c>
      <c r="AC14" s="379" t="s">
        <v>756</v>
      </c>
      <c r="AD14" s="379" t="s">
        <v>766</v>
      </c>
      <c r="AE14" s="379">
        <v>15</v>
      </c>
    </row>
    <row r="15" spans="1:36" customFormat="1">
      <c r="A15" s="521"/>
      <c r="B15" s="379" t="s">
        <v>4236</v>
      </c>
      <c r="C15" s="379" t="s">
        <v>1689</v>
      </c>
      <c r="D15" s="379" t="s">
        <v>4268</v>
      </c>
      <c r="E15" s="379" t="s">
        <v>1690</v>
      </c>
      <c r="F15" s="379" t="s">
        <v>1691</v>
      </c>
      <c r="G15" s="379" t="s">
        <v>1708</v>
      </c>
      <c r="H15" s="379" t="s">
        <v>1709</v>
      </c>
      <c r="I15" s="379" t="s">
        <v>493</v>
      </c>
      <c r="J15" s="379" t="s">
        <v>1710</v>
      </c>
      <c r="K15" s="379" t="s">
        <v>1742</v>
      </c>
      <c r="L15" s="379">
        <v>2</v>
      </c>
      <c r="M15" s="379" t="s">
        <v>1720</v>
      </c>
      <c r="N15" s="379" t="s">
        <v>1743</v>
      </c>
      <c r="O15" s="379" t="s">
        <v>1744</v>
      </c>
      <c r="P15" s="379">
        <v>-123.21366999999999</v>
      </c>
      <c r="Q15" s="379">
        <v>45.07067</v>
      </c>
      <c r="R15" s="446">
        <v>43613</v>
      </c>
      <c r="S15" s="379" t="s">
        <v>1745</v>
      </c>
      <c r="T15" s="379" t="s">
        <v>1715</v>
      </c>
      <c r="U15" s="379">
        <v>52</v>
      </c>
      <c r="V15" s="379">
        <v>1</v>
      </c>
      <c r="W15" s="379"/>
      <c r="X15" s="379" t="s">
        <v>1734</v>
      </c>
      <c r="Y15" s="379" t="s">
        <v>1735</v>
      </c>
      <c r="Z15" s="379"/>
      <c r="AA15" s="379"/>
      <c r="AB15" s="379" t="s">
        <v>738</v>
      </c>
      <c r="AC15" s="379" t="s">
        <v>756</v>
      </c>
      <c r="AD15" s="379" t="s">
        <v>766</v>
      </c>
      <c r="AE15" s="379">
        <v>15</v>
      </c>
    </row>
    <row r="16" spans="1:36" customFormat="1">
      <c r="A16" s="521"/>
      <c r="B16" s="379" t="s">
        <v>4236</v>
      </c>
      <c r="C16" s="379" t="s">
        <v>1689</v>
      </c>
      <c r="D16" s="379" t="s">
        <v>4269</v>
      </c>
      <c r="E16" s="379" t="s">
        <v>1690</v>
      </c>
      <c r="F16" s="379" t="s">
        <v>1691</v>
      </c>
      <c r="G16" s="379" t="s">
        <v>1708</v>
      </c>
      <c r="H16" s="379" t="s">
        <v>1709</v>
      </c>
      <c r="I16" s="379" t="s">
        <v>1726</v>
      </c>
      <c r="J16" s="379" t="s">
        <v>1727</v>
      </c>
      <c r="K16" s="379" t="s">
        <v>1746</v>
      </c>
      <c r="L16" s="379">
        <v>2</v>
      </c>
      <c r="M16" s="379" t="s">
        <v>1720</v>
      </c>
      <c r="N16" s="379" t="s">
        <v>1743</v>
      </c>
      <c r="O16" s="379" t="s">
        <v>1747</v>
      </c>
      <c r="P16" s="379">
        <v>-123.213416</v>
      </c>
      <c r="Q16" s="379">
        <v>45.074334</v>
      </c>
      <c r="R16" s="446">
        <v>43613</v>
      </c>
      <c r="S16" s="379" t="s">
        <v>1741</v>
      </c>
      <c r="T16" s="379" t="s">
        <v>1733</v>
      </c>
      <c r="U16" s="379">
        <v>52</v>
      </c>
      <c r="V16" s="379">
        <v>2</v>
      </c>
      <c r="W16" s="379"/>
      <c r="X16" s="379" t="s">
        <v>1734</v>
      </c>
      <c r="Y16" s="379" t="s">
        <v>1735</v>
      </c>
      <c r="Z16" s="379"/>
      <c r="AA16" s="379"/>
      <c r="AB16" s="379" t="s">
        <v>1736</v>
      </c>
      <c r="AC16" s="379" t="s">
        <v>756</v>
      </c>
      <c r="AD16" s="379" t="s">
        <v>766</v>
      </c>
      <c r="AE16" s="379">
        <v>200</v>
      </c>
    </row>
    <row r="17" spans="1:36" customFormat="1">
      <c r="A17" s="521"/>
      <c r="B17" s="379" t="s">
        <v>4236</v>
      </c>
      <c r="C17" s="379" t="s">
        <v>1689</v>
      </c>
      <c r="D17" s="379" t="s">
        <v>4270</v>
      </c>
      <c r="E17" s="379" t="s">
        <v>1690</v>
      </c>
      <c r="F17" s="379" t="s">
        <v>1691</v>
      </c>
      <c r="G17" s="379" t="s">
        <v>1692</v>
      </c>
      <c r="H17" s="379" t="s">
        <v>1693</v>
      </c>
      <c r="I17" s="379" t="s">
        <v>1748</v>
      </c>
      <c r="J17" s="379" t="s">
        <v>1749</v>
      </c>
      <c r="K17" s="379" t="s">
        <v>1750</v>
      </c>
      <c r="L17" s="379">
        <v>2</v>
      </c>
      <c r="M17" s="379" t="s">
        <v>1751</v>
      </c>
      <c r="N17" s="379" t="s">
        <v>1752</v>
      </c>
      <c r="O17" s="379" t="s">
        <v>1753</v>
      </c>
      <c r="P17" s="379">
        <v>-123.33523</v>
      </c>
      <c r="Q17" s="379">
        <v>44.431899999999999</v>
      </c>
      <c r="R17" s="446">
        <v>43614</v>
      </c>
      <c r="S17" s="379" t="s">
        <v>1745</v>
      </c>
      <c r="T17" s="379" t="s">
        <v>1754</v>
      </c>
      <c r="U17" s="379">
        <v>122</v>
      </c>
      <c r="V17" s="379">
        <v>7</v>
      </c>
      <c r="W17" s="379"/>
      <c r="X17" s="379" t="s">
        <v>1724</v>
      </c>
      <c r="Y17" s="379" t="s">
        <v>1725</v>
      </c>
      <c r="Z17" s="379"/>
      <c r="AA17" s="379"/>
      <c r="AB17" s="379" t="s">
        <v>593</v>
      </c>
      <c r="AC17" s="379" t="s">
        <v>762</v>
      </c>
      <c r="AD17" s="379" t="s">
        <v>766</v>
      </c>
      <c r="AE17" s="379">
        <v>200</v>
      </c>
    </row>
    <row r="18" spans="1:36">
      <c r="B18" s="380" t="s">
        <v>4236</v>
      </c>
      <c r="C18" s="380" t="s">
        <v>1689</v>
      </c>
      <c r="D18" s="379" t="s">
        <v>4271</v>
      </c>
      <c r="E18" s="380" t="s">
        <v>1690</v>
      </c>
      <c r="F18" s="380" t="s">
        <v>1691</v>
      </c>
      <c r="G18" s="380" t="s">
        <v>1692</v>
      </c>
      <c r="H18" s="380" t="s">
        <v>1693</v>
      </c>
      <c r="I18" s="380" t="s">
        <v>1694</v>
      </c>
      <c r="J18" s="380" t="s">
        <v>568</v>
      </c>
      <c r="K18" s="380" t="s">
        <v>1755</v>
      </c>
      <c r="L18" s="380">
        <v>2</v>
      </c>
      <c r="M18" s="380" t="s">
        <v>1756</v>
      </c>
      <c r="N18" s="380" t="s">
        <v>1757</v>
      </c>
      <c r="O18" s="380" t="s">
        <v>1758</v>
      </c>
      <c r="P18" s="380">
        <v>-123.41895</v>
      </c>
      <c r="Q18" s="380">
        <v>44.742609999999999</v>
      </c>
      <c r="R18" s="381">
        <v>43616</v>
      </c>
      <c r="S18" s="382" t="s">
        <v>1759</v>
      </c>
      <c r="T18" s="380" t="s">
        <v>1700</v>
      </c>
      <c r="U18" s="380">
        <v>135</v>
      </c>
      <c r="V18" s="380">
        <v>13</v>
      </c>
      <c r="W18" s="380"/>
      <c r="X18" s="380" t="s">
        <v>1724</v>
      </c>
      <c r="Y18" s="380" t="s">
        <v>1725</v>
      </c>
      <c r="Z18" s="380"/>
      <c r="AA18" s="380"/>
      <c r="AB18" s="380" t="s">
        <v>595</v>
      </c>
      <c r="AC18" s="380" t="s">
        <v>759</v>
      </c>
      <c r="AD18" s="380" t="s">
        <v>766</v>
      </c>
      <c r="AE18" s="380">
        <v>30</v>
      </c>
      <c r="AF18" s="261"/>
      <c r="AG18" s="261"/>
      <c r="AH18" s="261"/>
      <c r="AI18" s="261"/>
      <c r="AJ18" s="261"/>
    </row>
    <row r="19" spans="1:36">
      <c r="B19" s="380" t="s">
        <v>4236</v>
      </c>
      <c r="C19" s="380" t="s">
        <v>1689</v>
      </c>
      <c r="D19" s="379" t="s">
        <v>4272</v>
      </c>
      <c r="E19" s="380" t="s">
        <v>1690</v>
      </c>
      <c r="F19" s="380" t="s">
        <v>1691</v>
      </c>
      <c r="G19" s="380" t="s">
        <v>1692</v>
      </c>
      <c r="H19" s="380" t="s">
        <v>1693</v>
      </c>
      <c r="I19" s="380" t="s">
        <v>1718</v>
      </c>
      <c r="J19" s="380" t="s">
        <v>581</v>
      </c>
      <c r="K19" s="380" t="s">
        <v>1760</v>
      </c>
      <c r="L19" s="380">
        <v>2</v>
      </c>
      <c r="M19" s="380" t="s">
        <v>1720</v>
      </c>
      <c r="N19" s="380" t="s">
        <v>1721</v>
      </c>
      <c r="O19" s="380" t="s">
        <v>4292</v>
      </c>
      <c r="P19" s="380">
        <v>-123.049801</v>
      </c>
      <c r="Q19" s="380">
        <v>45.251054000000003</v>
      </c>
      <c r="R19" s="381">
        <v>43627</v>
      </c>
      <c r="S19" s="382" t="s">
        <v>1745</v>
      </c>
      <c r="T19" s="380" t="s">
        <v>1718</v>
      </c>
      <c r="U19" s="380">
        <v>101</v>
      </c>
      <c r="V19" s="380">
        <v>16</v>
      </c>
      <c r="W19" s="380"/>
      <c r="X19" s="380" t="s">
        <v>1724</v>
      </c>
      <c r="Y19" s="380" t="s">
        <v>1725</v>
      </c>
      <c r="Z19" s="380"/>
      <c r="AA19" s="380"/>
      <c r="AB19" s="380" t="s">
        <v>738</v>
      </c>
      <c r="AC19" s="380" t="s">
        <v>756</v>
      </c>
      <c r="AD19" s="380" t="s">
        <v>766</v>
      </c>
      <c r="AE19" s="380">
        <v>200</v>
      </c>
    </row>
    <row r="20" spans="1:36">
      <c r="B20" s="380" t="s">
        <v>4236</v>
      </c>
      <c r="C20" s="380" t="s">
        <v>1689</v>
      </c>
      <c r="D20" s="379" t="s">
        <v>4273</v>
      </c>
      <c r="E20" s="380" t="s">
        <v>1690</v>
      </c>
      <c r="F20" s="380" t="s">
        <v>1691</v>
      </c>
      <c r="G20" s="380" t="s">
        <v>1692</v>
      </c>
      <c r="H20" s="380" t="s">
        <v>1693</v>
      </c>
      <c r="I20" s="380" t="s">
        <v>1748</v>
      </c>
      <c r="J20" s="380" t="s">
        <v>1749</v>
      </c>
      <c r="K20" s="380" t="s">
        <v>1761</v>
      </c>
      <c r="L20" s="380">
        <v>2</v>
      </c>
      <c r="M20" s="380" t="s">
        <v>1720</v>
      </c>
      <c r="N20" s="380" t="s">
        <v>1743</v>
      </c>
      <c r="O20" s="380" t="s">
        <v>1762</v>
      </c>
      <c r="P20" s="380">
        <v>-123.13708</v>
      </c>
      <c r="Q20" s="380">
        <v>45.049970000000002</v>
      </c>
      <c r="R20" s="383">
        <v>43644</v>
      </c>
      <c r="S20" s="380" t="s">
        <v>1745</v>
      </c>
      <c r="T20" s="380" t="s">
        <v>1754</v>
      </c>
      <c r="U20" s="380">
        <v>222</v>
      </c>
      <c r="V20" s="380">
        <v>12</v>
      </c>
      <c r="W20" s="380"/>
      <c r="X20" s="380" t="s">
        <v>1724</v>
      </c>
      <c r="Y20" s="380" t="s">
        <v>1725</v>
      </c>
      <c r="Z20" s="380" t="s">
        <v>1763</v>
      </c>
      <c r="AA20" s="380"/>
      <c r="AB20" s="380" t="s">
        <v>593</v>
      </c>
      <c r="AC20" s="380" t="s">
        <v>762</v>
      </c>
      <c r="AD20" s="380" t="s">
        <v>766</v>
      </c>
      <c r="AE20" s="380">
        <v>200</v>
      </c>
    </row>
    <row r="21" spans="1:36">
      <c r="B21" s="380" t="s">
        <v>4236</v>
      </c>
      <c r="C21" s="380" t="s">
        <v>1689</v>
      </c>
      <c r="D21" s="379" t="s">
        <v>4274</v>
      </c>
      <c r="E21" s="380" t="s">
        <v>1690</v>
      </c>
      <c r="F21" s="380" t="s">
        <v>1691</v>
      </c>
      <c r="G21" s="380" t="s">
        <v>1692</v>
      </c>
      <c r="H21" s="380" t="s">
        <v>1693</v>
      </c>
      <c r="I21" s="380" t="s">
        <v>1748</v>
      </c>
      <c r="J21" s="380" t="s">
        <v>1749</v>
      </c>
      <c r="K21" s="380" t="s">
        <v>1764</v>
      </c>
      <c r="L21" s="380">
        <v>2</v>
      </c>
      <c r="M21" s="380" t="s">
        <v>1765</v>
      </c>
      <c r="N21" s="380" t="s">
        <v>1743</v>
      </c>
      <c r="O21" s="380" t="s">
        <v>1766</v>
      </c>
      <c r="P21" s="380">
        <v>-122.90909000000001</v>
      </c>
      <c r="Q21" s="380">
        <v>44.910376999999997</v>
      </c>
      <c r="R21" s="383">
        <v>43647</v>
      </c>
      <c r="S21" s="380" t="s">
        <v>1741</v>
      </c>
      <c r="T21" s="380" t="s">
        <v>1754</v>
      </c>
      <c r="U21" s="380">
        <v>155</v>
      </c>
      <c r="V21" s="380">
        <v>2</v>
      </c>
      <c r="W21" s="380"/>
      <c r="X21" s="380" t="s">
        <v>1724</v>
      </c>
      <c r="Y21" s="380" t="s">
        <v>1725</v>
      </c>
      <c r="Z21" s="380"/>
      <c r="AA21" s="380"/>
      <c r="AB21" s="380" t="s">
        <v>593</v>
      </c>
      <c r="AC21" s="380" t="s">
        <v>762</v>
      </c>
      <c r="AD21" s="380" t="s">
        <v>766</v>
      </c>
      <c r="AE21" s="380">
        <v>200</v>
      </c>
    </row>
    <row r="22" spans="1:36">
      <c r="B22" s="380" t="s">
        <v>4236</v>
      </c>
      <c r="C22" s="380" t="s">
        <v>1689</v>
      </c>
      <c r="D22" s="379" t="s">
        <v>4275</v>
      </c>
      <c r="E22" s="380" t="s">
        <v>1690</v>
      </c>
      <c r="F22" s="380" t="s">
        <v>1691</v>
      </c>
      <c r="G22" s="380" t="s">
        <v>1692</v>
      </c>
      <c r="H22" s="380" t="s">
        <v>1693</v>
      </c>
      <c r="I22" s="380" t="s">
        <v>1718</v>
      </c>
      <c r="J22" s="380" t="s">
        <v>581</v>
      </c>
      <c r="K22" s="380" t="s">
        <v>1767</v>
      </c>
      <c r="L22" s="380">
        <v>2</v>
      </c>
      <c r="M22" s="380" t="s">
        <v>1720</v>
      </c>
      <c r="N22" s="380" t="s">
        <v>1743</v>
      </c>
      <c r="O22" s="380" t="s">
        <v>1768</v>
      </c>
      <c r="P22" s="380">
        <v>-123.130763</v>
      </c>
      <c r="Q22" s="380">
        <v>45.037101</v>
      </c>
      <c r="R22" s="383">
        <v>43654</v>
      </c>
      <c r="S22" s="380" t="s">
        <v>1769</v>
      </c>
      <c r="T22" s="380" t="s">
        <v>1718</v>
      </c>
      <c r="U22" s="380">
        <v>202</v>
      </c>
      <c r="V22" s="380">
        <v>15</v>
      </c>
      <c r="W22" s="380"/>
      <c r="X22" s="380" t="s">
        <v>1724</v>
      </c>
      <c r="Y22" s="380" t="s">
        <v>1725</v>
      </c>
      <c r="Z22" s="380"/>
      <c r="AA22" s="380"/>
      <c r="AB22" s="380" t="s">
        <v>593</v>
      </c>
      <c r="AC22" s="380" t="s">
        <v>756</v>
      </c>
      <c r="AD22" s="380" t="s">
        <v>766</v>
      </c>
      <c r="AE22" s="380">
        <v>200</v>
      </c>
    </row>
    <row r="23" spans="1:36">
      <c r="B23" s="380" t="s">
        <v>4236</v>
      </c>
      <c r="C23" s="380" t="s">
        <v>1689</v>
      </c>
      <c r="D23" s="379" t="s">
        <v>4276</v>
      </c>
      <c r="E23" s="380" t="s">
        <v>1690</v>
      </c>
      <c r="F23" s="380" t="s">
        <v>1691</v>
      </c>
      <c r="G23" s="380" t="s">
        <v>1708</v>
      </c>
      <c r="H23" s="380" t="s">
        <v>1709</v>
      </c>
      <c r="I23" s="380" t="s">
        <v>1726</v>
      </c>
      <c r="J23" s="380" t="s">
        <v>1727</v>
      </c>
      <c r="K23" s="380" t="s">
        <v>1770</v>
      </c>
      <c r="L23" s="380">
        <v>2</v>
      </c>
      <c r="M23" s="380" t="s">
        <v>1771</v>
      </c>
      <c r="N23" s="380" t="s">
        <v>1772</v>
      </c>
      <c r="O23" s="380" t="s">
        <v>1773</v>
      </c>
      <c r="P23" s="380">
        <v>-122.86279</v>
      </c>
      <c r="Q23" s="380">
        <v>44.948450000000001</v>
      </c>
      <c r="R23" s="383">
        <v>43655</v>
      </c>
      <c r="S23" s="380" t="s">
        <v>1741</v>
      </c>
      <c r="T23" s="380" t="s">
        <v>1733</v>
      </c>
      <c r="U23" s="380">
        <v>66</v>
      </c>
      <c r="V23" s="380">
        <v>2</v>
      </c>
      <c r="W23" s="380"/>
      <c r="X23" s="380" t="s">
        <v>1734</v>
      </c>
      <c r="Y23" s="380" t="s">
        <v>1735</v>
      </c>
      <c r="Z23" s="380"/>
      <c r="AA23" s="380"/>
      <c r="AB23" s="380" t="s">
        <v>1736</v>
      </c>
      <c r="AC23" s="380" t="s">
        <v>756</v>
      </c>
      <c r="AD23" s="380" t="s">
        <v>766</v>
      </c>
      <c r="AE23" s="380">
        <v>200</v>
      </c>
    </row>
    <row r="24" spans="1:36">
      <c r="B24" s="380" t="s">
        <v>4236</v>
      </c>
      <c r="C24" s="380" t="s">
        <v>1689</v>
      </c>
      <c r="D24" s="379" t="s">
        <v>4277</v>
      </c>
      <c r="E24" s="380" t="s">
        <v>1690</v>
      </c>
      <c r="F24" s="380" t="s">
        <v>1691</v>
      </c>
      <c r="G24" s="380" t="s">
        <v>1708</v>
      </c>
      <c r="H24" s="380" t="s">
        <v>1709</v>
      </c>
      <c r="I24" s="380" t="s">
        <v>1737</v>
      </c>
      <c r="J24" s="380" t="s">
        <v>1738</v>
      </c>
      <c r="K24" s="380" t="s">
        <v>1774</v>
      </c>
      <c r="L24" s="380">
        <v>2</v>
      </c>
      <c r="M24" s="380" t="s">
        <v>1771</v>
      </c>
      <c r="N24" s="380" t="s">
        <v>1775</v>
      </c>
      <c r="O24" s="380" t="s">
        <v>1776</v>
      </c>
      <c r="P24" s="380">
        <v>-122.842842</v>
      </c>
      <c r="Q24" s="380">
        <v>45.014133999999999</v>
      </c>
      <c r="R24" s="383">
        <v>43661</v>
      </c>
      <c r="S24" s="380" t="s">
        <v>1745</v>
      </c>
      <c r="T24" s="380" t="s">
        <v>1715</v>
      </c>
      <c r="U24" s="380">
        <v>59</v>
      </c>
      <c r="V24" s="380">
        <v>1</v>
      </c>
      <c r="W24" s="380"/>
      <c r="X24" s="380" t="s">
        <v>1734</v>
      </c>
      <c r="Y24" s="380" t="s">
        <v>1735</v>
      </c>
      <c r="Z24" s="380"/>
      <c r="AA24" s="380"/>
      <c r="AB24" s="380" t="s">
        <v>738</v>
      </c>
      <c r="AC24" s="380" t="s">
        <v>756</v>
      </c>
      <c r="AD24" s="380" t="s">
        <v>766</v>
      </c>
      <c r="AE24" s="380">
        <v>15</v>
      </c>
    </row>
    <row r="25" spans="1:36">
      <c r="B25" s="380" t="s">
        <v>4236</v>
      </c>
      <c r="C25" s="380" t="s">
        <v>1689</v>
      </c>
      <c r="D25" s="379" t="s">
        <v>4278</v>
      </c>
      <c r="E25" s="380" t="s">
        <v>1690</v>
      </c>
      <c r="F25" s="380" t="s">
        <v>1691</v>
      </c>
      <c r="G25" s="380" t="s">
        <v>1708</v>
      </c>
      <c r="H25" s="380" t="s">
        <v>1709</v>
      </c>
      <c r="I25" s="380" t="s">
        <v>1737</v>
      </c>
      <c r="J25" s="380" t="s">
        <v>1738</v>
      </c>
      <c r="K25" s="380" t="s">
        <v>1777</v>
      </c>
      <c r="L25" s="380">
        <v>2</v>
      </c>
      <c r="M25" s="380" t="s">
        <v>1720</v>
      </c>
      <c r="N25" s="380" t="s">
        <v>1743</v>
      </c>
      <c r="O25" s="380" t="s">
        <v>1778</v>
      </c>
      <c r="P25" s="380">
        <v>-123.06167000000001</v>
      </c>
      <c r="Q25" s="380">
        <v>45.125100000000003</v>
      </c>
      <c r="R25" s="383">
        <v>43662</v>
      </c>
      <c r="S25" s="380" t="s">
        <v>1745</v>
      </c>
      <c r="T25" s="380" t="s">
        <v>1715</v>
      </c>
      <c r="U25" s="380">
        <v>45</v>
      </c>
      <c r="V25" s="380">
        <v>1</v>
      </c>
      <c r="W25" s="380"/>
      <c r="X25" s="380" t="s">
        <v>1734</v>
      </c>
      <c r="Y25" s="380" t="s">
        <v>1735</v>
      </c>
      <c r="Z25" s="380"/>
      <c r="AA25" s="380"/>
      <c r="AB25" s="380" t="s">
        <v>738</v>
      </c>
      <c r="AC25" s="380" t="s">
        <v>756</v>
      </c>
      <c r="AD25" s="380" t="s">
        <v>766</v>
      </c>
      <c r="AE25" s="380">
        <v>15</v>
      </c>
    </row>
    <row r="26" spans="1:36">
      <c r="B26" s="380" t="s">
        <v>4236</v>
      </c>
      <c r="C26" s="380" t="s">
        <v>1689</v>
      </c>
      <c r="D26" s="379" t="s">
        <v>4279</v>
      </c>
      <c r="E26" s="380" t="s">
        <v>1690</v>
      </c>
      <c r="F26" s="380" t="s">
        <v>1691</v>
      </c>
      <c r="G26" s="380" t="s">
        <v>1708</v>
      </c>
      <c r="H26" s="380" t="s">
        <v>1709</v>
      </c>
      <c r="I26" s="380" t="s">
        <v>493</v>
      </c>
      <c r="J26" s="380" t="s">
        <v>1710</v>
      </c>
      <c r="K26" s="380" t="s">
        <v>1779</v>
      </c>
      <c r="L26" s="380">
        <v>2</v>
      </c>
      <c r="M26" s="380" t="s">
        <v>1771</v>
      </c>
      <c r="N26" s="380" t="s">
        <v>1772</v>
      </c>
      <c r="O26" s="380" t="s">
        <v>1780</v>
      </c>
      <c r="P26" s="380">
        <v>-122.856544</v>
      </c>
      <c r="Q26" s="380">
        <v>44.950980999999999</v>
      </c>
      <c r="R26" s="383">
        <v>43672</v>
      </c>
      <c r="S26" s="380" t="s">
        <v>1745</v>
      </c>
      <c r="T26" s="380" t="s">
        <v>1715</v>
      </c>
      <c r="U26" s="380">
        <v>80</v>
      </c>
      <c r="V26" s="380">
        <v>2</v>
      </c>
      <c r="W26" s="380"/>
      <c r="X26" s="380" t="s">
        <v>1734</v>
      </c>
      <c r="Y26" s="380" t="s">
        <v>1735</v>
      </c>
      <c r="Z26" s="380"/>
      <c r="AA26" s="380"/>
      <c r="AB26" s="380" t="s">
        <v>738</v>
      </c>
      <c r="AC26" s="380" t="s">
        <v>756</v>
      </c>
      <c r="AD26" s="380" t="s">
        <v>766</v>
      </c>
      <c r="AE26" s="380">
        <v>15</v>
      </c>
    </row>
    <row r="27" spans="1:36" ht="15.75">
      <c r="B27" s="384" t="s">
        <v>4237</v>
      </c>
      <c r="C27" s="385" t="s">
        <v>1781</v>
      </c>
      <c r="D27" s="385" t="s">
        <v>1782</v>
      </c>
      <c r="E27" s="385" t="s">
        <v>1783</v>
      </c>
      <c r="F27" s="385" t="s">
        <v>1784</v>
      </c>
      <c r="G27" s="385" t="s">
        <v>1785</v>
      </c>
      <c r="H27" s="385" t="s">
        <v>1786</v>
      </c>
      <c r="I27" s="385" t="s">
        <v>1787</v>
      </c>
      <c r="J27" s="385" t="s">
        <v>1788</v>
      </c>
      <c r="K27" s="385" t="s">
        <v>1789</v>
      </c>
      <c r="L27" s="385" t="s">
        <v>883</v>
      </c>
      <c r="M27" s="385" t="s">
        <v>1790</v>
      </c>
      <c r="N27" s="386"/>
      <c r="O27" s="387" t="s">
        <v>1791</v>
      </c>
      <c r="P27" s="388">
        <v>-88.798130999999998</v>
      </c>
      <c r="Q27" s="388">
        <v>39.866061999999999</v>
      </c>
      <c r="R27" s="389">
        <v>44154</v>
      </c>
      <c r="S27" s="387" t="s">
        <v>1792</v>
      </c>
      <c r="T27" s="387" t="s">
        <v>369</v>
      </c>
      <c r="U27" s="390">
        <v>208.8</v>
      </c>
      <c r="V27" s="391" t="s">
        <v>1793</v>
      </c>
      <c r="W27" s="391" t="s">
        <v>1794</v>
      </c>
      <c r="X27" s="391" t="s">
        <v>1795</v>
      </c>
      <c r="Y27" s="261"/>
      <c r="Z27" s="261"/>
      <c r="AA27" s="261"/>
      <c r="AB27" s="261"/>
      <c r="AC27" s="262"/>
      <c r="AD27" s="262"/>
      <c r="AE27" s="261"/>
      <c r="AF27" s="261"/>
      <c r="AG27" s="261"/>
      <c r="AH27" s="261"/>
      <c r="AI27" s="261"/>
      <c r="AJ27" s="261"/>
    </row>
    <row r="28" spans="1:36" ht="15.75">
      <c r="B28" s="384" t="s">
        <v>4237</v>
      </c>
      <c r="C28" s="385" t="s">
        <v>1781</v>
      </c>
      <c r="D28" s="385" t="s">
        <v>1796</v>
      </c>
      <c r="E28" s="385" t="s">
        <v>1783</v>
      </c>
      <c r="F28" s="385" t="s">
        <v>1784</v>
      </c>
      <c r="G28" s="385" t="s">
        <v>1785</v>
      </c>
      <c r="H28" s="385" t="s">
        <v>1786</v>
      </c>
      <c r="I28" s="385" t="s">
        <v>311</v>
      </c>
      <c r="J28" s="385" t="s">
        <v>1738</v>
      </c>
      <c r="K28" s="385" t="s">
        <v>1797</v>
      </c>
      <c r="L28" s="385" t="s">
        <v>883</v>
      </c>
      <c r="M28" s="385" t="s">
        <v>1790</v>
      </c>
      <c r="N28" s="386"/>
      <c r="O28" s="387" t="s">
        <v>4294</v>
      </c>
      <c r="P28" s="388">
        <v>-88.700021000000007</v>
      </c>
      <c r="Q28" s="388">
        <v>39.876683</v>
      </c>
      <c r="R28" s="389">
        <v>44154</v>
      </c>
      <c r="S28" s="387" t="s">
        <v>1792</v>
      </c>
      <c r="T28" s="387" t="s">
        <v>369</v>
      </c>
      <c r="U28" s="390">
        <v>216</v>
      </c>
      <c r="V28" s="391" t="s">
        <v>1793</v>
      </c>
      <c r="W28" s="391" t="s">
        <v>1798</v>
      </c>
      <c r="X28" s="391" t="s">
        <v>1795</v>
      </c>
      <c r="Y28" s="261"/>
      <c r="Z28" s="261"/>
      <c r="AA28" s="261"/>
      <c r="AB28" s="261"/>
      <c r="AC28" s="262"/>
      <c r="AD28" s="262"/>
      <c r="AE28" s="261"/>
      <c r="AF28" s="261"/>
      <c r="AG28" s="261"/>
      <c r="AH28" s="261"/>
      <c r="AI28" s="261"/>
      <c r="AJ28" s="261"/>
    </row>
    <row r="29" spans="1:36" ht="15.75">
      <c r="B29" s="384" t="s">
        <v>4237</v>
      </c>
      <c r="C29" s="385" t="s">
        <v>1781</v>
      </c>
      <c r="D29" s="385" t="s">
        <v>1799</v>
      </c>
      <c r="E29" s="385" t="s">
        <v>1783</v>
      </c>
      <c r="F29" s="385" t="s">
        <v>1784</v>
      </c>
      <c r="G29" s="385" t="s">
        <v>1785</v>
      </c>
      <c r="H29" s="385" t="s">
        <v>1786</v>
      </c>
      <c r="I29" s="385" t="s">
        <v>311</v>
      </c>
      <c r="J29" s="385" t="s">
        <v>1738</v>
      </c>
      <c r="K29" s="385" t="s">
        <v>1800</v>
      </c>
      <c r="L29" s="385" t="s">
        <v>883</v>
      </c>
      <c r="M29" s="385" t="s">
        <v>1790</v>
      </c>
      <c r="N29" s="386"/>
      <c r="O29" s="387" t="s">
        <v>4295</v>
      </c>
      <c r="P29" s="388">
        <v>-88.743611000000001</v>
      </c>
      <c r="Q29" s="388">
        <v>39.895693999999999</v>
      </c>
      <c r="R29" s="389">
        <v>44154</v>
      </c>
      <c r="S29" s="387" t="s">
        <v>1792</v>
      </c>
      <c r="T29" s="387" t="s">
        <v>369</v>
      </c>
      <c r="U29" s="390">
        <v>220.3</v>
      </c>
      <c r="V29" s="391" t="s">
        <v>1793</v>
      </c>
      <c r="W29" s="391" t="s">
        <v>1794</v>
      </c>
      <c r="X29" s="391" t="s">
        <v>1795</v>
      </c>
      <c r="Y29" s="261"/>
      <c r="Z29" s="261"/>
      <c r="AA29" s="261"/>
      <c r="AB29" s="261"/>
      <c r="AC29" s="262"/>
      <c r="AD29" s="262"/>
      <c r="AE29" s="261"/>
      <c r="AF29" s="261"/>
      <c r="AG29" s="261"/>
      <c r="AH29" s="261"/>
      <c r="AI29" s="261"/>
      <c r="AJ29" s="261"/>
    </row>
    <row r="30" spans="1:36" ht="15.75">
      <c r="B30" s="384" t="s">
        <v>4237</v>
      </c>
      <c r="C30" s="385" t="s">
        <v>1781</v>
      </c>
      <c r="D30" s="385" t="s">
        <v>1801</v>
      </c>
      <c r="E30" s="385" t="s">
        <v>1783</v>
      </c>
      <c r="F30" s="385" t="s">
        <v>1784</v>
      </c>
      <c r="G30" s="385" t="s">
        <v>1785</v>
      </c>
      <c r="H30" s="385" t="s">
        <v>1786</v>
      </c>
      <c r="I30" s="385" t="s">
        <v>1787</v>
      </c>
      <c r="J30" s="385" t="s">
        <v>1788</v>
      </c>
      <c r="K30" s="385" t="s">
        <v>1802</v>
      </c>
      <c r="L30" s="385" t="s">
        <v>883</v>
      </c>
      <c r="M30" s="385" t="s">
        <v>1790</v>
      </c>
      <c r="N30" s="386"/>
      <c r="O30" s="387" t="s">
        <v>1791</v>
      </c>
      <c r="P30" s="388">
        <v>-88.745608000000004</v>
      </c>
      <c r="Q30" s="388">
        <v>39.895068000000002</v>
      </c>
      <c r="R30" s="389">
        <v>44154</v>
      </c>
      <c r="S30" s="387" t="s">
        <v>1792</v>
      </c>
      <c r="T30" s="387" t="s">
        <v>369</v>
      </c>
      <c r="U30" s="390">
        <v>220.3</v>
      </c>
      <c r="V30" s="391" t="s">
        <v>1793</v>
      </c>
      <c r="W30" s="391" t="s">
        <v>1798</v>
      </c>
      <c r="X30" s="391" t="s">
        <v>1795</v>
      </c>
      <c r="Y30" s="261"/>
      <c r="Z30" s="261"/>
      <c r="AA30" s="261"/>
      <c r="AB30" s="261"/>
      <c r="AC30" s="262"/>
      <c r="AD30" s="262"/>
      <c r="AE30" s="261"/>
      <c r="AF30" s="261"/>
      <c r="AG30" s="261"/>
      <c r="AH30" s="261"/>
      <c r="AI30" s="261"/>
      <c r="AJ30" s="261"/>
    </row>
    <row r="31" spans="1:36" ht="15.75">
      <c r="B31" s="384" t="s">
        <v>4237</v>
      </c>
      <c r="C31" s="385" t="s">
        <v>1781</v>
      </c>
      <c r="D31" s="385" t="s">
        <v>1803</v>
      </c>
      <c r="E31" s="385" t="s">
        <v>1783</v>
      </c>
      <c r="F31" s="385" t="s">
        <v>1784</v>
      </c>
      <c r="G31" s="385" t="s">
        <v>1785</v>
      </c>
      <c r="H31" s="385" t="s">
        <v>1786</v>
      </c>
      <c r="I31" s="385" t="s">
        <v>1710</v>
      </c>
      <c r="J31" s="385" t="s">
        <v>1710</v>
      </c>
      <c r="K31" s="385" t="s">
        <v>1804</v>
      </c>
      <c r="L31" s="385" t="s">
        <v>883</v>
      </c>
      <c r="M31" s="385" t="s">
        <v>1805</v>
      </c>
      <c r="N31" s="386"/>
      <c r="O31" s="387" t="s">
        <v>1806</v>
      </c>
      <c r="P31" s="388">
        <v>-88.023799999999994</v>
      </c>
      <c r="Q31" s="388">
        <v>39.929499999999997</v>
      </c>
      <c r="R31" s="389">
        <v>44154</v>
      </c>
      <c r="S31" s="387" t="s">
        <v>1792</v>
      </c>
      <c r="T31" s="387" t="s">
        <v>369</v>
      </c>
      <c r="U31" s="390">
        <v>208</v>
      </c>
      <c r="V31" s="391" t="s">
        <v>1793</v>
      </c>
      <c r="W31" s="391" t="s">
        <v>1798</v>
      </c>
      <c r="X31" s="391" t="s">
        <v>1795</v>
      </c>
      <c r="Y31" s="261"/>
      <c r="Z31" s="261"/>
      <c r="AA31" s="261"/>
      <c r="AB31" s="261"/>
      <c r="AC31" s="262"/>
      <c r="AD31" s="262"/>
      <c r="AE31" s="261"/>
      <c r="AF31" s="261"/>
      <c r="AG31" s="261"/>
      <c r="AH31" s="261"/>
      <c r="AI31" s="261"/>
      <c r="AJ31" s="261"/>
    </row>
    <row r="32" spans="1:36" ht="15.75">
      <c r="A32"/>
      <c r="B32" s="384" t="s">
        <v>4237</v>
      </c>
      <c r="C32" s="385" t="s">
        <v>1781</v>
      </c>
      <c r="D32" s="385" t="s">
        <v>1807</v>
      </c>
      <c r="E32" s="385" t="s">
        <v>1783</v>
      </c>
      <c r="F32" s="385" t="s">
        <v>1784</v>
      </c>
      <c r="G32" s="385" t="s">
        <v>1785</v>
      </c>
      <c r="H32" s="385" t="s">
        <v>1786</v>
      </c>
      <c r="I32" s="385" t="s">
        <v>509</v>
      </c>
      <c r="J32" s="385" t="s">
        <v>1808</v>
      </c>
      <c r="K32" s="385" t="s">
        <v>1809</v>
      </c>
      <c r="L32" s="385" t="s">
        <v>883</v>
      </c>
      <c r="M32" s="385" t="s">
        <v>1805</v>
      </c>
      <c r="N32" s="386"/>
      <c r="O32" s="387" t="s">
        <v>1810</v>
      </c>
      <c r="P32" s="388">
        <v>-88.216396000000003</v>
      </c>
      <c r="Q32" s="392">
        <v>40.091640099999999</v>
      </c>
      <c r="R32" s="389">
        <v>44153</v>
      </c>
      <c r="S32" s="387" t="s">
        <v>1792</v>
      </c>
      <c r="T32" s="387" t="s">
        <v>1811</v>
      </c>
      <c r="U32" s="390">
        <v>222.5</v>
      </c>
      <c r="V32" s="391" t="s">
        <v>1793</v>
      </c>
      <c r="W32" s="391" t="s">
        <v>1812</v>
      </c>
      <c r="X32" s="391" t="s">
        <v>1795</v>
      </c>
      <c r="Y32" s="261"/>
      <c r="Z32" s="261"/>
      <c r="AA32" s="261"/>
      <c r="AB32" s="261"/>
      <c r="AC32" s="262"/>
      <c r="AD32" s="262"/>
      <c r="AE32" s="261"/>
      <c r="AF32" s="261"/>
      <c r="AG32" s="261"/>
      <c r="AH32" s="261"/>
      <c r="AI32" s="261"/>
      <c r="AJ32" s="261"/>
    </row>
    <row r="33" spans="1:36">
      <c r="A33"/>
      <c r="B33" s="152" t="s">
        <v>4238</v>
      </c>
      <c r="C33" s="152" t="s">
        <v>1813</v>
      </c>
      <c r="D33" s="379" t="s">
        <v>4280</v>
      </c>
      <c r="E33" s="152" t="s">
        <v>1814</v>
      </c>
      <c r="F33" s="152" t="s">
        <v>1815</v>
      </c>
      <c r="G33" s="152" t="s">
        <v>1816</v>
      </c>
      <c r="H33" s="152" t="s">
        <v>1817</v>
      </c>
      <c r="I33" s="152" t="s">
        <v>1818</v>
      </c>
      <c r="J33" s="152" t="s">
        <v>1819</v>
      </c>
      <c r="K33" s="152" t="s">
        <v>1820</v>
      </c>
      <c r="L33" s="219" t="s">
        <v>855</v>
      </c>
      <c r="M33" s="152" t="s">
        <v>1821</v>
      </c>
      <c r="N33" s="152" t="s">
        <v>1822</v>
      </c>
      <c r="O33" s="152" t="s">
        <v>1823</v>
      </c>
      <c r="P33" s="394">
        <v>26.3764693</v>
      </c>
      <c r="Q33" s="394">
        <v>-97.861333700000003</v>
      </c>
      <c r="R33" s="395">
        <v>44165</v>
      </c>
      <c r="S33" s="152" t="s">
        <v>1824</v>
      </c>
      <c r="T33" s="152" t="s">
        <v>1825</v>
      </c>
      <c r="U33" s="152">
        <v>12</v>
      </c>
      <c r="V33" s="152" t="s">
        <v>362</v>
      </c>
      <c r="W33" s="152" t="s">
        <v>674</v>
      </c>
      <c r="X33" s="152" t="s">
        <v>1826</v>
      </c>
      <c r="Y33" t="s">
        <v>1827</v>
      </c>
      <c r="Z33" s="152" t="s">
        <v>1666</v>
      </c>
      <c r="AA33" s="261"/>
      <c r="AB33" s="152" t="s">
        <v>593</v>
      </c>
      <c r="AC33" s="152" t="s">
        <v>762</v>
      </c>
      <c r="AD33" s="396" t="s">
        <v>750</v>
      </c>
      <c r="AE33" s="261"/>
      <c r="AF33" s="261"/>
      <c r="AG33" s="261"/>
      <c r="AH33" s="261"/>
      <c r="AI33" s="261"/>
      <c r="AJ33" s="261"/>
    </row>
    <row r="34" spans="1:36">
      <c r="A34"/>
      <c r="B34" s="152" t="s">
        <v>4238</v>
      </c>
      <c r="C34" s="152" t="s">
        <v>1813</v>
      </c>
      <c r="D34" s="379" t="s">
        <v>4281</v>
      </c>
      <c r="E34" s="152" t="s">
        <v>1814</v>
      </c>
      <c r="F34" s="152" t="s">
        <v>1815</v>
      </c>
      <c r="G34" s="152" t="s">
        <v>1816</v>
      </c>
      <c r="H34" s="152" t="s">
        <v>1817</v>
      </c>
      <c r="I34" s="152" t="s">
        <v>1818</v>
      </c>
      <c r="J34" s="152" t="s">
        <v>1819</v>
      </c>
      <c r="K34" s="152" t="s">
        <v>1828</v>
      </c>
      <c r="L34" s="219" t="s">
        <v>855</v>
      </c>
      <c r="M34" s="152" t="s">
        <v>1821</v>
      </c>
      <c r="N34" s="152" t="s">
        <v>1822</v>
      </c>
      <c r="O34" s="152" t="s">
        <v>1829</v>
      </c>
      <c r="P34" s="394">
        <v>26.372575099999999</v>
      </c>
      <c r="Q34" s="394">
        <v>-97.850662799999995</v>
      </c>
      <c r="R34" s="395">
        <v>44169</v>
      </c>
      <c r="S34" s="152" t="s">
        <v>1830</v>
      </c>
      <c r="T34" s="152" t="s">
        <v>1825</v>
      </c>
      <c r="U34" s="152">
        <v>12</v>
      </c>
      <c r="V34" s="152" t="s">
        <v>362</v>
      </c>
      <c r="W34" s="152" t="s">
        <v>674</v>
      </c>
      <c r="X34" s="152" t="s">
        <v>1826</v>
      </c>
      <c r="Y34" t="s">
        <v>1827</v>
      </c>
      <c r="Z34" s="152" t="s">
        <v>1666</v>
      </c>
      <c r="AA34" s="261"/>
      <c r="AB34" s="152" t="s">
        <v>593</v>
      </c>
      <c r="AC34" s="152" t="s">
        <v>762</v>
      </c>
      <c r="AD34" s="396" t="s">
        <v>747</v>
      </c>
      <c r="AE34" s="261"/>
      <c r="AF34" s="261"/>
      <c r="AG34" s="261"/>
      <c r="AH34" s="261"/>
      <c r="AI34" s="261"/>
      <c r="AJ34" s="261"/>
    </row>
    <row r="35" spans="1:36">
      <c r="A35"/>
      <c r="B35" s="152" t="s">
        <v>4238</v>
      </c>
      <c r="C35" s="152" t="s">
        <v>1813</v>
      </c>
      <c r="D35" s="379" t="s">
        <v>4282</v>
      </c>
      <c r="E35" s="152" t="s">
        <v>1814</v>
      </c>
      <c r="F35" s="152" t="s">
        <v>1815</v>
      </c>
      <c r="G35" s="152" t="s">
        <v>1816</v>
      </c>
      <c r="H35" s="152" t="s">
        <v>1817</v>
      </c>
      <c r="I35" s="152" t="s">
        <v>1818</v>
      </c>
      <c r="J35" s="152" t="s">
        <v>1819</v>
      </c>
      <c r="K35" s="152" t="s">
        <v>1831</v>
      </c>
      <c r="L35" s="219" t="s">
        <v>855</v>
      </c>
      <c r="M35" s="152" t="s">
        <v>1821</v>
      </c>
      <c r="N35" s="152" t="s">
        <v>1822</v>
      </c>
      <c r="O35" s="152" t="s">
        <v>1832</v>
      </c>
      <c r="P35" s="394">
        <v>26.450415199999998</v>
      </c>
      <c r="Q35" s="394">
        <v>-97.844252600000004</v>
      </c>
      <c r="R35" s="395">
        <v>44236</v>
      </c>
      <c r="S35" s="152" t="s">
        <v>1830</v>
      </c>
      <c r="T35" s="152" t="s">
        <v>1825</v>
      </c>
      <c r="U35" s="152">
        <v>12</v>
      </c>
      <c r="V35" s="152" t="s">
        <v>362</v>
      </c>
      <c r="W35" s="152" t="s">
        <v>674</v>
      </c>
      <c r="X35" s="152" t="s">
        <v>1826</v>
      </c>
      <c r="Y35" t="s">
        <v>1827</v>
      </c>
      <c r="Z35" s="152" t="s">
        <v>1666</v>
      </c>
      <c r="AA35" s="261"/>
      <c r="AB35" s="152" t="s">
        <v>593</v>
      </c>
      <c r="AC35" s="152" t="s">
        <v>762</v>
      </c>
      <c r="AD35" s="396" t="s">
        <v>750</v>
      </c>
      <c r="AE35" s="261"/>
      <c r="AF35" s="261"/>
      <c r="AG35" s="261"/>
      <c r="AH35" s="261"/>
      <c r="AI35" s="261"/>
      <c r="AJ35" s="261"/>
    </row>
    <row r="36" spans="1:36">
      <c r="A36"/>
      <c r="B36" s="152" t="s">
        <v>4238</v>
      </c>
      <c r="C36" s="152" t="s">
        <v>1813</v>
      </c>
      <c r="D36" s="379" t="s">
        <v>4283</v>
      </c>
      <c r="E36" s="152" t="s">
        <v>1814</v>
      </c>
      <c r="F36" s="152" t="s">
        <v>1815</v>
      </c>
      <c r="G36" s="152" t="s">
        <v>1816</v>
      </c>
      <c r="H36" s="152" t="s">
        <v>1817</v>
      </c>
      <c r="I36" s="152" t="s">
        <v>1833</v>
      </c>
      <c r="J36" s="152" t="s">
        <v>1834</v>
      </c>
      <c r="K36" s="152" t="s">
        <v>1835</v>
      </c>
      <c r="L36" s="219" t="s">
        <v>855</v>
      </c>
      <c r="M36" s="152" t="s">
        <v>1821</v>
      </c>
      <c r="N36" s="152" t="s">
        <v>1822</v>
      </c>
      <c r="O36" s="152" t="s">
        <v>1836</v>
      </c>
      <c r="P36" s="394">
        <v>26.426839600000001</v>
      </c>
      <c r="Q36" s="394">
        <v>-97.877850499999994</v>
      </c>
      <c r="R36" s="395">
        <v>44175</v>
      </c>
      <c r="S36" s="152" t="s">
        <v>1830</v>
      </c>
      <c r="T36" s="152" t="s">
        <v>1825</v>
      </c>
      <c r="U36" s="152">
        <v>12</v>
      </c>
      <c r="V36" s="152" t="s">
        <v>362</v>
      </c>
      <c r="W36" s="152" t="s">
        <v>674</v>
      </c>
      <c r="X36" s="152" t="s">
        <v>1826</v>
      </c>
      <c r="Y36" t="s">
        <v>1827</v>
      </c>
      <c r="Z36" s="152" t="s">
        <v>1666</v>
      </c>
      <c r="AA36" s="261"/>
      <c r="AB36" s="152" t="s">
        <v>593</v>
      </c>
      <c r="AC36" s="152" t="s">
        <v>762</v>
      </c>
      <c r="AD36" s="396" t="s">
        <v>747</v>
      </c>
      <c r="AE36" s="261"/>
      <c r="AF36" s="261"/>
      <c r="AG36" s="261"/>
      <c r="AH36" s="261"/>
      <c r="AI36" s="261"/>
      <c r="AJ36" s="261"/>
    </row>
    <row r="37" spans="1:36">
      <c r="A37"/>
      <c r="B37" s="152" t="s">
        <v>4238</v>
      </c>
      <c r="C37" s="152" t="s">
        <v>1813</v>
      </c>
      <c r="D37" s="379" t="s">
        <v>4284</v>
      </c>
      <c r="E37" s="152" t="s">
        <v>1814</v>
      </c>
      <c r="F37" s="152" t="s">
        <v>1815</v>
      </c>
      <c r="G37" s="152" t="s">
        <v>1816</v>
      </c>
      <c r="H37" s="152" t="s">
        <v>1817</v>
      </c>
      <c r="I37" s="152" t="s">
        <v>1833</v>
      </c>
      <c r="J37" s="152" t="s">
        <v>1834</v>
      </c>
      <c r="K37" s="152" t="s">
        <v>1837</v>
      </c>
      <c r="L37" s="219" t="s">
        <v>855</v>
      </c>
      <c r="M37" s="152" t="s">
        <v>1821</v>
      </c>
      <c r="N37" s="152" t="s">
        <v>1822</v>
      </c>
      <c r="O37" s="152" t="s">
        <v>1838</v>
      </c>
      <c r="P37" s="394">
        <v>26.4127154</v>
      </c>
      <c r="Q37" s="394">
        <v>-97.874192500000007</v>
      </c>
      <c r="R37" s="395">
        <v>44177</v>
      </c>
      <c r="S37" s="152" t="s">
        <v>1839</v>
      </c>
      <c r="T37" s="152" t="s">
        <v>1825</v>
      </c>
      <c r="U37" s="152">
        <v>12</v>
      </c>
      <c r="V37" s="152" t="s">
        <v>362</v>
      </c>
      <c r="W37" s="152" t="s">
        <v>674</v>
      </c>
      <c r="X37" s="152" t="s">
        <v>1826</v>
      </c>
      <c r="Y37" t="s">
        <v>1827</v>
      </c>
      <c r="Z37" s="152" t="s">
        <v>1666</v>
      </c>
      <c r="AA37" s="261"/>
      <c r="AB37" s="152" t="s">
        <v>593</v>
      </c>
      <c r="AC37" s="152" t="s">
        <v>762</v>
      </c>
      <c r="AD37" s="396" t="s">
        <v>747</v>
      </c>
      <c r="AE37" s="261"/>
      <c r="AF37" s="261"/>
      <c r="AG37" s="261"/>
      <c r="AH37" s="261"/>
      <c r="AI37" s="261"/>
      <c r="AJ37" s="261"/>
    </row>
    <row r="38" spans="1:36">
      <c r="A38"/>
      <c r="B38" s="152" t="s">
        <v>4238</v>
      </c>
      <c r="C38" s="152" t="s">
        <v>1813</v>
      </c>
      <c r="D38" s="379" t="s">
        <v>4285</v>
      </c>
      <c r="E38" s="152" t="s">
        <v>1814</v>
      </c>
      <c r="F38" s="152" t="s">
        <v>1815</v>
      </c>
      <c r="G38" s="152" t="s">
        <v>1816</v>
      </c>
      <c r="H38" s="152" t="s">
        <v>1817</v>
      </c>
      <c r="I38" s="152" t="s">
        <v>1833</v>
      </c>
      <c r="J38" s="152" t="s">
        <v>1834</v>
      </c>
      <c r="K38" s="152" t="s">
        <v>1840</v>
      </c>
      <c r="L38" s="219" t="s">
        <v>855</v>
      </c>
      <c r="M38" s="152" t="s">
        <v>1821</v>
      </c>
      <c r="N38" s="152" t="s">
        <v>1822</v>
      </c>
      <c r="O38" s="152" t="s">
        <v>1836</v>
      </c>
      <c r="P38" s="394">
        <v>26.3751307</v>
      </c>
      <c r="Q38" s="394">
        <v>-97.887687400000004</v>
      </c>
      <c r="R38" s="395">
        <v>44288</v>
      </c>
      <c r="S38" s="152" t="s">
        <v>1841</v>
      </c>
      <c r="T38" s="152" t="s">
        <v>1825</v>
      </c>
      <c r="U38" s="152">
        <v>13</v>
      </c>
      <c r="V38" s="152" t="s">
        <v>362</v>
      </c>
      <c r="W38" s="152" t="s">
        <v>674</v>
      </c>
      <c r="X38" s="152" t="s">
        <v>1826</v>
      </c>
      <c r="Y38" t="s">
        <v>1827</v>
      </c>
      <c r="Z38" s="152" t="s">
        <v>1666</v>
      </c>
      <c r="AA38" s="261"/>
      <c r="AB38" s="152" t="s">
        <v>593</v>
      </c>
      <c r="AC38" s="152" t="s">
        <v>762</v>
      </c>
      <c r="AD38" s="396" t="s">
        <v>750</v>
      </c>
      <c r="AE38" s="261"/>
      <c r="AF38" s="261"/>
      <c r="AG38" s="261"/>
      <c r="AH38" s="261"/>
      <c r="AI38" s="261"/>
      <c r="AJ38" s="261"/>
    </row>
    <row r="39" spans="1:36">
      <c r="A39"/>
      <c r="B39" s="152" t="s">
        <v>4238</v>
      </c>
      <c r="C39" s="152" t="s">
        <v>1813</v>
      </c>
      <c r="D39" s="379" t="s">
        <v>4286</v>
      </c>
      <c r="E39" s="152" t="s">
        <v>1814</v>
      </c>
      <c r="F39" s="152" t="s">
        <v>1815</v>
      </c>
      <c r="G39" s="152" t="s">
        <v>1816</v>
      </c>
      <c r="H39" s="152" t="s">
        <v>1817</v>
      </c>
      <c r="I39" s="152" t="s">
        <v>1842</v>
      </c>
      <c r="J39" s="152" t="s">
        <v>1843</v>
      </c>
      <c r="K39" s="152" t="s">
        <v>1844</v>
      </c>
      <c r="L39" s="219" t="s">
        <v>855</v>
      </c>
      <c r="M39" s="152" t="s">
        <v>1821</v>
      </c>
      <c r="N39" s="152" t="s">
        <v>1822</v>
      </c>
      <c r="O39" s="152" t="s">
        <v>1845</v>
      </c>
      <c r="P39" s="394">
        <v>26.441825399999999</v>
      </c>
      <c r="Q39" s="394">
        <v>-97.8141581</v>
      </c>
      <c r="R39" s="395">
        <v>44254</v>
      </c>
      <c r="S39" s="152" t="s">
        <v>1839</v>
      </c>
      <c r="T39" s="152" t="s">
        <v>1846</v>
      </c>
      <c r="U39" s="152">
        <v>10</v>
      </c>
      <c r="V39" s="152" t="s">
        <v>362</v>
      </c>
      <c r="W39" s="152" t="s">
        <v>674</v>
      </c>
      <c r="X39" s="152" t="s">
        <v>1826</v>
      </c>
      <c r="Y39" t="s">
        <v>1827</v>
      </c>
      <c r="Z39" s="152" t="s">
        <v>1666</v>
      </c>
      <c r="AA39" s="261"/>
      <c r="AB39" s="152" t="s">
        <v>595</v>
      </c>
      <c r="AC39" s="152" t="s">
        <v>759</v>
      </c>
      <c r="AD39" s="396" t="s">
        <v>747</v>
      </c>
      <c r="AE39" s="261"/>
      <c r="AF39" s="261"/>
      <c r="AG39" s="261"/>
      <c r="AH39" s="261"/>
      <c r="AI39" s="261"/>
      <c r="AJ39" s="261"/>
    </row>
    <row r="40" spans="1:36">
      <c r="A40"/>
      <c r="B40" s="152" t="s">
        <v>4238</v>
      </c>
      <c r="C40" s="152" t="s">
        <v>1813</v>
      </c>
      <c r="D40" s="379" t="s">
        <v>4287</v>
      </c>
      <c r="E40" s="152" t="s">
        <v>1814</v>
      </c>
      <c r="F40" s="152" t="s">
        <v>1815</v>
      </c>
      <c r="G40" s="152" t="s">
        <v>1816</v>
      </c>
      <c r="H40" s="152" t="s">
        <v>1817</v>
      </c>
      <c r="I40" s="152" t="s">
        <v>1842</v>
      </c>
      <c r="J40" s="152" t="s">
        <v>1843</v>
      </c>
      <c r="K40" s="152" t="s">
        <v>1847</v>
      </c>
      <c r="L40" s="219" t="s">
        <v>855</v>
      </c>
      <c r="M40" s="152" t="s">
        <v>1821</v>
      </c>
      <c r="N40" s="152" t="s">
        <v>1822</v>
      </c>
      <c r="O40" s="152" t="s">
        <v>1848</v>
      </c>
      <c r="P40" s="394">
        <v>26.362654899999999</v>
      </c>
      <c r="Q40" s="394">
        <v>-97.852501899999993</v>
      </c>
      <c r="R40" s="395">
        <v>44173</v>
      </c>
      <c r="S40" s="152" t="s">
        <v>1849</v>
      </c>
      <c r="T40" s="152" t="s">
        <v>1846</v>
      </c>
      <c r="U40" s="152">
        <v>12</v>
      </c>
      <c r="V40" s="152" t="s">
        <v>362</v>
      </c>
      <c r="W40" s="152" t="s">
        <v>674</v>
      </c>
      <c r="X40" s="152" t="s">
        <v>1826</v>
      </c>
      <c r="Y40" t="s">
        <v>1827</v>
      </c>
      <c r="Z40" s="152" t="s">
        <v>1666</v>
      </c>
      <c r="AA40" s="261"/>
      <c r="AB40" s="152" t="s">
        <v>595</v>
      </c>
      <c r="AC40" s="152" t="s">
        <v>759</v>
      </c>
      <c r="AD40" s="396" t="s">
        <v>747</v>
      </c>
      <c r="AE40" s="261"/>
      <c r="AF40" s="261"/>
      <c r="AG40" s="261"/>
      <c r="AH40" s="261"/>
      <c r="AI40" s="261"/>
      <c r="AJ40" s="261"/>
    </row>
    <row r="41" spans="1:36">
      <c r="A41"/>
      <c r="B41" s="152" t="s">
        <v>4238</v>
      </c>
      <c r="C41" s="152" t="s">
        <v>1813</v>
      </c>
      <c r="D41" s="379" t="s">
        <v>4288</v>
      </c>
      <c r="E41" s="152" t="s">
        <v>1814</v>
      </c>
      <c r="F41" s="152" t="s">
        <v>1815</v>
      </c>
      <c r="G41" s="152" t="s">
        <v>1816</v>
      </c>
      <c r="H41" s="152" t="s">
        <v>1817</v>
      </c>
      <c r="I41" s="152" t="s">
        <v>1842</v>
      </c>
      <c r="J41" s="152" t="s">
        <v>1843</v>
      </c>
      <c r="K41" s="152" t="s">
        <v>1850</v>
      </c>
      <c r="L41" s="219" t="s">
        <v>855</v>
      </c>
      <c r="M41" s="152" t="s">
        <v>1821</v>
      </c>
      <c r="N41" s="152" t="s">
        <v>1822</v>
      </c>
      <c r="O41" s="152" t="s">
        <v>1851</v>
      </c>
      <c r="P41" s="219">
        <v>26.388817199999998</v>
      </c>
      <c r="Q41" s="394">
        <v>-97.851180900000003</v>
      </c>
      <c r="R41" s="395">
        <v>44544</v>
      </c>
      <c r="S41" s="397" t="s">
        <v>1852</v>
      </c>
      <c r="T41" s="152" t="s">
        <v>1846</v>
      </c>
      <c r="U41" s="152">
        <v>12</v>
      </c>
      <c r="V41" s="152" t="s">
        <v>362</v>
      </c>
      <c r="W41" s="152" t="s">
        <v>674</v>
      </c>
      <c r="X41" s="152" t="s">
        <v>1826</v>
      </c>
      <c r="Y41" t="s">
        <v>1827</v>
      </c>
      <c r="Z41" s="152" t="s">
        <v>1666</v>
      </c>
      <c r="AA41" s="261"/>
      <c r="AB41" s="152" t="s">
        <v>595</v>
      </c>
      <c r="AC41" s="152" t="s">
        <v>759</v>
      </c>
      <c r="AD41" s="396" t="s">
        <v>747</v>
      </c>
      <c r="AE41" s="261"/>
      <c r="AF41" s="261"/>
      <c r="AG41" s="261"/>
      <c r="AH41" s="261"/>
      <c r="AI41" s="261"/>
      <c r="AJ41" s="261"/>
    </row>
    <row r="42" spans="1:36">
      <c r="A42"/>
      <c r="B42" s="152" t="s">
        <v>4238</v>
      </c>
      <c r="C42" s="152" t="s">
        <v>1813</v>
      </c>
      <c r="D42" s="379" t="s">
        <v>4289</v>
      </c>
      <c r="E42" s="152" t="s">
        <v>1814</v>
      </c>
      <c r="F42" s="152" t="s">
        <v>1815</v>
      </c>
      <c r="G42" s="152" t="s">
        <v>1816</v>
      </c>
      <c r="H42" s="152" t="s">
        <v>1817</v>
      </c>
      <c r="I42" s="152" t="s">
        <v>514</v>
      </c>
      <c r="J42" s="152" t="s">
        <v>1620</v>
      </c>
      <c r="K42" s="152" t="s">
        <v>1853</v>
      </c>
      <c r="L42" s="219" t="s">
        <v>855</v>
      </c>
      <c r="M42" s="152" t="s">
        <v>1854</v>
      </c>
      <c r="N42" s="152" t="s">
        <v>1855</v>
      </c>
      <c r="O42" s="152" t="s">
        <v>1856</v>
      </c>
      <c r="P42" s="394">
        <v>26.309089499999999</v>
      </c>
      <c r="Q42" s="394">
        <v>-98.202961299999998</v>
      </c>
      <c r="R42" s="395">
        <v>44254</v>
      </c>
      <c r="S42" s="397" t="s">
        <v>1857</v>
      </c>
      <c r="T42" s="152" t="s">
        <v>1858</v>
      </c>
      <c r="U42" s="152">
        <v>30</v>
      </c>
      <c r="V42" s="152" t="s">
        <v>362</v>
      </c>
      <c r="W42" s="152" t="s">
        <v>674</v>
      </c>
      <c r="X42" s="152" t="s">
        <v>1826</v>
      </c>
      <c r="Y42" t="s">
        <v>1827</v>
      </c>
      <c r="Z42" s="152" t="s">
        <v>1859</v>
      </c>
      <c r="AA42" s="261"/>
      <c r="AB42" s="152" t="s">
        <v>595</v>
      </c>
      <c r="AC42" s="219">
        <v>1</v>
      </c>
      <c r="AD42" s="219">
        <v>0</v>
      </c>
      <c r="AE42" s="261"/>
      <c r="AF42" s="261"/>
      <c r="AG42" s="261"/>
      <c r="AH42" s="261"/>
      <c r="AI42" s="261"/>
      <c r="AJ42" s="261"/>
    </row>
    <row r="43" spans="1:36">
      <c r="A43"/>
      <c r="B43" s="152" t="s">
        <v>4238</v>
      </c>
      <c r="C43" s="152" t="s">
        <v>1813</v>
      </c>
      <c r="D43" s="379" t="s">
        <v>4290</v>
      </c>
      <c r="E43" s="152" t="s">
        <v>1814</v>
      </c>
      <c r="F43" s="152" t="s">
        <v>1815</v>
      </c>
      <c r="G43" s="152" t="s">
        <v>1816</v>
      </c>
      <c r="H43" s="152" t="s">
        <v>1817</v>
      </c>
      <c r="I43" s="152" t="s">
        <v>514</v>
      </c>
      <c r="J43" s="152" t="s">
        <v>1620</v>
      </c>
      <c r="K43" s="152" t="s">
        <v>1860</v>
      </c>
      <c r="L43" s="219" t="s">
        <v>855</v>
      </c>
      <c r="M43" s="152" t="s">
        <v>1821</v>
      </c>
      <c r="N43" s="152" t="s">
        <v>1822</v>
      </c>
      <c r="O43" s="152" t="s">
        <v>1861</v>
      </c>
      <c r="P43" s="394">
        <v>26.425954999999998</v>
      </c>
      <c r="Q43" s="394">
        <v>-97.864840700000002</v>
      </c>
      <c r="R43" s="395">
        <v>44273</v>
      </c>
      <c r="S43" s="397" t="s">
        <v>1862</v>
      </c>
      <c r="T43" s="152" t="s">
        <v>1858</v>
      </c>
      <c r="U43" s="152">
        <v>12</v>
      </c>
      <c r="V43" s="152" t="s">
        <v>362</v>
      </c>
      <c r="W43" s="152" t="s">
        <v>674</v>
      </c>
      <c r="X43" s="152" t="s">
        <v>1826</v>
      </c>
      <c r="Y43" t="s">
        <v>1827</v>
      </c>
      <c r="Z43" s="152" t="s">
        <v>1859</v>
      </c>
      <c r="AB43" s="152" t="s">
        <v>595</v>
      </c>
      <c r="AC43" s="219">
        <v>1</v>
      </c>
      <c r="AD43" s="152" t="s">
        <v>783</v>
      </c>
    </row>
    <row r="44" spans="1:36">
      <c r="A44"/>
      <c r="B44" s="398" t="s">
        <v>4239</v>
      </c>
      <c r="C44" s="398" t="s">
        <v>1863</v>
      </c>
      <c r="D44" s="399" t="s">
        <v>1864</v>
      </c>
      <c r="E44" s="398" t="s">
        <v>1865</v>
      </c>
      <c r="F44" s="380" t="s">
        <v>1866</v>
      </c>
      <c r="G44" s="398" t="s">
        <v>1867</v>
      </c>
      <c r="H44" s="398" t="s">
        <v>1868</v>
      </c>
      <c r="I44" s="398" t="s">
        <v>1869</v>
      </c>
      <c r="J44" s="398" t="s">
        <v>569</v>
      </c>
      <c r="K44" s="398" t="s">
        <v>1870</v>
      </c>
      <c r="L44" s="400" t="s">
        <v>915</v>
      </c>
      <c r="M44" s="398" t="s">
        <v>1871</v>
      </c>
      <c r="N44" s="401" t="s">
        <v>1872</v>
      </c>
      <c r="O44" s="401" t="s">
        <v>1873</v>
      </c>
      <c r="P44" s="402">
        <v>41.797249999999998</v>
      </c>
      <c r="Q44" s="402">
        <v>-72.229721999999995</v>
      </c>
      <c r="R44" s="447">
        <v>44007</v>
      </c>
      <c r="S44" s="398" t="s">
        <v>1874</v>
      </c>
      <c r="T44" s="398" t="s">
        <v>1875</v>
      </c>
      <c r="U44" s="398">
        <v>192</v>
      </c>
      <c r="V44" s="450" t="s">
        <v>4247</v>
      </c>
      <c r="W44" s="398" t="s">
        <v>674</v>
      </c>
      <c r="X44" s="152" t="s">
        <v>1876</v>
      </c>
      <c r="Y44" t="s">
        <v>1877</v>
      </c>
      <c r="Z44" s="152" t="s">
        <v>1878</v>
      </c>
      <c r="AA44" s="261"/>
      <c r="AB44" s="261"/>
      <c r="AC44" s="262"/>
      <c r="AD44" s="262"/>
      <c r="AE44" s="261"/>
      <c r="AF44" s="261"/>
      <c r="AG44" s="261"/>
      <c r="AH44" s="261"/>
      <c r="AI44" s="261"/>
      <c r="AJ44" s="261"/>
    </row>
    <row r="45" spans="1:36">
      <c r="A45"/>
      <c r="B45" s="398" t="s">
        <v>4239</v>
      </c>
      <c r="C45" s="398" t="s">
        <v>1863</v>
      </c>
      <c r="D45" s="399" t="s">
        <v>1879</v>
      </c>
      <c r="E45" s="398" t="s">
        <v>1865</v>
      </c>
      <c r="F45" s="380" t="s">
        <v>1866</v>
      </c>
      <c r="G45" s="398" t="s">
        <v>1867</v>
      </c>
      <c r="H45" s="398" t="s">
        <v>1868</v>
      </c>
      <c r="I45" s="398" t="s">
        <v>1869</v>
      </c>
      <c r="J45" s="398" t="s">
        <v>569</v>
      </c>
      <c r="K45" s="398" t="s">
        <v>1880</v>
      </c>
      <c r="L45" s="400" t="s">
        <v>915</v>
      </c>
      <c r="M45" s="398" t="s">
        <v>1871</v>
      </c>
      <c r="N45" s="401" t="s">
        <v>1872</v>
      </c>
      <c r="O45" s="401" t="s">
        <v>1881</v>
      </c>
      <c r="P45" s="402">
        <v>41.753777800000002</v>
      </c>
      <c r="Q45" s="402">
        <v>-72.235194399999997</v>
      </c>
      <c r="R45" s="447">
        <v>44055</v>
      </c>
      <c r="S45" s="398" t="s">
        <v>1874</v>
      </c>
      <c r="T45" s="398" t="s">
        <v>1875</v>
      </c>
      <c r="U45" s="398">
        <v>172</v>
      </c>
      <c r="V45" s="450" t="s">
        <v>4248</v>
      </c>
      <c r="W45" s="398" t="s">
        <v>674</v>
      </c>
      <c r="X45" s="152" t="s">
        <v>1876</v>
      </c>
      <c r="Y45" t="s">
        <v>1877</v>
      </c>
      <c r="Z45" s="152" t="s">
        <v>1878</v>
      </c>
      <c r="AA45" s="261"/>
      <c r="AB45" s="261"/>
      <c r="AC45" s="262"/>
      <c r="AD45" s="262"/>
      <c r="AE45" s="261"/>
      <c r="AF45" s="261"/>
      <c r="AG45" s="261"/>
      <c r="AH45" s="261"/>
      <c r="AI45" s="261"/>
      <c r="AJ45" s="261"/>
    </row>
    <row r="46" spans="1:36">
      <c r="A46"/>
      <c r="B46" s="398" t="s">
        <v>4239</v>
      </c>
      <c r="C46" s="398" t="s">
        <v>1863</v>
      </c>
      <c r="D46" s="399" t="s">
        <v>1882</v>
      </c>
      <c r="E46" s="398" t="s">
        <v>1865</v>
      </c>
      <c r="F46" s="380" t="s">
        <v>1866</v>
      </c>
      <c r="G46" s="398" t="s">
        <v>1867</v>
      </c>
      <c r="H46" s="398" t="s">
        <v>1868</v>
      </c>
      <c r="I46" s="398" t="s">
        <v>1883</v>
      </c>
      <c r="J46" s="398" t="s">
        <v>308</v>
      </c>
      <c r="K46" s="398" t="s">
        <v>1884</v>
      </c>
      <c r="L46" s="400" t="s">
        <v>915</v>
      </c>
      <c r="M46" s="398" t="s">
        <v>1871</v>
      </c>
      <c r="N46" s="401" t="s">
        <v>1872</v>
      </c>
      <c r="O46" s="401" t="s">
        <v>1885</v>
      </c>
      <c r="P46" s="402">
        <v>41.797527799999997</v>
      </c>
      <c r="Q46" s="402">
        <v>-72.230249999999998</v>
      </c>
      <c r="R46" s="447">
        <v>44007</v>
      </c>
      <c r="S46" s="398" t="s">
        <v>1874</v>
      </c>
      <c r="T46" s="398" t="s">
        <v>1875</v>
      </c>
      <c r="U46" s="398">
        <v>192</v>
      </c>
      <c r="V46" s="450" t="s">
        <v>4247</v>
      </c>
      <c r="W46" s="398" t="s">
        <v>674</v>
      </c>
      <c r="X46" s="152" t="s">
        <v>1876</v>
      </c>
      <c r="Y46" t="s">
        <v>1877</v>
      </c>
      <c r="Z46" s="152" t="s">
        <v>1878</v>
      </c>
      <c r="AA46" s="261"/>
      <c r="AB46" s="261"/>
      <c r="AC46" s="262"/>
      <c r="AD46" s="262"/>
      <c r="AE46" s="261"/>
      <c r="AF46" s="261"/>
      <c r="AG46" s="261"/>
      <c r="AH46" s="261"/>
      <c r="AI46" s="261"/>
      <c r="AJ46" s="261"/>
    </row>
    <row r="47" spans="1:36">
      <c r="A47"/>
      <c r="B47" s="398" t="s">
        <v>4239</v>
      </c>
      <c r="C47" s="398" t="s">
        <v>1863</v>
      </c>
      <c r="D47" s="399" t="s">
        <v>1886</v>
      </c>
      <c r="E47" s="398" t="s">
        <v>1865</v>
      </c>
      <c r="F47" s="380" t="s">
        <v>1866</v>
      </c>
      <c r="G47" s="398" t="s">
        <v>1867</v>
      </c>
      <c r="H47" s="398" t="s">
        <v>1868</v>
      </c>
      <c r="I47" s="398" t="s">
        <v>1883</v>
      </c>
      <c r="J47" s="398" t="s">
        <v>308</v>
      </c>
      <c r="K47" s="398" t="s">
        <v>1887</v>
      </c>
      <c r="L47" s="400" t="s">
        <v>915</v>
      </c>
      <c r="M47" s="398" t="s">
        <v>1888</v>
      </c>
      <c r="N47" s="401" t="s">
        <v>1889</v>
      </c>
      <c r="O47" s="401" t="s">
        <v>1890</v>
      </c>
      <c r="P47" s="402">
        <v>41.965555600000002</v>
      </c>
      <c r="Q47" s="402">
        <v>-71.9746667</v>
      </c>
      <c r="R47" s="447">
        <v>44042</v>
      </c>
      <c r="S47" s="398" t="s">
        <v>1874</v>
      </c>
      <c r="T47" s="398" t="s">
        <v>1875</v>
      </c>
      <c r="U47" s="398">
        <v>121</v>
      </c>
      <c r="V47" s="450">
        <v>2</v>
      </c>
      <c r="W47" s="398" t="s">
        <v>702</v>
      </c>
      <c r="X47" s="152" t="s">
        <v>1876</v>
      </c>
      <c r="Y47" t="s">
        <v>1877</v>
      </c>
      <c r="Z47" s="152" t="s">
        <v>1878</v>
      </c>
      <c r="AA47" s="261"/>
      <c r="AB47" s="261"/>
      <c r="AC47" s="262"/>
      <c r="AD47" s="262"/>
      <c r="AE47" s="261"/>
      <c r="AF47" s="261"/>
      <c r="AG47" s="261"/>
      <c r="AH47" s="261"/>
      <c r="AI47" s="261"/>
      <c r="AJ47" s="261"/>
    </row>
    <row r="48" spans="1:36">
      <c r="A48"/>
      <c r="B48" s="398" t="s">
        <v>4239</v>
      </c>
      <c r="C48" s="398" t="s">
        <v>1863</v>
      </c>
      <c r="D48" s="399" t="s">
        <v>1891</v>
      </c>
      <c r="E48" s="398" t="s">
        <v>1865</v>
      </c>
      <c r="F48" s="380" t="s">
        <v>1866</v>
      </c>
      <c r="G48" s="398" t="s">
        <v>1867</v>
      </c>
      <c r="H48" s="398" t="s">
        <v>1868</v>
      </c>
      <c r="I48" s="398" t="s">
        <v>1892</v>
      </c>
      <c r="J48" s="398" t="s">
        <v>1727</v>
      </c>
      <c r="K48" s="398" t="s">
        <v>1893</v>
      </c>
      <c r="L48" s="400" t="s">
        <v>915</v>
      </c>
      <c r="M48" s="398" t="s">
        <v>1888</v>
      </c>
      <c r="N48" s="401" t="s">
        <v>1889</v>
      </c>
      <c r="O48" s="401" t="s">
        <v>1894</v>
      </c>
      <c r="P48" s="402">
        <v>41.965499999999999</v>
      </c>
      <c r="Q48" s="402">
        <v>-71.974527699999996</v>
      </c>
      <c r="R48" s="447">
        <v>44040</v>
      </c>
      <c r="S48" s="398" t="s">
        <v>1874</v>
      </c>
      <c r="T48" s="398" t="s">
        <v>1895</v>
      </c>
      <c r="U48" s="398">
        <v>120</v>
      </c>
      <c r="V48" s="450">
        <v>15</v>
      </c>
      <c r="W48" s="398" t="s">
        <v>674</v>
      </c>
      <c r="X48" s="152" t="s">
        <v>1876</v>
      </c>
      <c r="Y48" t="s">
        <v>1877</v>
      </c>
      <c r="Z48" s="152" t="s">
        <v>1878</v>
      </c>
      <c r="AA48" s="261"/>
      <c r="AB48" s="261"/>
      <c r="AC48" s="262"/>
      <c r="AD48" s="262"/>
      <c r="AE48" s="261"/>
      <c r="AF48" s="261"/>
      <c r="AG48" s="261"/>
      <c r="AH48" s="261"/>
      <c r="AI48" s="261"/>
      <c r="AJ48" s="261"/>
    </row>
    <row r="49" spans="1:36">
      <c r="A49"/>
      <c r="B49" s="398" t="s">
        <v>4239</v>
      </c>
      <c r="C49" s="398" t="s">
        <v>1863</v>
      </c>
      <c r="D49" s="399" t="s">
        <v>1896</v>
      </c>
      <c r="E49" s="398" t="s">
        <v>1865</v>
      </c>
      <c r="F49" s="380" t="s">
        <v>1866</v>
      </c>
      <c r="G49" s="398" t="s">
        <v>1867</v>
      </c>
      <c r="H49" s="398" t="s">
        <v>1868</v>
      </c>
      <c r="I49" s="398" t="s">
        <v>1892</v>
      </c>
      <c r="J49" s="398" t="s">
        <v>1727</v>
      </c>
      <c r="K49" s="398" t="s">
        <v>1897</v>
      </c>
      <c r="L49" s="400" t="s">
        <v>915</v>
      </c>
      <c r="M49" s="398" t="s">
        <v>1871</v>
      </c>
      <c r="N49" s="401" t="s">
        <v>1872</v>
      </c>
      <c r="O49" s="401" t="s">
        <v>1898</v>
      </c>
      <c r="P49" s="402">
        <v>41.754111100000003</v>
      </c>
      <c r="Q49" s="402">
        <v>-72.234638899999993</v>
      </c>
      <c r="R49" s="447">
        <v>44054</v>
      </c>
      <c r="S49" s="398" t="s">
        <v>1874</v>
      </c>
      <c r="T49" s="398" t="s">
        <v>1895</v>
      </c>
      <c r="U49" s="398">
        <v>174</v>
      </c>
      <c r="V49" s="450">
        <v>3</v>
      </c>
      <c r="W49" s="398" t="s">
        <v>674</v>
      </c>
      <c r="X49" s="152" t="s">
        <v>1876</v>
      </c>
      <c r="Y49" t="s">
        <v>1877</v>
      </c>
      <c r="Z49" s="152" t="s">
        <v>1878</v>
      </c>
      <c r="AA49" s="261"/>
      <c r="AB49" s="261"/>
      <c r="AC49" s="262"/>
      <c r="AD49" s="262"/>
      <c r="AE49" s="261"/>
      <c r="AF49" s="261"/>
      <c r="AG49" s="261"/>
      <c r="AH49" s="261"/>
      <c r="AI49" s="261"/>
      <c r="AJ49" s="261"/>
    </row>
    <row r="50" spans="1:36">
      <c r="A50"/>
      <c r="B50" s="398" t="s">
        <v>4239</v>
      </c>
      <c r="C50" s="398" t="s">
        <v>1863</v>
      </c>
      <c r="D50" s="399" t="s">
        <v>1899</v>
      </c>
      <c r="E50" s="398" t="s">
        <v>1865</v>
      </c>
      <c r="F50" s="380" t="s">
        <v>1866</v>
      </c>
      <c r="G50" s="398" t="s">
        <v>1867</v>
      </c>
      <c r="H50" s="398" t="s">
        <v>1868</v>
      </c>
      <c r="I50" s="398" t="s">
        <v>1900</v>
      </c>
      <c r="J50" s="398" t="s">
        <v>1455</v>
      </c>
      <c r="K50" s="398" t="s">
        <v>1901</v>
      </c>
      <c r="L50" s="400" t="s">
        <v>915</v>
      </c>
      <c r="M50" s="398" t="s">
        <v>1871</v>
      </c>
      <c r="N50" s="401" t="s">
        <v>1872</v>
      </c>
      <c r="O50" s="401" t="s">
        <v>1902</v>
      </c>
      <c r="P50" s="402">
        <v>41.7995278</v>
      </c>
      <c r="Q50" s="402">
        <v>-72.188333</v>
      </c>
      <c r="R50" s="447">
        <v>44035</v>
      </c>
      <c r="S50" s="398" t="s">
        <v>1874</v>
      </c>
      <c r="T50" s="398" t="s">
        <v>1895</v>
      </c>
      <c r="U50" s="398">
        <v>140</v>
      </c>
      <c r="V50" s="450">
        <v>6</v>
      </c>
      <c r="W50" s="398" t="s">
        <v>674</v>
      </c>
      <c r="X50" s="152" t="s">
        <v>1876</v>
      </c>
      <c r="Y50" t="s">
        <v>1877</v>
      </c>
      <c r="Z50" s="152" t="s">
        <v>1878</v>
      </c>
      <c r="AA50" s="261"/>
      <c r="AB50" s="261"/>
      <c r="AC50" s="262"/>
      <c r="AD50" s="262"/>
      <c r="AE50" s="261"/>
      <c r="AF50" s="261"/>
      <c r="AG50" s="261"/>
      <c r="AH50" s="261"/>
      <c r="AI50" s="261"/>
      <c r="AJ50" s="261"/>
    </row>
    <row r="51" spans="1:36">
      <c r="A51"/>
      <c r="B51" s="398" t="s">
        <v>4239</v>
      </c>
      <c r="C51" s="398" t="s">
        <v>1863</v>
      </c>
      <c r="D51" s="399" t="s">
        <v>1903</v>
      </c>
      <c r="E51" s="398" t="s">
        <v>1865</v>
      </c>
      <c r="F51" s="380" t="s">
        <v>1866</v>
      </c>
      <c r="G51" s="398" t="s">
        <v>1867</v>
      </c>
      <c r="H51" s="398" t="s">
        <v>1868</v>
      </c>
      <c r="I51" s="398" t="s">
        <v>1900</v>
      </c>
      <c r="J51" s="398" t="s">
        <v>1455</v>
      </c>
      <c r="K51" s="398" t="s">
        <v>1904</v>
      </c>
      <c r="L51" s="400" t="s">
        <v>915</v>
      </c>
      <c r="M51" s="398" t="s">
        <v>1871</v>
      </c>
      <c r="N51" s="401" t="s">
        <v>1872</v>
      </c>
      <c r="O51" s="401" t="s">
        <v>1905</v>
      </c>
      <c r="P51" s="402">
        <v>41.800010999999998</v>
      </c>
      <c r="Q51" s="402">
        <v>-72.189594999999997</v>
      </c>
      <c r="R51" s="447">
        <v>44036</v>
      </c>
      <c r="S51" s="398" t="s">
        <v>1874</v>
      </c>
      <c r="T51" s="398" t="s">
        <v>1895</v>
      </c>
      <c r="U51" s="398">
        <v>136</v>
      </c>
      <c r="V51" s="450" t="s">
        <v>4249</v>
      </c>
      <c r="W51" s="398" t="s">
        <v>674</v>
      </c>
      <c r="X51" s="152" t="s">
        <v>1876</v>
      </c>
      <c r="Y51" t="s">
        <v>1877</v>
      </c>
      <c r="Z51" s="152" t="s">
        <v>1878</v>
      </c>
      <c r="AA51" s="261"/>
      <c r="AB51" s="261"/>
      <c r="AC51" s="262"/>
      <c r="AD51" s="262"/>
      <c r="AE51" s="261"/>
      <c r="AF51" s="261"/>
      <c r="AG51" s="261"/>
      <c r="AH51" s="261"/>
      <c r="AI51" s="261"/>
      <c r="AJ51" s="261"/>
    </row>
    <row r="52" spans="1:36">
      <c r="A52"/>
      <c r="B52" s="398" t="s">
        <v>4239</v>
      </c>
      <c r="C52" s="398" t="s">
        <v>1863</v>
      </c>
      <c r="D52" s="399" t="s">
        <v>1906</v>
      </c>
      <c r="E52" s="398" t="s">
        <v>1865</v>
      </c>
      <c r="F52" s="380" t="s">
        <v>1866</v>
      </c>
      <c r="G52" s="398" t="s">
        <v>1867</v>
      </c>
      <c r="H52" s="398" t="s">
        <v>1868</v>
      </c>
      <c r="I52" s="398" t="s">
        <v>1907</v>
      </c>
      <c r="J52" s="398" t="s">
        <v>566</v>
      </c>
      <c r="K52" s="398" t="s">
        <v>1908</v>
      </c>
      <c r="L52" s="400" t="s">
        <v>915</v>
      </c>
      <c r="M52" s="398" t="s">
        <v>1871</v>
      </c>
      <c r="N52" s="401" t="s">
        <v>1872</v>
      </c>
      <c r="O52" s="398" t="s">
        <v>1909</v>
      </c>
      <c r="P52" s="398">
        <v>41.818483299999997</v>
      </c>
      <c r="Q52" s="398">
        <v>-72.237449999999995</v>
      </c>
      <c r="R52" s="448">
        <v>44026</v>
      </c>
      <c r="S52" s="398" t="s">
        <v>1874</v>
      </c>
      <c r="T52" s="398" t="s">
        <v>1694</v>
      </c>
      <c r="U52" s="398">
        <v>146</v>
      </c>
      <c r="V52" s="450" t="s">
        <v>4250</v>
      </c>
      <c r="W52" s="398" t="s">
        <v>702</v>
      </c>
      <c r="X52" s="152" t="s">
        <v>1876</v>
      </c>
      <c r="Y52" t="s">
        <v>1877</v>
      </c>
      <c r="Z52" s="380" t="s">
        <v>1910</v>
      </c>
      <c r="AA52" s="261"/>
      <c r="AB52" s="261"/>
      <c r="AC52" s="262"/>
      <c r="AD52" s="262"/>
      <c r="AE52" s="261"/>
      <c r="AF52" s="261"/>
      <c r="AG52" s="261"/>
      <c r="AH52" s="261"/>
      <c r="AI52" s="261"/>
      <c r="AJ52" s="261"/>
    </row>
    <row r="53" spans="1:36">
      <c r="A53"/>
      <c r="B53" s="398" t="s">
        <v>4239</v>
      </c>
      <c r="C53" s="398" t="s">
        <v>1863</v>
      </c>
      <c r="D53" s="403" t="s">
        <v>1911</v>
      </c>
      <c r="E53" s="398" t="s">
        <v>1865</v>
      </c>
      <c r="F53" s="380" t="s">
        <v>1866</v>
      </c>
      <c r="G53" s="398" t="s">
        <v>1867</v>
      </c>
      <c r="H53" s="398" t="s">
        <v>1868</v>
      </c>
      <c r="I53" s="398" t="s">
        <v>1907</v>
      </c>
      <c r="J53" s="398" t="s">
        <v>566</v>
      </c>
      <c r="K53" s="398" t="s">
        <v>1912</v>
      </c>
      <c r="L53" s="400" t="s">
        <v>915</v>
      </c>
      <c r="M53" s="398" t="s">
        <v>1871</v>
      </c>
      <c r="N53" s="401" t="s">
        <v>1872</v>
      </c>
      <c r="O53" s="398" t="s">
        <v>1913</v>
      </c>
      <c r="P53" s="398">
        <v>41.820783300000002</v>
      </c>
      <c r="Q53" s="398">
        <v>-72.251350000000002</v>
      </c>
      <c r="R53" s="448">
        <v>44033</v>
      </c>
      <c r="S53" s="398" t="s">
        <v>1874</v>
      </c>
      <c r="T53" s="398" t="s">
        <v>1694</v>
      </c>
      <c r="U53" s="398">
        <v>203</v>
      </c>
      <c r="V53" s="450" t="s">
        <v>4251</v>
      </c>
      <c r="W53" s="398" t="s">
        <v>682</v>
      </c>
      <c r="X53" s="152" t="s">
        <v>1876</v>
      </c>
      <c r="Y53" t="s">
        <v>1877</v>
      </c>
      <c r="Z53" s="380" t="s">
        <v>1910</v>
      </c>
      <c r="AA53" s="261"/>
      <c r="AB53" s="261"/>
      <c r="AC53" s="261"/>
      <c r="AD53" s="261"/>
      <c r="AE53" s="261"/>
      <c r="AF53" s="261"/>
      <c r="AG53" s="261"/>
      <c r="AH53" s="261"/>
      <c r="AI53" s="261"/>
      <c r="AJ53" s="261"/>
    </row>
    <row r="54" spans="1:36">
      <c r="B54" s="398" t="s">
        <v>4239</v>
      </c>
      <c r="C54" s="398" t="s">
        <v>1863</v>
      </c>
      <c r="D54" s="403" t="s">
        <v>1914</v>
      </c>
      <c r="E54" s="398" t="s">
        <v>1865</v>
      </c>
      <c r="F54" s="380" t="s">
        <v>1866</v>
      </c>
      <c r="G54" s="398" t="s">
        <v>1867</v>
      </c>
      <c r="H54" s="398" t="s">
        <v>1868</v>
      </c>
      <c r="I54" s="152" t="s">
        <v>1915</v>
      </c>
      <c r="J54" s="398" t="s">
        <v>1916</v>
      </c>
      <c r="K54" s="398" t="s">
        <v>1917</v>
      </c>
      <c r="L54" s="400" t="s">
        <v>915</v>
      </c>
      <c r="M54" s="398" t="s">
        <v>1871</v>
      </c>
      <c r="N54" s="401" t="s">
        <v>1872</v>
      </c>
      <c r="O54" s="398" t="s">
        <v>1918</v>
      </c>
      <c r="P54" s="398">
        <v>41.818433300000002</v>
      </c>
      <c r="Q54" s="398">
        <v>-72.238833299999996</v>
      </c>
      <c r="R54" s="448">
        <v>44026</v>
      </c>
      <c r="S54" s="398" t="s">
        <v>1874</v>
      </c>
      <c r="T54" s="398" t="s">
        <v>1694</v>
      </c>
      <c r="U54" s="398">
        <v>151</v>
      </c>
      <c r="V54" s="450" t="s">
        <v>4252</v>
      </c>
      <c r="W54" s="398" t="s">
        <v>674</v>
      </c>
      <c r="X54" s="152" t="s">
        <v>1876</v>
      </c>
      <c r="Y54" t="s">
        <v>1877</v>
      </c>
      <c r="Z54" s="380" t="s">
        <v>1910</v>
      </c>
    </row>
    <row r="55" spans="1:36">
      <c r="B55" s="398" t="s">
        <v>4239</v>
      </c>
      <c r="C55" s="398" t="s">
        <v>1863</v>
      </c>
      <c r="D55" s="403" t="s">
        <v>1919</v>
      </c>
      <c r="E55" s="398" t="s">
        <v>1865</v>
      </c>
      <c r="F55" s="380" t="s">
        <v>1866</v>
      </c>
      <c r="G55" s="398" t="s">
        <v>1867</v>
      </c>
      <c r="H55" s="398" t="s">
        <v>1868</v>
      </c>
      <c r="I55" s="152" t="s">
        <v>1915</v>
      </c>
      <c r="J55" s="398" t="s">
        <v>1916</v>
      </c>
      <c r="K55" s="398" t="s">
        <v>1920</v>
      </c>
      <c r="L55" s="400" t="s">
        <v>915</v>
      </c>
      <c r="M55" s="398" t="s">
        <v>1871</v>
      </c>
      <c r="N55" s="401" t="s">
        <v>1872</v>
      </c>
      <c r="O55" s="398" t="s">
        <v>1921</v>
      </c>
      <c r="P55" s="398">
        <v>41.821611099999998</v>
      </c>
      <c r="Q55" s="398">
        <v>-72.253277800000006</v>
      </c>
      <c r="R55" s="449">
        <v>44033</v>
      </c>
      <c r="S55" s="398" t="s">
        <v>1874</v>
      </c>
      <c r="T55" s="398" t="s">
        <v>1694</v>
      </c>
      <c r="U55" s="398">
        <v>205</v>
      </c>
      <c r="V55" s="450" t="s">
        <v>4253</v>
      </c>
      <c r="W55" s="398" t="s">
        <v>674</v>
      </c>
      <c r="X55" s="152" t="s">
        <v>1876</v>
      </c>
      <c r="Y55" t="s">
        <v>1877</v>
      </c>
      <c r="Z55" s="380" t="s">
        <v>1910</v>
      </c>
    </row>
    <row r="62" spans="1:36">
      <c r="B62" s="152" t="s">
        <v>29</v>
      </c>
      <c r="C62" s="152" t="s">
        <v>4242</v>
      </c>
    </row>
    <row r="63" spans="1:36">
      <c r="B63" s="152" t="s">
        <v>4241</v>
      </c>
      <c r="C63" s="152" t="s">
        <v>4240</v>
      </c>
    </row>
    <row r="64" spans="1:36">
      <c r="B64" s="152" t="s">
        <v>4237</v>
      </c>
      <c r="C64" s="152" t="s">
        <v>4293</v>
      </c>
    </row>
    <row r="65" spans="2:3">
      <c r="B65" s="152" t="s">
        <v>4244</v>
      </c>
      <c r="C65" s="152" t="s">
        <v>4243</v>
      </c>
    </row>
    <row r="66" spans="2:3">
      <c r="B66" s="152" t="s">
        <v>4239</v>
      </c>
      <c r="C66" s="152" t="s">
        <v>4245</v>
      </c>
    </row>
  </sheetData>
  <mergeCells count="38">
    <mergeCell ref="A9:A17"/>
    <mergeCell ref="AE2:AE5"/>
    <mergeCell ref="AF2:AF5"/>
    <mergeCell ref="AH2:AH5"/>
    <mergeCell ref="X2:X5"/>
    <mergeCell ref="Y2:Y5"/>
    <mergeCell ref="Z2:Z5"/>
    <mergeCell ref="AA2:AA5"/>
    <mergeCell ref="AC2:AC5"/>
    <mergeCell ref="AD2:AD5"/>
    <mergeCell ref="AG2:AG5"/>
    <mergeCell ref="W2:W5"/>
    <mergeCell ref="AJ2:AJ5"/>
    <mergeCell ref="J2:J5"/>
    <mergeCell ref="K2:K5"/>
    <mergeCell ref="L2:L5"/>
    <mergeCell ref="M2:M5"/>
    <mergeCell ref="N2:N5"/>
    <mergeCell ref="O2:O5"/>
    <mergeCell ref="P2:P5"/>
    <mergeCell ref="Q2:Q5"/>
    <mergeCell ref="R2:R5"/>
    <mergeCell ref="S2:S5"/>
    <mergeCell ref="T2:T5"/>
    <mergeCell ref="AB2:AB5"/>
    <mergeCell ref="U2:U5"/>
    <mergeCell ref="V2:V5"/>
    <mergeCell ref="AI2:AI5"/>
    <mergeCell ref="A1:K1"/>
    <mergeCell ref="B2:B5"/>
    <mergeCell ref="C2:C5"/>
    <mergeCell ref="E2:E5"/>
    <mergeCell ref="F2:F5"/>
    <mergeCell ref="G2:G5"/>
    <mergeCell ref="H2:H5"/>
    <mergeCell ref="I2:I5"/>
    <mergeCell ref="D2:D5"/>
    <mergeCell ref="A2:A5"/>
  </mergeCells>
  <dataValidations xWindow="782" yWindow="638" count="10">
    <dataValidation allowBlank="1" showInputMessage="1" showErrorMessage="1" prompt="Kindly replace this row of example data entries with your data" sqref="L7 X7:XFD7 S7:V7" xr:uid="{DE55D511-B56F-4C5A-9455-E2F78A8271E8}"/>
    <dataValidation allowBlank="1" showInputMessage="1" showErrorMessage="1" prompt="Each of these will link to the site entry row" sqref="K8" xr:uid="{38E3C010-86EA-4674-8162-3212612C0963}"/>
    <dataValidation allowBlank="1" showInputMessage="1" showErrorMessage="1" prompt="These rows of observation are dummy data of what is expected._x000a_Kindly remove it before using the template" sqref="M31 M43:N43 M33:N41 M42 M44:M55" xr:uid="{04409155-C4DD-4B68-A451-F2B903832766}"/>
    <dataValidation allowBlank="1" showInputMessage="1" showErrorMessage="1" prompt="Delete these rows of mock data and replace them with data from your project" sqref="B33:B55" xr:uid="{83A90503-855A-4891-83CF-95F760C83821}"/>
    <dataValidation allowBlank="1" showInputMessage="1" showErrorMessage="1" prompt="Enter the first and last name of the individual responsible for collecting samples. Seperate names by comma for several individuals." sqref="S8" xr:uid="{AEBF6CAE-97A1-4E13-834B-FBCF3BE3465D}"/>
    <dataValidation allowBlank="1" showInputMessage="1" showErrorMessage="1" prompt="Enter a resource retention class (1-6) as text" sqref="AC8" xr:uid="{F40FDB14-82AC-4BEA-BC70-7BB31A16BCD7}"/>
    <dataValidation allowBlank="1" showInputMessage="1" showErrorMessage="1" prompt="Enter a resource redistribution class (0,1,2,3a,3b,4a,4b or 4c) based on the field guide to pedoderm and pattern classes " sqref="AD8" xr:uid="{AA82162E-77C6-48F3-B52D-5A62DE3C85B4}"/>
    <dataValidation allowBlank="1" showInputMessage="1" showErrorMessage="1" prompt="Enter the width of the bare area observed " sqref="AE8" xr:uid="{A6A58500-7C46-45A4-BBBB-CDCEC54034DF}"/>
    <dataValidation allowBlank="1" showInputMessage="1" showErrorMessage="1" prompt="Enter a code for the kind of Physcial crusts (RC, DC, FC, VC) observed according to the field book for describing and smapling soils" sqref="AF8" xr:uid="{CFF6FE36-A19B-4CB4-9040-F053E7886A2A}"/>
    <dataValidation allowBlank="1" showInputMessage="1" showErrorMessage="1" prompt="Enter a code for biological crusts observed at the site" sqref="AH8" xr:uid="{BB305344-D794-4596-A495-B02599873F7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782" yWindow="638" count="1">
        <x14:dataValidation type="list" allowBlank="1" showInputMessage="1" showErrorMessage="1" xr:uid="{8DF570B7-1ABD-4F1C-B3E3-2D01E9AD2B70}">
          <x14:formula1>
            <xm:f>DropDownLists!$A$2:$A$346</xm:f>
          </x14:formula1>
          <xm:sqref>L18:L26 L56:L1048576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sheetPr>
  <dimension ref="A1:L8"/>
  <sheetViews>
    <sheetView workbookViewId="0">
      <selection activeCell="P9" sqref="P9"/>
    </sheetView>
  </sheetViews>
  <sheetFormatPr defaultColWidth="9.140625" defaultRowHeight="15"/>
  <cols>
    <col min="1" max="1" width="11.42578125" style="152" customWidth="1"/>
    <col min="2" max="16384" width="9.140625" style="152"/>
  </cols>
  <sheetData>
    <row r="1" spans="1:12" s="263" customFormat="1" ht="18.75">
      <c r="A1" s="263" t="s">
        <v>1637</v>
      </c>
    </row>
    <row r="2" spans="1:12" ht="15" customHeight="1">
      <c r="A2" s="522" t="s">
        <v>7</v>
      </c>
      <c r="B2" s="517" t="s">
        <v>1423</v>
      </c>
      <c r="C2" s="517"/>
      <c r="D2" s="517"/>
      <c r="E2" s="517"/>
      <c r="F2" s="517"/>
      <c r="G2" s="517"/>
      <c r="H2" s="517"/>
      <c r="I2" s="517"/>
      <c r="J2" s="517"/>
      <c r="K2" s="517"/>
      <c r="L2" s="517"/>
    </row>
    <row r="3" spans="1:12">
      <c r="A3" s="522"/>
      <c r="B3" s="517"/>
      <c r="C3" s="517"/>
      <c r="D3" s="517"/>
      <c r="E3" s="517"/>
      <c r="F3" s="517"/>
      <c r="G3" s="517"/>
      <c r="H3" s="517"/>
      <c r="I3" s="517"/>
      <c r="J3" s="517"/>
      <c r="K3" s="517"/>
      <c r="L3" s="517"/>
    </row>
    <row r="4" spans="1:12">
      <c r="A4" s="522"/>
      <c r="B4" s="517"/>
      <c r="C4" s="517"/>
      <c r="D4" s="517"/>
      <c r="E4" s="517"/>
      <c r="F4" s="517"/>
      <c r="G4" s="517"/>
      <c r="H4" s="517"/>
      <c r="I4" s="517"/>
      <c r="J4" s="517"/>
      <c r="K4" s="517"/>
      <c r="L4" s="517"/>
    </row>
    <row r="5" spans="1:12">
      <c r="A5" s="522"/>
      <c r="B5" s="517"/>
      <c r="C5" s="517"/>
      <c r="D5" s="517"/>
      <c r="E5" s="517"/>
      <c r="F5" s="517"/>
      <c r="G5" s="517"/>
      <c r="H5" s="517"/>
      <c r="I5" s="517"/>
      <c r="J5" s="517"/>
      <c r="K5" s="517"/>
      <c r="L5" s="517"/>
    </row>
    <row r="6" spans="1:12" ht="15" customHeight="1">
      <c r="C6" s="256"/>
      <c r="D6" s="256"/>
      <c r="E6" s="256"/>
      <c r="F6" s="256"/>
      <c r="G6" s="256"/>
      <c r="H6" s="256"/>
      <c r="I6" s="256"/>
      <c r="J6" s="256"/>
      <c r="K6" s="256"/>
      <c r="L6" s="256"/>
    </row>
    <row r="7" spans="1:12" ht="22.5" customHeight="1">
      <c r="A7" s="522" t="s">
        <v>1422</v>
      </c>
      <c r="B7" s="515" t="s">
        <v>373</v>
      </c>
      <c r="C7" s="515"/>
      <c r="D7" s="515"/>
      <c r="E7" s="515"/>
      <c r="F7" s="515"/>
      <c r="G7" s="515"/>
      <c r="H7" s="515"/>
      <c r="I7" s="515"/>
      <c r="J7" s="515"/>
      <c r="K7" s="515"/>
      <c r="L7" s="515"/>
    </row>
    <row r="8" spans="1:12" ht="27.75" customHeight="1">
      <c r="A8" s="522"/>
      <c r="B8" s="515"/>
      <c r="C8" s="515"/>
      <c r="D8" s="515"/>
      <c r="E8" s="515"/>
      <c r="F8" s="515"/>
      <c r="G8" s="515"/>
      <c r="H8" s="515"/>
      <c r="I8" s="515"/>
      <c r="J8" s="515"/>
      <c r="K8" s="515"/>
      <c r="L8" s="515"/>
    </row>
  </sheetData>
  <mergeCells count="4">
    <mergeCell ref="B2:L5"/>
    <mergeCell ref="B7:L8"/>
    <mergeCell ref="A2:A5"/>
    <mergeCell ref="A7:A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3300"/>
  </sheetPr>
  <dimension ref="A1:H53"/>
  <sheetViews>
    <sheetView workbookViewId="0">
      <pane ySplit="6" topLeftCell="A25" activePane="bottomLeft" state="frozen"/>
      <selection pane="bottomLeft" activeCell="H6" sqref="H6"/>
    </sheetView>
  </sheetViews>
  <sheetFormatPr defaultColWidth="9.140625" defaultRowHeight="15"/>
  <cols>
    <col min="1" max="8" width="23.28515625" style="152" customWidth="1"/>
    <col min="9" max="16384" width="9.140625" style="152"/>
  </cols>
  <sheetData>
    <row r="1" spans="1:8" s="264" customFormat="1" ht="18.75">
      <c r="A1" s="264" t="s">
        <v>1638</v>
      </c>
    </row>
    <row r="2" spans="1:8" s="256" customFormat="1" ht="12.75">
      <c r="A2" s="515" t="s">
        <v>112</v>
      </c>
      <c r="B2" s="515" t="s">
        <v>114</v>
      </c>
      <c r="C2" s="515" t="s">
        <v>117</v>
      </c>
      <c r="D2" s="515" t="s">
        <v>119</v>
      </c>
      <c r="E2" s="515" t="s">
        <v>121</v>
      </c>
      <c r="F2" s="515" t="s">
        <v>123</v>
      </c>
      <c r="G2" s="515" t="s">
        <v>125</v>
      </c>
    </row>
    <row r="3" spans="1:8" s="256" customFormat="1" ht="12.75">
      <c r="A3" s="515"/>
      <c r="B3" s="515"/>
      <c r="C3" s="515"/>
      <c r="D3" s="515"/>
      <c r="E3" s="515"/>
      <c r="F3" s="515"/>
      <c r="G3" s="515"/>
    </row>
    <row r="4" spans="1:8" s="256" customFormat="1" ht="12.75">
      <c r="A4" s="515"/>
      <c r="B4" s="515"/>
      <c r="C4" s="515"/>
      <c r="D4" s="515"/>
      <c r="E4" s="515"/>
      <c r="F4" s="515"/>
      <c r="G4" s="515"/>
    </row>
    <row r="5" spans="1:8" s="256" customFormat="1" ht="48" customHeight="1">
      <c r="B5" s="256" t="s">
        <v>115</v>
      </c>
      <c r="C5" s="256" t="s">
        <v>115</v>
      </c>
      <c r="D5" s="256" t="s">
        <v>337</v>
      </c>
      <c r="E5" s="256" t="s">
        <v>337</v>
      </c>
    </row>
    <row r="6" spans="1:8">
      <c r="A6" s="265" t="s">
        <v>111</v>
      </c>
      <c r="B6" s="265" t="s">
        <v>374</v>
      </c>
      <c r="C6" s="265" t="s">
        <v>375</v>
      </c>
      <c r="D6" s="265" t="s">
        <v>376</v>
      </c>
      <c r="E6" s="265" t="s">
        <v>377</v>
      </c>
      <c r="F6" s="265" t="s">
        <v>378</v>
      </c>
      <c r="G6" s="265" t="s">
        <v>379</v>
      </c>
      <c r="H6" s="265" t="s">
        <v>41</v>
      </c>
    </row>
    <row r="7" spans="1:8">
      <c r="A7" s="380" t="s">
        <v>1696</v>
      </c>
      <c r="B7" s="405">
        <v>44.565399999999997</v>
      </c>
      <c r="C7" s="405">
        <v>-123.2565</v>
      </c>
      <c r="D7" s="380">
        <v>61</v>
      </c>
      <c r="E7" s="380">
        <v>8499.23</v>
      </c>
      <c r="F7" s="380" t="s">
        <v>1922</v>
      </c>
      <c r="G7" s="406" t="s">
        <v>382</v>
      </c>
      <c r="H7" s="379" t="s">
        <v>4262</v>
      </c>
    </row>
    <row r="8" spans="1:8">
      <c r="A8" s="380" t="s">
        <v>1704</v>
      </c>
      <c r="B8" s="405">
        <v>44.946399999999997</v>
      </c>
      <c r="C8" s="405">
        <v>-123.2911</v>
      </c>
      <c r="D8" s="380">
        <v>88.4</v>
      </c>
      <c r="E8" s="380">
        <v>5950.4939999999997</v>
      </c>
      <c r="F8" s="380" t="s">
        <v>381</v>
      </c>
      <c r="G8" s="406" t="s">
        <v>382</v>
      </c>
      <c r="H8" s="379" t="s">
        <v>4263</v>
      </c>
    </row>
    <row r="9" spans="1:8">
      <c r="A9" s="380" t="s">
        <v>1697</v>
      </c>
      <c r="B9" s="405">
        <v>44.634099999999997</v>
      </c>
      <c r="C9" s="405">
        <v>-123.19</v>
      </c>
      <c r="D9" s="380">
        <v>68.599999999999994</v>
      </c>
      <c r="E9" s="380">
        <v>13145.602999999999</v>
      </c>
      <c r="F9" s="380" t="s">
        <v>1922</v>
      </c>
      <c r="G9" s="406" t="s">
        <v>382</v>
      </c>
      <c r="H9" s="379" t="s">
        <v>4264</v>
      </c>
    </row>
    <row r="10" spans="1:8">
      <c r="A10" s="380" t="s">
        <v>1720</v>
      </c>
      <c r="B10" s="405">
        <v>45.195700000000002</v>
      </c>
      <c r="C10" s="405">
        <v>-123.13379999999999</v>
      </c>
      <c r="D10" s="380">
        <v>48.2</v>
      </c>
      <c r="E10" s="380">
        <v>7684.8339999999998</v>
      </c>
      <c r="F10" s="380" t="s">
        <v>1923</v>
      </c>
      <c r="G10" s="406" t="s">
        <v>382</v>
      </c>
      <c r="H10" s="379" t="s">
        <v>4265</v>
      </c>
    </row>
    <row r="11" spans="1:8">
      <c r="A11" s="380" t="s">
        <v>1729</v>
      </c>
      <c r="B11" s="405">
        <v>45.3033</v>
      </c>
      <c r="C11" s="405">
        <v>-122.91330000000001</v>
      </c>
      <c r="D11" s="380">
        <v>157</v>
      </c>
      <c r="E11" s="380">
        <v>9473.652</v>
      </c>
      <c r="F11" s="380" t="s">
        <v>381</v>
      </c>
      <c r="G11" s="406" t="s">
        <v>382</v>
      </c>
      <c r="H11" s="379" t="s">
        <v>4266</v>
      </c>
    </row>
    <row r="12" spans="1:8">
      <c r="A12" s="380" t="s">
        <v>1729</v>
      </c>
      <c r="B12" s="405">
        <v>45.3033</v>
      </c>
      <c r="C12" s="405">
        <v>-122.91330000000001</v>
      </c>
      <c r="D12" s="380">
        <v>157</v>
      </c>
      <c r="E12" s="380">
        <v>8984.9419999999991</v>
      </c>
      <c r="F12" s="380" t="s">
        <v>381</v>
      </c>
      <c r="G12" s="406" t="s">
        <v>382</v>
      </c>
      <c r="H12" s="379" t="s">
        <v>4267</v>
      </c>
    </row>
    <row r="13" spans="1:8">
      <c r="A13" s="380" t="s">
        <v>1720</v>
      </c>
      <c r="B13" s="405">
        <v>45.195700000000002</v>
      </c>
      <c r="C13" s="405">
        <v>-123.13379999999999</v>
      </c>
      <c r="D13" s="380">
        <v>48.2</v>
      </c>
      <c r="E13" s="380">
        <v>15249.567999999999</v>
      </c>
      <c r="F13" s="380" t="s">
        <v>381</v>
      </c>
      <c r="G13" s="406" t="s">
        <v>382</v>
      </c>
      <c r="H13" s="379" t="s">
        <v>4268</v>
      </c>
    </row>
    <row r="14" spans="1:8">
      <c r="A14" s="380" t="s">
        <v>1720</v>
      </c>
      <c r="B14" s="405">
        <v>45.195700000000002</v>
      </c>
      <c r="C14" s="405">
        <v>-123.13379999999999</v>
      </c>
      <c r="D14" s="380">
        <v>48.2</v>
      </c>
      <c r="E14" s="380">
        <v>14870.977999999999</v>
      </c>
      <c r="F14" s="380" t="s">
        <v>381</v>
      </c>
      <c r="G14" s="406" t="s">
        <v>382</v>
      </c>
      <c r="H14" s="379" t="s">
        <v>4269</v>
      </c>
    </row>
    <row r="15" spans="1:8">
      <c r="A15" s="407" t="s">
        <v>1751</v>
      </c>
      <c r="B15" s="405">
        <v>44.418500000000002</v>
      </c>
      <c r="C15" s="405">
        <v>-123.3257</v>
      </c>
      <c r="D15" s="380">
        <v>95</v>
      </c>
      <c r="E15" s="380">
        <v>1671.249</v>
      </c>
      <c r="F15" s="380" t="s">
        <v>1922</v>
      </c>
      <c r="G15" s="406" t="s">
        <v>382</v>
      </c>
      <c r="H15" s="379" t="s">
        <v>4270</v>
      </c>
    </row>
    <row r="16" spans="1:8">
      <c r="A16" s="380" t="s">
        <v>1756</v>
      </c>
      <c r="B16" s="405">
        <v>44.683300000000003</v>
      </c>
      <c r="C16" s="405">
        <v>-123.4667</v>
      </c>
      <c r="D16" s="380">
        <v>75.900000000000006</v>
      </c>
      <c r="E16" s="380">
        <v>7599.7470000000003</v>
      </c>
      <c r="F16" s="380" t="s">
        <v>1923</v>
      </c>
      <c r="G16" s="406" t="s">
        <v>382</v>
      </c>
      <c r="H16" s="379" t="s">
        <v>4271</v>
      </c>
    </row>
    <row r="17" spans="1:8">
      <c r="A17" s="380" t="s">
        <v>1720</v>
      </c>
      <c r="B17" s="405">
        <v>45.195700000000002</v>
      </c>
      <c r="C17" s="405">
        <v>-123.13379999999999</v>
      </c>
      <c r="D17" s="380">
        <v>48.2</v>
      </c>
      <c r="E17" s="380">
        <v>9020.4750000000004</v>
      </c>
      <c r="F17" s="380" t="s">
        <v>1923</v>
      </c>
      <c r="G17" s="406" t="s">
        <v>382</v>
      </c>
      <c r="H17" s="379" t="s">
        <v>4272</v>
      </c>
    </row>
    <row r="18" spans="1:8">
      <c r="A18" s="380" t="s">
        <v>1720</v>
      </c>
      <c r="B18" s="405">
        <v>45.195700000000002</v>
      </c>
      <c r="C18" s="405">
        <v>-123.13379999999999</v>
      </c>
      <c r="D18" s="380">
        <v>48.2</v>
      </c>
      <c r="E18" s="380">
        <v>16197.64</v>
      </c>
      <c r="F18" s="380" t="s">
        <v>308</v>
      </c>
      <c r="G18" s="406" t="s">
        <v>382</v>
      </c>
      <c r="H18" s="379" t="s">
        <v>4273</v>
      </c>
    </row>
    <row r="19" spans="1:8">
      <c r="A19" s="380" t="s">
        <v>1765</v>
      </c>
      <c r="B19" s="405">
        <v>44.904899999999998</v>
      </c>
      <c r="C19" s="405">
        <v>-123.001</v>
      </c>
      <c r="D19" s="380">
        <v>63.4</v>
      </c>
      <c r="E19" s="380">
        <v>7283.92</v>
      </c>
      <c r="F19" s="380" t="s">
        <v>688</v>
      </c>
      <c r="G19" s="406" t="s">
        <v>382</v>
      </c>
      <c r="H19" s="379" t="s">
        <v>4274</v>
      </c>
    </row>
    <row r="20" spans="1:8">
      <c r="A20" s="380" t="s">
        <v>1720</v>
      </c>
      <c r="B20" s="405">
        <v>45.195700000000002</v>
      </c>
      <c r="C20" s="405">
        <v>-123.13379999999999</v>
      </c>
      <c r="D20" s="380">
        <v>48.2</v>
      </c>
      <c r="E20" s="380">
        <v>17627.368999999999</v>
      </c>
      <c r="F20" s="380" t="s">
        <v>381</v>
      </c>
      <c r="G20" s="406" t="s">
        <v>382</v>
      </c>
      <c r="H20" s="379" t="s">
        <v>4275</v>
      </c>
    </row>
    <row r="21" spans="1:8">
      <c r="A21" s="380" t="s">
        <v>1771</v>
      </c>
      <c r="B21" s="405">
        <v>45.005800000000001</v>
      </c>
      <c r="C21" s="405">
        <v>-122.7739</v>
      </c>
      <c r="D21" s="380">
        <v>124.4</v>
      </c>
      <c r="E21" s="380">
        <v>9475.277</v>
      </c>
      <c r="F21" s="380" t="s">
        <v>381</v>
      </c>
      <c r="G21" s="406" t="s">
        <v>382</v>
      </c>
      <c r="H21" s="379" t="s">
        <v>4276</v>
      </c>
    </row>
    <row r="22" spans="1:8">
      <c r="A22" s="380" t="s">
        <v>1771</v>
      </c>
      <c r="B22" s="405">
        <v>45.005800000000001</v>
      </c>
      <c r="C22" s="405">
        <v>-122.7739</v>
      </c>
      <c r="D22" s="380">
        <v>124.4</v>
      </c>
      <c r="E22" s="380">
        <v>5513.2669999999998</v>
      </c>
      <c r="F22" s="380" t="s">
        <v>381</v>
      </c>
      <c r="G22" s="406" t="s">
        <v>382</v>
      </c>
      <c r="H22" s="379" t="s">
        <v>4277</v>
      </c>
    </row>
    <row r="23" spans="1:8">
      <c r="A23" s="380" t="s">
        <v>1720</v>
      </c>
      <c r="B23" s="405">
        <v>45.195700000000002</v>
      </c>
      <c r="C23" s="405">
        <v>-123.13379999999999</v>
      </c>
      <c r="D23" s="380">
        <v>48.2</v>
      </c>
      <c r="E23" s="380">
        <v>9681.2009999999991</v>
      </c>
      <c r="F23" s="380" t="s">
        <v>383</v>
      </c>
      <c r="G23" s="406" t="s">
        <v>382</v>
      </c>
      <c r="H23" s="379" t="s">
        <v>4278</v>
      </c>
    </row>
    <row r="24" spans="1:8">
      <c r="A24" s="380" t="s">
        <v>1771</v>
      </c>
      <c r="B24" s="405">
        <v>45.005800000000001</v>
      </c>
      <c r="C24" s="405">
        <v>-122.7739</v>
      </c>
      <c r="D24" s="380">
        <v>124.4</v>
      </c>
      <c r="E24" s="380">
        <v>8922.2639999999992</v>
      </c>
      <c r="F24" s="380" t="s">
        <v>1924</v>
      </c>
      <c r="G24" s="406" t="s">
        <v>382</v>
      </c>
      <c r="H24" s="379" t="s">
        <v>4279</v>
      </c>
    </row>
    <row r="25" spans="1:8">
      <c r="A25" s="408" t="s">
        <v>1790</v>
      </c>
      <c r="B25" s="408">
        <v>40.052799999999998</v>
      </c>
      <c r="C25" s="408">
        <v>-88.371499999999997</v>
      </c>
      <c r="D25" s="152">
        <v>213.3</v>
      </c>
      <c r="E25" s="152">
        <v>33830</v>
      </c>
      <c r="F25" s="152" t="s">
        <v>1923</v>
      </c>
      <c r="G25" s="409" t="s">
        <v>1925</v>
      </c>
      <c r="H25" s="408" t="s">
        <v>1926</v>
      </c>
    </row>
    <row r="26" spans="1:8">
      <c r="A26" s="408" t="s">
        <v>1790</v>
      </c>
      <c r="B26" s="408">
        <v>40.052799999999998</v>
      </c>
      <c r="C26" s="408">
        <v>-88.371499999999997</v>
      </c>
      <c r="D26" s="152">
        <v>213.3</v>
      </c>
      <c r="E26" s="152">
        <v>41810</v>
      </c>
      <c r="F26" s="152" t="s">
        <v>1923</v>
      </c>
      <c r="G26" s="409" t="s">
        <v>1925</v>
      </c>
      <c r="H26" s="408" t="s">
        <v>1782</v>
      </c>
    </row>
    <row r="27" spans="1:8">
      <c r="A27" s="408" t="s">
        <v>1790</v>
      </c>
      <c r="B27" s="408">
        <v>40.052799999999998</v>
      </c>
      <c r="C27" s="408">
        <v>-88.371499999999997</v>
      </c>
      <c r="D27" s="152">
        <v>213.3</v>
      </c>
      <c r="E27" s="152">
        <v>35390</v>
      </c>
      <c r="F27" s="152" t="s">
        <v>1923</v>
      </c>
      <c r="G27" s="409" t="s">
        <v>1925</v>
      </c>
      <c r="H27" s="408" t="s">
        <v>1801</v>
      </c>
    </row>
    <row r="28" spans="1:8">
      <c r="A28" s="408" t="s">
        <v>1790</v>
      </c>
      <c r="B28" s="408">
        <v>40.052799999999998</v>
      </c>
      <c r="C28" s="408">
        <v>-88.371499999999997</v>
      </c>
      <c r="D28" s="152">
        <v>213.3</v>
      </c>
      <c r="E28" s="152">
        <v>35390</v>
      </c>
      <c r="F28" s="152" t="s">
        <v>1923</v>
      </c>
      <c r="G28" s="409" t="s">
        <v>1925</v>
      </c>
      <c r="H28" s="408" t="s">
        <v>1799</v>
      </c>
    </row>
    <row r="29" spans="1:8">
      <c r="A29" s="408" t="s">
        <v>1927</v>
      </c>
      <c r="B29" s="408">
        <v>40.084000000000003</v>
      </c>
      <c r="C29" s="408">
        <v>-88.240399999999994</v>
      </c>
      <c r="D29" s="152">
        <v>219.7</v>
      </c>
      <c r="E29" s="152">
        <v>24660</v>
      </c>
      <c r="F29" s="152" t="s">
        <v>1922</v>
      </c>
      <c r="G29" s="409" t="s">
        <v>1925</v>
      </c>
      <c r="H29" s="408" t="s">
        <v>1803</v>
      </c>
    </row>
    <row r="30" spans="1:8">
      <c r="A30" s="408" t="s">
        <v>1927</v>
      </c>
      <c r="B30" s="408">
        <v>40.084000000000003</v>
      </c>
      <c r="C30" s="408">
        <v>-88.240399999999994</v>
      </c>
      <c r="D30" s="152">
        <v>219.7</v>
      </c>
      <c r="E30" s="152">
        <v>2296.6</v>
      </c>
      <c r="F30" s="152" t="s">
        <v>381</v>
      </c>
      <c r="G30" s="409" t="s">
        <v>1925</v>
      </c>
      <c r="H30" s="408" t="s">
        <v>1807</v>
      </c>
    </row>
    <row r="31" spans="1:8">
      <c r="A31" s="152" t="s">
        <v>1821</v>
      </c>
      <c r="B31" s="152">
        <v>26.35078</v>
      </c>
      <c r="C31" s="152">
        <v>-97.894369999999995</v>
      </c>
      <c r="D31" s="152">
        <v>14</v>
      </c>
      <c r="E31" s="152">
        <v>7400</v>
      </c>
      <c r="F31" s="152" t="s">
        <v>1923</v>
      </c>
      <c r="G31" s="404" t="s">
        <v>1928</v>
      </c>
      <c r="H31" s="152" t="s">
        <v>4280</v>
      </c>
    </row>
    <row r="32" spans="1:8">
      <c r="A32" s="152" t="s">
        <v>1821</v>
      </c>
      <c r="B32" s="152">
        <v>26.35078</v>
      </c>
      <c r="C32" s="152">
        <v>-97.894369999999995</v>
      </c>
      <c r="D32" s="152">
        <v>14</v>
      </c>
      <c r="E32" s="152">
        <v>7400</v>
      </c>
      <c r="F32" s="152" t="s">
        <v>1923</v>
      </c>
      <c r="G32" s="404" t="s">
        <v>1928</v>
      </c>
      <c r="H32" s="152" t="s">
        <v>4281</v>
      </c>
    </row>
    <row r="33" spans="1:8">
      <c r="A33" s="152" t="s">
        <v>1821</v>
      </c>
      <c r="B33" s="152">
        <v>26.35078</v>
      </c>
      <c r="C33" s="152">
        <v>-97.894369999999995</v>
      </c>
      <c r="D33" s="152">
        <v>14</v>
      </c>
      <c r="E33" s="152">
        <v>7400</v>
      </c>
      <c r="F33" s="152" t="s">
        <v>1923</v>
      </c>
      <c r="G33" s="404" t="s">
        <v>1928</v>
      </c>
      <c r="H33" s="152" t="s">
        <v>4282</v>
      </c>
    </row>
    <row r="34" spans="1:8">
      <c r="A34" s="152" t="s">
        <v>1821</v>
      </c>
      <c r="B34" s="152">
        <v>26.35078</v>
      </c>
      <c r="C34" s="152">
        <v>-97.894369999999995</v>
      </c>
      <c r="D34" s="152">
        <v>14</v>
      </c>
      <c r="E34" s="152">
        <v>7400</v>
      </c>
      <c r="F34" s="152" t="s">
        <v>1923</v>
      </c>
      <c r="G34" s="404" t="s">
        <v>1928</v>
      </c>
      <c r="H34" s="152" t="s">
        <v>4283</v>
      </c>
    </row>
    <row r="35" spans="1:8">
      <c r="A35" s="152" t="s">
        <v>1821</v>
      </c>
      <c r="B35" s="152">
        <v>26.35078</v>
      </c>
      <c r="C35" s="152">
        <v>-97.894369999999995</v>
      </c>
      <c r="D35" s="152">
        <v>14</v>
      </c>
      <c r="E35" s="152">
        <v>7400</v>
      </c>
      <c r="F35" s="152" t="s">
        <v>1923</v>
      </c>
      <c r="G35" s="404" t="s">
        <v>1928</v>
      </c>
      <c r="H35" s="152" t="s">
        <v>4284</v>
      </c>
    </row>
    <row r="36" spans="1:8">
      <c r="A36" s="152" t="s">
        <v>1821</v>
      </c>
      <c r="B36" s="152">
        <v>26.35078</v>
      </c>
      <c r="C36" s="152">
        <v>-97.894369999999995</v>
      </c>
      <c r="D36" s="152">
        <v>14</v>
      </c>
      <c r="E36" s="152">
        <v>7400</v>
      </c>
      <c r="F36" s="152" t="s">
        <v>1923</v>
      </c>
      <c r="G36" s="404" t="s">
        <v>1928</v>
      </c>
      <c r="H36" s="152" t="s">
        <v>4285</v>
      </c>
    </row>
    <row r="37" spans="1:8">
      <c r="A37" s="152" t="s">
        <v>1821</v>
      </c>
      <c r="B37" s="152">
        <v>26.35078</v>
      </c>
      <c r="C37" s="152">
        <v>-97.894369999999995</v>
      </c>
      <c r="D37" s="152">
        <v>14</v>
      </c>
      <c r="E37" s="152">
        <v>7400</v>
      </c>
      <c r="F37" s="152" t="s">
        <v>1923</v>
      </c>
      <c r="G37" s="404" t="s">
        <v>1928</v>
      </c>
      <c r="H37" s="152" t="s">
        <v>4286</v>
      </c>
    </row>
    <row r="38" spans="1:8">
      <c r="A38" s="152" t="s">
        <v>1821</v>
      </c>
      <c r="B38" s="152">
        <v>26.35078</v>
      </c>
      <c r="C38" s="152">
        <v>-97.894369999999995</v>
      </c>
      <c r="D38" s="152">
        <v>14</v>
      </c>
      <c r="E38" s="152">
        <v>7400</v>
      </c>
      <c r="F38" s="152" t="s">
        <v>1923</v>
      </c>
      <c r="G38" s="404" t="s">
        <v>1928</v>
      </c>
      <c r="H38" s="152" t="s">
        <v>4287</v>
      </c>
    </row>
    <row r="39" spans="1:8">
      <c r="A39" s="152" t="s">
        <v>1821</v>
      </c>
      <c r="B39" s="152">
        <v>26.35078</v>
      </c>
      <c r="C39" s="152">
        <v>-97.894369999999995</v>
      </c>
      <c r="D39" s="152">
        <v>14</v>
      </c>
      <c r="E39" s="152">
        <v>7400</v>
      </c>
      <c r="F39" s="152" t="s">
        <v>1923</v>
      </c>
      <c r="G39" s="404" t="s">
        <v>1928</v>
      </c>
      <c r="H39" s="152" t="s">
        <v>4288</v>
      </c>
    </row>
    <row r="40" spans="1:8">
      <c r="A40" s="152" t="s">
        <v>1821</v>
      </c>
      <c r="B40" s="152">
        <v>26.35078</v>
      </c>
      <c r="C40" s="152">
        <v>-97.894369999999995</v>
      </c>
      <c r="D40" s="152">
        <v>14</v>
      </c>
      <c r="E40" s="152">
        <v>7400</v>
      </c>
      <c r="F40" s="152" t="s">
        <v>1923</v>
      </c>
      <c r="G40" s="404" t="s">
        <v>1928</v>
      </c>
      <c r="H40" s="152" t="s">
        <v>4290</v>
      </c>
    </row>
    <row r="41" spans="1:8">
      <c r="A41" s="152" t="s">
        <v>1854</v>
      </c>
      <c r="B41" s="152">
        <v>26.177330000000001</v>
      </c>
      <c r="C41" s="152">
        <v>-98.239260000000002</v>
      </c>
      <c r="D41" s="152">
        <v>29</v>
      </c>
      <c r="E41" s="152">
        <v>15000</v>
      </c>
      <c r="F41" s="152" t="s">
        <v>1929</v>
      </c>
      <c r="G41" s="404" t="s">
        <v>1928</v>
      </c>
      <c r="H41" s="152" t="s">
        <v>4289</v>
      </c>
    </row>
    <row r="42" spans="1:8">
      <c r="A42" s="398" t="s">
        <v>1871</v>
      </c>
      <c r="B42" s="398">
        <v>41.744</v>
      </c>
      <c r="C42" s="398">
        <v>-72.180000000000007</v>
      </c>
      <c r="D42" s="398">
        <v>72</v>
      </c>
      <c r="E42" s="398">
        <v>12713</v>
      </c>
      <c r="F42" s="398" t="s">
        <v>1922</v>
      </c>
      <c r="G42" s="409" t="s">
        <v>1930</v>
      </c>
      <c r="H42" s="398" t="s">
        <v>1882</v>
      </c>
    </row>
    <row r="43" spans="1:8">
      <c r="A43" s="398" t="s">
        <v>1871</v>
      </c>
      <c r="B43" s="398">
        <v>41.744</v>
      </c>
      <c r="C43" s="398">
        <v>-72.180000000000007</v>
      </c>
      <c r="D43" s="398">
        <v>72</v>
      </c>
      <c r="E43" s="398">
        <v>12713</v>
      </c>
      <c r="F43" s="398" t="s">
        <v>1922</v>
      </c>
      <c r="G43" s="409" t="s">
        <v>1930</v>
      </c>
      <c r="H43" s="398" t="s">
        <v>1864</v>
      </c>
    </row>
    <row r="44" spans="1:8">
      <c r="A44" s="398" t="s">
        <v>1888</v>
      </c>
      <c r="B44" s="398">
        <v>41.819749999999999</v>
      </c>
      <c r="C44" s="398">
        <v>-71.900972199999998</v>
      </c>
      <c r="D44" s="398">
        <v>76</v>
      </c>
      <c r="E44" s="398">
        <v>21887</v>
      </c>
      <c r="F44" s="398" t="s">
        <v>1922</v>
      </c>
      <c r="G44" s="409" t="s">
        <v>1931</v>
      </c>
      <c r="H44" s="398" t="s">
        <v>1886</v>
      </c>
    </row>
    <row r="45" spans="1:8">
      <c r="A45" s="398" t="s">
        <v>1888</v>
      </c>
      <c r="B45" s="398">
        <v>41.819749999999999</v>
      </c>
      <c r="C45" s="398">
        <v>-71.900972199999998</v>
      </c>
      <c r="D45" s="398">
        <v>76</v>
      </c>
      <c r="E45" s="398">
        <v>21887</v>
      </c>
      <c r="F45" s="398" t="s">
        <v>1922</v>
      </c>
      <c r="G45" s="409" t="s">
        <v>1931</v>
      </c>
      <c r="H45" s="398" t="s">
        <v>1891</v>
      </c>
    </row>
    <row r="46" spans="1:8">
      <c r="A46" s="398" t="s">
        <v>1871</v>
      </c>
      <c r="B46" s="398">
        <v>41.744</v>
      </c>
      <c r="C46" s="398">
        <v>-72.180000000000007</v>
      </c>
      <c r="D46" s="398">
        <v>72</v>
      </c>
      <c r="E46" s="398">
        <v>7242</v>
      </c>
      <c r="F46" s="398" t="s">
        <v>1924</v>
      </c>
      <c r="G46" s="409" t="s">
        <v>1930</v>
      </c>
      <c r="H46" s="398" t="s">
        <v>1896</v>
      </c>
    </row>
    <row r="47" spans="1:8">
      <c r="A47" s="398" t="s">
        <v>1871</v>
      </c>
      <c r="B47" s="398">
        <v>41.744</v>
      </c>
      <c r="C47" s="398">
        <v>-72.180000000000007</v>
      </c>
      <c r="D47" s="398">
        <v>72</v>
      </c>
      <c r="E47" s="398">
        <v>7242</v>
      </c>
      <c r="F47" s="398" t="s">
        <v>1924</v>
      </c>
      <c r="G47" s="409" t="s">
        <v>1930</v>
      </c>
      <c r="H47" s="398" t="s">
        <v>1879</v>
      </c>
    </row>
    <row r="48" spans="1:8">
      <c r="A48" s="398" t="s">
        <v>1871</v>
      </c>
      <c r="B48" s="398">
        <v>41.744</v>
      </c>
      <c r="C48" s="398">
        <v>-72.180000000000007</v>
      </c>
      <c r="D48" s="398">
        <v>72</v>
      </c>
      <c r="E48" s="398">
        <v>15288</v>
      </c>
      <c r="F48" s="398" t="s">
        <v>1922</v>
      </c>
      <c r="G48" s="409" t="s">
        <v>1930</v>
      </c>
      <c r="H48" s="398" t="s">
        <v>1906</v>
      </c>
    </row>
    <row r="49" spans="1:8">
      <c r="A49" s="398" t="s">
        <v>1871</v>
      </c>
      <c r="B49" s="398">
        <v>41.744</v>
      </c>
      <c r="C49" s="398">
        <v>-72.180000000000007</v>
      </c>
      <c r="D49" s="398">
        <v>72</v>
      </c>
      <c r="E49" s="398">
        <v>15288</v>
      </c>
      <c r="F49" s="398" t="s">
        <v>1922</v>
      </c>
      <c r="G49" s="409" t="s">
        <v>1930</v>
      </c>
      <c r="H49" s="398" t="s">
        <v>1914</v>
      </c>
    </row>
    <row r="50" spans="1:8">
      <c r="A50" s="398" t="s">
        <v>1871</v>
      </c>
      <c r="B50" s="398">
        <v>41.744</v>
      </c>
      <c r="C50" s="398">
        <v>-72.180000000000007</v>
      </c>
      <c r="D50" s="398">
        <v>72</v>
      </c>
      <c r="E50" s="398">
        <v>15288</v>
      </c>
      <c r="F50" s="398" t="s">
        <v>1922</v>
      </c>
      <c r="G50" s="409" t="s">
        <v>1930</v>
      </c>
      <c r="H50" s="398" t="s">
        <v>1911</v>
      </c>
    </row>
    <row r="51" spans="1:8">
      <c r="A51" s="398" t="s">
        <v>1871</v>
      </c>
      <c r="B51" s="398">
        <v>41.744</v>
      </c>
      <c r="C51" s="398">
        <v>-72.180000000000007</v>
      </c>
      <c r="D51" s="398">
        <v>72</v>
      </c>
      <c r="E51" s="398">
        <v>15288</v>
      </c>
      <c r="F51" s="398" t="s">
        <v>1922</v>
      </c>
      <c r="G51" s="409" t="s">
        <v>1930</v>
      </c>
      <c r="H51" s="398" t="s">
        <v>1919</v>
      </c>
    </row>
    <row r="52" spans="1:8">
      <c r="A52" s="398" t="s">
        <v>1871</v>
      </c>
      <c r="B52" s="398">
        <v>41.744</v>
      </c>
      <c r="C52" s="398">
        <v>-72.180000000000007</v>
      </c>
      <c r="D52" s="398">
        <v>72</v>
      </c>
      <c r="E52" s="398">
        <v>11587</v>
      </c>
      <c r="F52" s="398" t="s">
        <v>593</v>
      </c>
      <c r="G52" s="409" t="s">
        <v>1930</v>
      </c>
      <c r="H52" s="398" t="s">
        <v>1899</v>
      </c>
    </row>
    <row r="53" spans="1:8">
      <c r="A53" s="398" t="s">
        <v>1871</v>
      </c>
      <c r="B53" s="398">
        <v>41.744</v>
      </c>
      <c r="C53" s="398">
        <v>-72.180000000000007</v>
      </c>
      <c r="D53" s="398">
        <v>72</v>
      </c>
      <c r="E53" s="398">
        <v>11587</v>
      </c>
      <c r="F53" s="398" t="s">
        <v>593</v>
      </c>
      <c r="G53" s="409" t="s">
        <v>1930</v>
      </c>
      <c r="H53" s="152" t="s">
        <v>1903</v>
      </c>
    </row>
  </sheetData>
  <mergeCells count="7">
    <mergeCell ref="G2:G4"/>
    <mergeCell ref="A2:A4"/>
    <mergeCell ref="B2:B4"/>
    <mergeCell ref="C2:C4"/>
    <mergeCell ref="D2:D4"/>
    <mergeCell ref="E2:E4"/>
    <mergeCell ref="F2:F4"/>
  </mergeCells>
  <phoneticPr fontId="24" type="noConversion"/>
  <dataValidations count="1">
    <dataValidation allowBlank="1" showInputMessage="1" showErrorMessage="1" prompt="These rows of observation are dummy data of what is expected._x000a_Kindly remove it before using the template" sqref="A7 A10:A14 A21:A24 A29:A47" xr:uid="{1D93625A-B6DB-41DB-A208-B00E530C5EDF}"/>
  </dataValidations>
  <hyperlinks>
    <hyperlink ref="G7" r:id="rId1" xr:uid="{5557B3AC-1AEA-4DF7-80FA-96AE45B43C40}"/>
    <hyperlink ref="G8:G24" r:id="rId2" display="http://scacis.rcc-acis.org/" xr:uid="{F8F86DD4-EF60-4284-8D81-21405F14A4EB}"/>
    <hyperlink ref="G42" r:id="rId3" xr:uid="{C181B974-DF14-4EA2-BC02-340ACCCF1CC0}"/>
    <hyperlink ref="G44:G52" r:id="rId4" display="https://www.aviationweather.gov/metar/data?ids=KIJD&amp;format=decoded&amp;hours=36&amp;taf=off&amp;layout=on" xr:uid="{585C588B-BFFB-4415-A368-D9FBA33D4C11}"/>
    <hyperlink ref="G44" r:id="rId5" xr:uid="{B387EF36-8F8C-4691-84D3-712478CA0B22}"/>
    <hyperlink ref="G45" r:id="rId6" xr:uid="{186984BF-DC1A-41AA-9B77-D7449C5A5465}"/>
    <hyperlink ref="G49" r:id="rId7" xr:uid="{50587B65-A945-4A4C-8EAB-600A60E5EFEE}"/>
    <hyperlink ref="G50" r:id="rId8" xr:uid="{0AFBF325-2FC8-465C-AF43-DA2996D784ED}"/>
    <hyperlink ref="G51" r:id="rId9" xr:uid="{96D5059A-22ED-474C-BEFD-F22B97F3C082}"/>
    <hyperlink ref="G53" r:id="rId10" xr:uid="{498A11EC-C0F4-4D28-923D-2A6277744BE7}"/>
  </hyperlinks>
  <pageMargins left="0.7" right="0.7" top="0.75" bottom="0.75" header="0.3" footer="0.3"/>
  <pageSetup orientation="portrait"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29"/>
  <sheetViews>
    <sheetView workbookViewId="0">
      <selection activeCell="I32" sqref="I32"/>
    </sheetView>
  </sheetViews>
  <sheetFormatPr defaultRowHeight="15"/>
  <cols>
    <col min="1" max="3" width="15.28515625" customWidth="1"/>
    <col min="4" max="4" width="15.28515625" style="4" customWidth="1"/>
    <col min="5" max="5" width="11.42578125" customWidth="1"/>
    <col min="6" max="6" width="18" customWidth="1"/>
    <col min="7" max="9" width="18.5703125" customWidth="1"/>
    <col min="10" max="10" width="25.140625" customWidth="1"/>
    <col min="11" max="11" width="21.85546875" customWidth="1"/>
    <col min="12" max="12" width="20.5703125" customWidth="1"/>
    <col min="13" max="13" width="10.5703125" customWidth="1"/>
    <col min="14" max="14" width="26.85546875" customWidth="1"/>
    <col min="15" max="15" width="15.28515625" customWidth="1"/>
    <col min="16" max="16" width="11" customWidth="1"/>
    <col min="17" max="17" width="10.28515625" customWidth="1"/>
    <col min="18" max="18" width="10.42578125" customWidth="1"/>
    <col min="19" max="19" width="10.5703125" customWidth="1"/>
    <col min="20" max="20" width="15" customWidth="1"/>
    <col min="23" max="23" width="13.7109375" customWidth="1"/>
    <col min="24" max="24" width="16.85546875" customWidth="1"/>
    <col min="28" max="28" width="12.85546875" customWidth="1"/>
  </cols>
  <sheetData>
    <row r="1" spans="1:28" s="155" customFormat="1" ht="18.75">
      <c r="A1" s="157" t="s">
        <v>384</v>
      </c>
      <c r="D1" s="158"/>
    </row>
    <row r="2" spans="1:28" ht="45" customHeight="1">
      <c r="A2" s="523" t="s">
        <v>57</v>
      </c>
      <c r="B2" s="523" t="s">
        <v>385</v>
      </c>
      <c r="C2" s="523" t="s">
        <v>60</v>
      </c>
      <c r="D2" s="525" t="s">
        <v>386</v>
      </c>
      <c r="E2" s="523" t="s">
        <v>387</v>
      </c>
      <c r="F2" s="523" t="s">
        <v>388</v>
      </c>
      <c r="G2" s="523" t="s">
        <v>389</v>
      </c>
      <c r="H2" s="523" t="s">
        <v>320</v>
      </c>
      <c r="I2" s="523" t="s">
        <v>321</v>
      </c>
      <c r="J2" s="524" t="s">
        <v>322</v>
      </c>
      <c r="K2" s="523" t="s">
        <v>323</v>
      </c>
      <c r="L2" s="523" t="s">
        <v>324</v>
      </c>
      <c r="M2" s="523" t="s">
        <v>325</v>
      </c>
      <c r="N2" s="523" t="s">
        <v>326</v>
      </c>
      <c r="O2" s="523" t="s">
        <v>327</v>
      </c>
      <c r="P2" s="523" t="s">
        <v>328</v>
      </c>
      <c r="Q2" s="523" t="s">
        <v>85</v>
      </c>
      <c r="R2" s="523" t="s">
        <v>90</v>
      </c>
      <c r="S2" s="523" t="s">
        <v>390</v>
      </c>
      <c r="T2" s="527" t="s">
        <v>331</v>
      </c>
      <c r="U2" s="527"/>
      <c r="V2" s="527"/>
      <c r="W2" s="523" t="s">
        <v>332</v>
      </c>
      <c r="X2" s="523" t="s">
        <v>102</v>
      </c>
      <c r="Y2" s="523"/>
      <c r="Z2" s="523" t="s">
        <v>105</v>
      </c>
      <c r="AA2" s="523"/>
      <c r="AB2" s="523" t="s">
        <v>333</v>
      </c>
    </row>
    <row r="3" spans="1:28">
      <c r="A3" s="523"/>
      <c r="B3" s="523"/>
      <c r="C3" s="523"/>
      <c r="D3" s="526"/>
      <c r="E3" s="523"/>
      <c r="F3" s="523"/>
      <c r="G3" s="523"/>
      <c r="H3" s="523"/>
      <c r="I3" s="523"/>
      <c r="J3" s="524"/>
      <c r="K3" s="523"/>
      <c r="L3" s="523"/>
      <c r="M3" s="523"/>
      <c r="N3" s="523"/>
      <c r="O3" s="523"/>
      <c r="P3" s="523"/>
      <c r="Q3" s="523"/>
      <c r="R3" s="523"/>
      <c r="S3" s="523"/>
      <c r="T3" s="527"/>
      <c r="U3" s="527"/>
      <c r="V3" s="527"/>
      <c r="W3" s="523"/>
      <c r="X3" s="523"/>
      <c r="Y3" s="523"/>
      <c r="Z3" s="523"/>
      <c r="AA3" s="523"/>
      <c r="AB3" s="523"/>
    </row>
    <row r="4" spans="1:28">
      <c r="A4" s="523"/>
      <c r="B4" s="523"/>
      <c r="C4" s="523"/>
      <c r="D4" s="526"/>
      <c r="E4" s="523"/>
      <c r="F4" s="523"/>
      <c r="G4" s="523"/>
      <c r="H4" s="523"/>
      <c r="I4" s="523"/>
      <c r="J4" s="524"/>
      <c r="K4" s="523"/>
      <c r="L4" s="523"/>
      <c r="M4" s="523"/>
      <c r="N4" s="523"/>
      <c r="O4" s="523"/>
      <c r="P4" s="523"/>
      <c r="Q4" s="523"/>
      <c r="R4" s="523"/>
      <c r="S4" s="523"/>
      <c r="T4" s="527"/>
      <c r="U4" s="527"/>
      <c r="V4" s="527"/>
      <c r="W4" s="523"/>
      <c r="X4" s="523"/>
      <c r="Y4" s="523"/>
      <c r="Z4" s="523"/>
      <c r="AA4" s="523"/>
      <c r="AB4" s="523"/>
    </row>
    <row r="5" spans="1:28">
      <c r="F5" s="181"/>
      <c r="G5" s="181"/>
    </row>
    <row r="6" spans="1:28">
      <c r="F6" s="181"/>
      <c r="G6" s="181"/>
    </row>
    <row r="7" spans="1:28" s="159" customFormat="1" ht="12.75">
      <c r="D7" s="160"/>
      <c r="K7" s="159" t="s">
        <v>335</v>
      </c>
      <c r="L7" s="159" t="s">
        <v>335</v>
      </c>
      <c r="P7" s="159" t="s">
        <v>337</v>
      </c>
      <c r="Q7" s="159" t="s">
        <v>338</v>
      </c>
      <c r="W7" s="159" t="s">
        <v>339</v>
      </c>
    </row>
    <row r="8" spans="1:28" ht="15.75">
      <c r="A8" s="163" t="s">
        <v>126</v>
      </c>
      <c r="B8" s="164" t="s">
        <v>391</v>
      </c>
      <c r="C8" s="165" t="s">
        <v>59</v>
      </c>
      <c r="D8" s="164" t="s">
        <v>392</v>
      </c>
      <c r="E8" s="164" t="s">
        <v>393</v>
      </c>
      <c r="F8" s="164" t="s">
        <v>394</v>
      </c>
      <c r="G8" s="166" t="s">
        <v>395</v>
      </c>
      <c r="H8" s="48" t="s">
        <v>70</v>
      </c>
      <c r="I8" s="48" t="s">
        <v>72</v>
      </c>
      <c r="J8" s="48" t="s">
        <v>62</v>
      </c>
      <c r="K8" s="48" t="s">
        <v>64</v>
      </c>
      <c r="L8" s="48" t="s">
        <v>67</v>
      </c>
      <c r="M8" s="48" t="s">
        <v>74</v>
      </c>
      <c r="N8" s="47" t="s">
        <v>77</v>
      </c>
      <c r="O8" s="47" t="s">
        <v>79</v>
      </c>
      <c r="P8" s="47" t="s">
        <v>81</v>
      </c>
      <c r="Q8" s="47" t="s">
        <v>84</v>
      </c>
      <c r="R8" s="47" t="s">
        <v>89</v>
      </c>
      <c r="S8" s="47" t="s">
        <v>93</v>
      </c>
      <c r="T8" s="47" t="s">
        <v>344</v>
      </c>
      <c r="U8" s="47" t="s">
        <v>345</v>
      </c>
      <c r="V8" s="47" t="s">
        <v>346</v>
      </c>
      <c r="W8" s="47" t="s">
        <v>99</v>
      </c>
      <c r="X8" s="47" t="s">
        <v>101</v>
      </c>
      <c r="Y8" s="47" t="s">
        <v>103</v>
      </c>
      <c r="Z8" s="47" t="s">
        <v>104</v>
      </c>
      <c r="AA8" s="47" t="s">
        <v>106</v>
      </c>
      <c r="AB8" s="47" t="s">
        <v>108</v>
      </c>
    </row>
    <row r="9" spans="1:28" ht="15.75">
      <c r="A9" s="67" t="s">
        <v>359</v>
      </c>
      <c r="B9" s="67">
        <v>2018</v>
      </c>
      <c r="C9" s="67"/>
      <c r="D9" s="67" t="s">
        <v>396</v>
      </c>
      <c r="E9" s="67" t="s">
        <v>397</v>
      </c>
      <c r="F9" s="67" t="s">
        <v>398</v>
      </c>
      <c r="G9" s="67" t="s">
        <v>399</v>
      </c>
      <c r="H9" s="67" t="s">
        <v>354</v>
      </c>
      <c r="I9" s="67"/>
      <c r="J9" s="67" t="s">
        <v>364</v>
      </c>
      <c r="K9" s="68">
        <v>-102.05351400000001</v>
      </c>
      <c r="L9" s="68">
        <v>42.999997999999998</v>
      </c>
      <c r="M9" s="69" t="s">
        <v>356</v>
      </c>
      <c r="N9" s="70" t="s">
        <v>357</v>
      </c>
      <c r="O9" s="67" t="s">
        <v>361</v>
      </c>
      <c r="P9" s="67">
        <v>879</v>
      </c>
      <c r="Q9" s="67" t="s">
        <v>362</v>
      </c>
    </row>
    <row r="10" spans="1:28" ht="15.75">
      <c r="A10" s="67" t="s">
        <v>367</v>
      </c>
      <c r="B10" s="67">
        <v>2018</v>
      </c>
      <c r="C10" s="67"/>
      <c r="D10" s="67" t="s">
        <v>396</v>
      </c>
      <c r="E10" s="67" t="s">
        <v>397</v>
      </c>
      <c r="F10" s="67" t="s">
        <v>398</v>
      </c>
      <c r="G10" s="67" t="s">
        <v>400</v>
      </c>
      <c r="H10" s="67" t="s">
        <v>354</v>
      </c>
      <c r="I10" s="67"/>
      <c r="J10" s="67" t="s">
        <v>371</v>
      </c>
      <c r="K10" s="68">
        <v>-102.34567800000001</v>
      </c>
      <c r="L10" s="68">
        <v>42.345677999999999</v>
      </c>
      <c r="M10" s="69" t="s">
        <v>356</v>
      </c>
      <c r="N10" s="70" t="s">
        <v>357</v>
      </c>
      <c r="O10" s="67" t="s">
        <v>369</v>
      </c>
      <c r="P10" s="67">
        <v>967</v>
      </c>
      <c r="Q10" s="67" t="s">
        <v>372</v>
      </c>
    </row>
    <row r="11" spans="1:28" ht="15.75">
      <c r="A11" s="67" t="s">
        <v>353</v>
      </c>
      <c r="B11" s="67">
        <v>2018</v>
      </c>
      <c r="C11" s="67"/>
      <c r="D11" s="67" t="s">
        <v>396</v>
      </c>
      <c r="E11" s="67"/>
      <c r="F11" s="67"/>
      <c r="G11" s="67" t="s">
        <v>401</v>
      </c>
      <c r="H11" s="67" t="s">
        <v>354</v>
      </c>
      <c r="I11" s="67"/>
      <c r="J11" s="67" t="s">
        <v>355</v>
      </c>
      <c r="K11" s="68">
        <v>-102.789123</v>
      </c>
      <c r="L11" s="67">
        <v>42.869216199999997</v>
      </c>
      <c r="M11" s="69" t="s">
        <v>356</v>
      </c>
      <c r="N11" s="70" t="s">
        <v>357</v>
      </c>
      <c r="O11" s="67" t="s">
        <v>307</v>
      </c>
      <c r="P11" s="67">
        <v>1432</v>
      </c>
      <c r="Q11" s="67" t="s">
        <v>358</v>
      </c>
    </row>
    <row r="12" spans="1:28">
      <c r="A12" s="67" t="s">
        <v>359</v>
      </c>
      <c r="B12" s="67">
        <v>2018</v>
      </c>
      <c r="C12" s="67"/>
      <c r="D12" s="67" t="s">
        <v>396</v>
      </c>
      <c r="E12" s="67" t="s">
        <v>397</v>
      </c>
      <c r="F12" s="67" t="s">
        <v>398</v>
      </c>
      <c r="G12" s="67" t="s">
        <v>402</v>
      </c>
      <c r="H12" s="67"/>
      <c r="I12" s="67"/>
      <c r="J12" s="67" t="s">
        <v>360</v>
      </c>
      <c r="K12" s="67">
        <v>-100.5431538</v>
      </c>
      <c r="L12" s="67">
        <v>39.244735900000002</v>
      </c>
      <c r="M12" s="161">
        <v>43397</v>
      </c>
      <c r="N12" s="67" t="s">
        <v>350</v>
      </c>
      <c r="O12" s="67" t="s">
        <v>361</v>
      </c>
      <c r="P12" s="67">
        <v>879</v>
      </c>
      <c r="Q12" s="67" t="s">
        <v>362</v>
      </c>
    </row>
    <row r="13" spans="1:28">
      <c r="A13" s="67" t="s">
        <v>348</v>
      </c>
      <c r="B13" s="67">
        <v>2018</v>
      </c>
      <c r="C13" s="67"/>
      <c r="D13" s="67" t="s">
        <v>396</v>
      </c>
      <c r="E13" s="67" t="s">
        <v>397</v>
      </c>
      <c r="F13" s="67" t="s">
        <v>398</v>
      </c>
      <c r="G13" s="67" t="s">
        <v>403</v>
      </c>
      <c r="H13" s="67"/>
      <c r="I13" s="67"/>
      <c r="J13" s="67" t="s">
        <v>349</v>
      </c>
      <c r="K13" s="67">
        <v>-100.56165</v>
      </c>
      <c r="L13" s="67">
        <v>39.249205000000003</v>
      </c>
      <c r="M13" s="161">
        <v>43402</v>
      </c>
      <c r="N13" s="67" t="s">
        <v>350</v>
      </c>
      <c r="O13" s="67"/>
      <c r="P13" s="67"/>
      <c r="Q13" s="67"/>
    </row>
    <row r="14" spans="1:28">
      <c r="A14" s="67" t="s">
        <v>365</v>
      </c>
      <c r="B14" s="67">
        <v>2018</v>
      </c>
      <c r="C14" s="67"/>
      <c r="D14" s="67" t="s">
        <v>396</v>
      </c>
      <c r="E14" s="67"/>
      <c r="F14" s="67"/>
      <c r="G14" s="67" t="s">
        <v>404</v>
      </c>
      <c r="H14" s="67"/>
      <c r="I14" s="67"/>
      <c r="J14" s="67" t="s">
        <v>366</v>
      </c>
      <c r="K14" s="67">
        <v>-100.557271</v>
      </c>
      <c r="L14" s="67">
        <v>39.244625999999997</v>
      </c>
      <c r="M14" s="161">
        <v>43403</v>
      </c>
      <c r="N14" s="67" t="s">
        <v>350</v>
      </c>
      <c r="O14" s="67"/>
      <c r="P14" s="67"/>
      <c r="Q14" s="67"/>
    </row>
    <row r="15" spans="1:28">
      <c r="A15" s="67" t="s">
        <v>367</v>
      </c>
      <c r="B15" s="67">
        <v>2018</v>
      </c>
      <c r="C15" s="67"/>
      <c r="D15" s="67" t="s">
        <v>396</v>
      </c>
      <c r="E15" s="67"/>
      <c r="F15" s="67"/>
      <c r="G15" s="67" t="s">
        <v>405</v>
      </c>
      <c r="H15" s="67"/>
      <c r="I15" s="67"/>
      <c r="J15" s="67" t="s">
        <v>368</v>
      </c>
      <c r="K15" s="67">
        <v>-101.06314930000001</v>
      </c>
      <c r="L15" s="67">
        <v>39.381779399999999</v>
      </c>
      <c r="M15" s="161">
        <v>43433</v>
      </c>
      <c r="N15" s="67" t="s">
        <v>350</v>
      </c>
      <c r="O15" s="67" t="s">
        <v>369</v>
      </c>
      <c r="P15" s="67"/>
      <c r="Q15" s="67"/>
    </row>
    <row r="16" spans="1:28">
      <c r="A16" s="67" t="s">
        <v>351</v>
      </c>
      <c r="B16" s="67">
        <v>2018</v>
      </c>
      <c r="C16" s="67"/>
      <c r="D16" s="67" t="s">
        <v>396</v>
      </c>
      <c r="E16" s="67"/>
      <c r="F16" s="67"/>
      <c r="G16" s="67" t="s">
        <v>406</v>
      </c>
      <c r="H16" s="67"/>
      <c r="I16" s="67"/>
      <c r="J16" s="67" t="s">
        <v>352</v>
      </c>
      <c r="K16" s="67">
        <v>-101.06360220000001</v>
      </c>
      <c r="L16" s="67">
        <v>39.384320799999998</v>
      </c>
      <c r="M16" s="161">
        <v>43432</v>
      </c>
      <c r="N16" s="67" t="s">
        <v>350</v>
      </c>
      <c r="O16" s="67" t="s">
        <v>307</v>
      </c>
      <c r="P16" s="67"/>
      <c r="Q16" s="67"/>
    </row>
    <row r="20" spans="1:16">
      <c r="A20" s="4"/>
    </row>
    <row r="21" spans="1:16">
      <c r="O21" s="55"/>
      <c r="P21" s="55"/>
    </row>
    <row r="22" spans="1:16">
      <c r="O22" s="55"/>
      <c r="P22" s="55"/>
    </row>
    <row r="23" spans="1:16">
      <c r="O23" s="55"/>
      <c r="P23" s="55"/>
    </row>
    <row r="24" spans="1:16">
      <c r="O24" s="55"/>
      <c r="P24" s="55"/>
    </row>
    <row r="25" spans="1:16">
      <c r="O25" s="55"/>
      <c r="P25" s="55"/>
    </row>
    <row r="26" spans="1:16">
      <c r="O26" s="55"/>
      <c r="P26" s="55"/>
    </row>
    <row r="27" spans="1:16">
      <c r="O27" s="55"/>
      <c r="P27" s="55"/>
    </row>
    <row r="28" spans="1:16">
      <c r="O28" s="55"/>
      <c r="P28" s="55"/>
    </row>
    <row r="29" spans="1:16">
      <c r="O29" s="55"/>
      <c r="P29" s="55"/>
    </row>
  </sheetData>
  <sortState xmlns:xlrd2="http://schemas.microsoft.com/office/spreadsheetml/2017/richdata2" ref="G9:S21">
    <sortCondition ref="G9:G21"/>
  </sortState>
  <mergeCells count="24">
    <mergeCell ref="P2:P4"/>
    <mergeCell ref="AB2:AB4"/>
    <mergeCell ref="T2:V4"/>
    <mergeCell ref="X2:Y4"/>
    <mergeCell ref="Z2:AA4"/>
    <mergeCell ref="R2:R4"/>
    <mergeCell ref="S2:S4"/>
    <mergeCell ref="W2:W4"/>
    <mergeCell ref="Q2:Q4"/>
    <mergeCell ref="A2:A4"/>
    <mergeCell ref="H2:H4"/>
    <mergeCell ref="I2:I4"/>
    <mergeCell ref="J2:J4"/>
    <mergeCell ref="C2:C4"/>
    <mergeCell ref="G2:G4"/>
    <mergeCell ref="F2:F4"/>
    <mergeCell ref="E2:E4"/>
    <mergeCell ref="D2:D4"/>
    <mergeCell ref="B2:B4"/>
    <mergeCell ref="L2:L4"/>
    <mergeCell ref="M2:M4"/>
    <mergeCell ref="N2:N4"/>
    <mergeCell ref="O2:O4"/>
    <mergeCell ref="K2:K4"/>
  </mergeCells>
  <phoneticPr fontId="24"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8EFA-50DF-4F6C-A7A9-0F41F1851A6B}">
  <sheetPr>
    <tabColor rgb="FFFFFF00"/>
  </sheetPr>
  <dimension ref="A1:Z148"/>
  <sheetViews>
    <sheetView workbookViewId="0">
      <pane ySplit="8" topLeftCell="A37" activePane="bottomLeft" state="frozen"/>
      <selection activeCell="G1" sqref="G1"/>
      <selection pane="bottomLeft" activeCell="U8" sqref="U8"/>
    </sheetView>
  </sheetViews>
  <sheetFormatPr defaultColWidth="9.140625" defaultRowHeight="15"/>
  <cols>
    <col min="1" max="1" width="18.5703125" style="152" customWidth="1"/>
    <col min="2" max="2" width="19.28515625" style="276" customWidth="1"/>
    <col min="3" max="3" width="13.5703125" style="152" customWidth="1"/>
    <col min="4" max="4" width="24.42578125" style="152" customWidth="1"/>
    <col min="5" max="5" width="24" style="152" customWidth="1"/>
    <col min="6" max="7" width="18.5703125" style="152" customWidth="1"/>
    <col min="8" max="8" width="28.85546875" style="152" customWidth="1"/>
    <col min="9" max="9" width="26.5703125" style="152" customWidth="1"/>
    <col min="10" max="10" width="19.140625" style="152" customWidth="1"/>
    <col min="11" max="11" width="19.85546875" style="152" customWidth="1"/>
    <col min="12" max="12" width="10.42578125" style="152" customWidth="1"/>
    <col min="13" max="13" width="11.85546875" style="152" customWidth="1"/>
    <col min="14" max="15" width="9.140625" style="152"/>
    <col min="16" max="16" width="17.7109375" style="152" customWidth="1"/>
    <col min="17" max="17" width="16.140625" style="152" customWidth="1"/>
    <col min="18" max="18" width="15.7109375" style="152" customWidth="1"/>
    <col min="19" max="19" width="12.85546875" style="152" customWidth="1"/>
    <col min="20" max="20" width="9.140625" style="152"/>
    <col min="21" max="21" width="12.7109375" style="152" customWidth="1"/>
    <col min="22" max="23" width="17.7109375" style="152" customWidth="1"/>
    <col min="24" max="24" width="21" style="152" customWidth="1"/>
    <col min="25" max="25" width="19" style="152" customWidth="1"/>
    <col min="26" max="26" width="19.5703125" style="152" customWidth="1"/>
    <col min="27" max="27" width="10.7109375" style="152" customWidth="1"/>
    <col min="28" max="16384" width="9.140625" style="152"/>
  </cols>
  <sheetData>
    <row r="1" spans="1:26" s="267" customFormat="1" ht="18.75">
      <c r="A1" s="266" t="s">
        <v>1639</v>
      </c>
    </row>
    <row r="2" spans="1:26" s="256" customFormat="1" ht="12.75" customHeight="1">
      <c r="A2" s="516" t="s">
        <v>407</v>
      </c>
      <c r="B2" s="528" t="s">
        <v>1576</v>
      </c>
      <c r="C2" s="515" t="s">
        <v>1577</v>
      </c>
      <c r="D2" s="515" t="s">
        <v>408</v>
      </c>
      <c r="E2" s="514" t="s">
        <v>409</v>
      </c>
      <c r="F2" s="515" t="s">
        <v>410</v>
      </c>
      <c r="G2" s="515" t="s">
        <v>152</v>
      </c>
      <c r="H2" s="516" t="s">
        <v>411</v>
      </c>
      <c r="I2" s="516"/>
      <c r="J2" s="514" t="s">
        <v>1564</v>
      </c>
      <c r="K2" s="514" t="s">
        <v>1566</v>
      </c>
      <c r="L2" s="516" t="s">
        <v>412</v>
      </c>
      <c r="M2" s="516"/>
      <c r="N2" s="515" t="s">
        <v>413</v>
      </c>
      <c r="O2" s="257"/>
      <c r="P2" s="515" t="s">
        <v>414</v>
      </c>
      <c r="Q2" s="515" t="s">
        <v>415</v>
      </c>
      <c r="R2" s="515" t="s">
        <v>143</v>
      </c>
      <c r="S2" s="515" t="s">
        <v>416</v>
      </c>
      <c r="T2" s="515" t="s">
        <v>417</v>
      </c>
      <c r="U2" s="515" t="s">
        <v>418</v>
      </c>
      <c r="V2" s="515" t="s">
        <v>4369</v>
      </c>
      <c r="W2" s="516" t="s">
        <v>4370</v>
      </c>
      <c r="X2" s="515" t="s">
        <v>419</v>
      </c>
      <c r="Y2" s="515" t="s">
        <v>420</v>
      </c>
      <c r="Z2" s="515" t="s">
        <v>421</v>
      </c>
    </row>
    <row r="3" spans="1:26" s="256" customFormat="1" ht="12.75">
      <c r="A3" s="517"/>
      <c r="B3" s="528"/>
      <c r="C3" s="515"/>
      <c r="D3" s="515"/>
      <c r="E3" s="515"/>
      <c r="F3" s="515"/>
      <c r="G3" s="515"/>
      <c r="H3" s="517"/>
      <c r="I3" s="517"/>
      <c r="J3" s="515"/>
      <c r="K3" s="515"/>
      <c r="L3" s="517"/>
      <c r="M3" s="517"/>
      <c r="N3" s="515"/>
      <c r="O3" s="257"/>
      <c r="P3" s="515"/>
      <c r="Q3" s="515"/>
      <c r="R3" s="515"/>
      <c r="S3" s="515"/>
      <c r="T3" s="515"/>
      <c r="U3" s="515"/>
      <c r="V3" s="515"/>
      <c r="W3" s="517"/>
      <c r="X3" s="515"/>
      <c r="Y3" s="515"/>
      <c r="Z3" s="515"/>
    </row>
    <row r="4" spans="1:26" s="256" customFormat="1" ht="12.75">
      <c r="A4" s="517"/>
      <c r="B4" s="528"/>
      <c r="C4" s="515"/>
      <c r="D4" s="515"/>
      <c r="E4" s="515"/>
      <c r="F4" s="515"/>
      <c r="G4" s="515"/>
      <c r="H4" s="517"/>
      <c r="I4" s="517"/>
      <c r="J4" s="515"/>
      <c r="K4" s="515"/>
      <c r="L4" s="517"/>
      <c r="M4" s="517"/>
      <c r="N4" s="515"/>
      <c r="O4" s="257"/>
      <c r="P4" s="515"/>
      <c r="Q4" s="515"/>
      <c r="R4" s="515"/>
      <c r="S4" s="515"/>
      <c r="T4" s="515"/>
      <c r="U4" s="515"/>
      <c r="V4" s="515"/>
      <c r="W4" s="517"/>
      <c r="X4" s="515"/>
      <c r="Y4" s="515"/>
      <c r="Z4" s="515"/>
    </row>
    <row r="5" spans="1:26" s="256" customFormat="1" ht="22.5" customHeight="1">
      <c r="A5" s="517"/>
      <c r="B5" s="528"/>
      <c r="C5" s="515"/>
      <c r="D5" s="515"/>
      <c r="E5" s="515"/>
      <c r="F5" s="515"/>
      <c r="G5" s="515"/>
      <c r="H5" s="517"/>
      <c r="I5" s="517"/>
      <c r="J5" s="515"/>
      <c r="K5" s="515"/>
      <c r="L5" s="517"/>
      <c r="M5" s="517"/>
      <c r="N5" s="515"/>
      <c r="O5" s="257"/>
      <c r="P5" s="515"/>
      <c r="Q5" s="515"/>
      <c r="R5" s="515"/>
      <c r="S5" s="515"/>
      <c r="T5" s="515"/>
      <c r="U5" s="515"/>
      <c r="V5" s="515"/>
      <c r="W5" s="517"/>
      <c r="X5" s="515"/>
      <c r="Y5" s="515"/>
      <c r="Z5" s="515"/>
    </row>
    <row r="7" spans="1:26" s="256" customFormat="1" ht="25.5">
      <c r="A7" s="256" t="s">
        <v>334</v>
      </c>
      <c r="B7" s="268" t="s">
        <v>1424</v>
      </c>
      <c r="G7" s="256" t="s">
        <v>336</v>
      </c>
      <c r="H7" s="256" t="s">
        <v>115</v>
      </c>
      <c r="I7" s="256" t="s">
        <v>115</v>
      </c>
      <c r="L7" s="256" t="s">
        <v>422</v>
      </c>
      <c r="M7" s="256" t="s">
        <v>422</v>
      </c>
      <c r="N7" s="256" t="s">
        <v>422</v>
      </c>
      <c r="O7" s="256" t="s">
        <v>422</v>
      </c>
      <c r="R7" s="256" t="s">
        <v>338</v>
      </c>
    </row>
    <row r="8" spans="1:26" ht="15.75">
      <c r="A8" s="269" t="s">
        <v>41</v>
      </c>
      <c r="B8" s="463" t="s">
        <v>126</v>
      </c>
      <c r="C8" s="269" t="s">
        <v>127</v>
      </c>
      <c r="D8" s="462" t="s">
        <v>153</v>
      </c>
      <c r="E8" s="269" t="s">
        <v>131</v>
      </c>
      <c r="F8" s="269" t="s">
        <v>133</v>
      </c>
      <c r="G8" s="269" t="s">
        <v>4386</v>
      </c>
      <c r="H8" s="270" t="s">
        <v>135</v>
      </c>
      <c r="I8" s="270" t="s">
        <v>137</v>
      </c>
      <c r="J8" s="271" t="s">
        <v>4374</v>
      </c>
      <c r="K8" s="271" t="s">
        <v>1565</v>
      </c>
      <c r="L8" s="272" t="s">
        <v>4372</v>
      </c>
      <c r="M8" s="272" t="s">
        <v>4373</v>
      </c>
      <c r="N8" s="272" t="s">
        <v>423</v>
      </c>
      <c r="O8" s="272" t="s">
        <v>4321</v>
      </c>
      <c r="P8" s="270" t="s">
        <v>138</v>
      </c>
      <c r="Q8" s="270" t="s">
        <v>140</v>
      </c>
      <c r="R8" s="270" t="s">
        <v>142</v>
      </c>
      <c r="S8" s="270" t="s">
        <v>424</v>
      </c>
      <c r="T8" s="270" t="s">
        <v>146</v>
      </c>
      <c r="U8" s="272" t="s">
        <v>344</v>
      </c>
      <c r="V8" s="272" t="s">
        <v>101</v>
      </c>
      <c r="W8" s="272" t="s">
        <v>103</v>
      </c>
      <c r="X8" s="272" t="s">
        <v>104</v>
      </c>
      <c r="Y8" s="272" t="s">
        <v>106</v>
      </c>
      <c r="Z8" s="272" t="s">
        <v>148</v>
      </c>
    </row>
    <row r="9" spans="1:26" s="169" customFormat="1" ht="15.75">
      <c r="A9" s="455" t="s">
        <v>4262</v>
      </c>
      <c r="B9" s="380" t="s">
        <v>1695</v>
      </c>
      <c r="C9" s="451">
        <v>1</v>
      </c>
      <c r="D9" s="380" t="str">
        <f>_xlfn.CONCAT(B9, " - ",C9)</f>
        <v>JoF1 - 1</v>
      </c>
      <c r="E9" s="152" t="s">
        <v>1932</v>
      </c>
      <c r="F9" s="380" t="s">
        <v>1699</v>
      </c>
      <c r="G9" s="410">
        <v>43579</v>
      </c>
      <c r="H9" s="152">
        <v>-123.2972812</v>
      </c>
      <c r="I9" s="152">
        <v>44.636117499999997</v>
      </c>
      <c r="J9" s="380" t="s">
        <v>1692</v>
      </c>
      <c r="K9" s="274"/>
      <c r="L9" s="152">
        <v>1025.54887218045</v>
      </c>
      <c r="M9" s="152">
        <v>447.38906853547002</v>
      </c>
      <c r="N9" s="152">
        <v>20.5</v>
      </c>
      <c r="O9" s="152"/>
      <c r="P9" s="274"/>
      <c r="Q9" s="274"/>
      <c r="R9" s="152">
        <v>12</v>
      </c>
      <c r="S9" s="275"/>
      <c r="T9" s="275"/>
      <c r="U9" s="380" t="s">
        <v>595</v>
      </c>
      <c r="V9" s="275"/>
      <c r="W9" s="275"/>
      <c r="X9" s="275"/>
      <c r="Y9" s="275"/>
      <c r="Z9" s="275"/>
    </row>
    <row r="10" spans="1:26" ht="15.75">
      <c r="A10" s="455" t="s">
        <v>4262</v>
      </c>
      <c r="B10" s="380" t="s">
        <v>1695</v>
      </c>
      <c r="C10" s="451">
        <v>2</v>
      </c>
      <c r="D10" s="380" t="str">
        <f t="shared" ref="D10:D62" si="0">_xlfn.CONCAT(B10, " - ",C10)</f>
        <v>JoF1 - 2</v>
      </c>
      <c r="E10" s="152" t="s">
        <v>1932</v>
      </c>
      <c r="F10" s="380" t="s">
        <v>1699</v>
      </c>
      <c r="G10" s="410">
        <v>43579</v>
      </c>
      <c r="H10" s="152">
        <v>-123.29738020000001</v>
      </c>
      <c r="I10" s="152">
        <v>44.636217500000001</v>
      </c>
      <c r="J10" s="380" t="s">
        <v>1692</v>
      </c>
      <c r="K10" s="261"/>
      <c r="L10" s="152">
        <v>5588</v>
      </c>
      <c r="M10" s="152">
        <v>1719.38461538462</v>
      </c>
      <c r="N10" s="152">
        <v>37</v>
      </c>
      <c r="P10" s="261"/>
      <c r="Q10" s="261"/>
      <c r="R10" s="152">
        <v>12</v>
      </c>
      <c r="S10" s="261"/>
      <c r="T10" s="261"/>
      <c r="U10" s="380" t="s">
        <v>595</v>
      </c>
      <c r="V10" s="261"/>
      <c r="W10" s="261"/>
      <c r="X10" s="261"/>
      <c r="Y10" s="261"/>
      <c r="Z10" s="261"/>
    </row>
    <row r="11" spans="1:26" ht="15.75">
      <c r="A11" s="455" t="s">
        <v>4262</v>
      </c>
      <c r="B11" s="380" t="s">
        <v>1695</v>
      </c>
      <c r="C11" s="451">
        <v>3</v>
      </c>
      <c r="D11" s="380" t="str">
        <f t="shared" si="0"/>
        <v>JoF1 - 3</v>
      </c>
      <c r="E11" s="152" t="s">
        <v>1932</v>
      </c>
      <c r="F11" s="380" t="s">
        <v>1699</v>
      </c>
      <c r="G11" s="410">
        <v>43579</v>
      </c>
      <c r="H11" s="152">
        <v>-123.2974823</v>
      </c>
      <c r="I11" s="152">
        <v>44.635817499999995</v>
      </c>
      <c r="J11" s="380" t="s">
        <v>1692</v>
      </c>
      <c r="K11" s="261"/>
      <c r="L11" s="152">
        <v>4191</v>
      </c>
      <c r="M11" s="152">
        <v>1625.6</v>
      </c>
      <c r="N11" s="152">
        <v>38</v>
      </c>
      <c r="P11" s="261"/>
      <c r="Q11" s="261"/>
      <c r="R11" s="152">
        <v>12</v>
      </c>
      <c r="S11" s="261"/>
      <c r="T11" s="261"/>
      <c r="U11" s="380" t="s">
        <v>595</v>
      </c>
      <c r="V11" s="261"/>
      <c r="W11" s="261"/>
      <c r="X11" s="261"/>
      <c r="Y11" s="261"/>
      <c r="Z11" s="261"/>
    </row>
    <row r="12" spans="1:26" ht="15.75">
      <c r="A12" s="219" t="s">
        <v>4263</v>
      </c>
      <c r="B12" s="380" t="s">
        <v>1703</v>
      </c>
      <c r="C12" s="451">
        <v>1</v>
      </c>
      <c r="D12" s="380" t="str">
        <f t="shared" si="0"/>
        <v>JoF2 - 1</v>
      </c>
      <c r="E12" s="152" t="s">
        <v>1933</v>
      </c>
      <c r="F12" s="380" t="s">
        <v>1707</v>
      </c>
      <c r="G12" s="410">
        <v>43598</v>
      </c>
      <c r="H12" s="152">
        <v>-123.355451</v>
      </c>
      <c r="I12" s="152">
        <v>44.918413000000001</v>
      </c>
      <c r="J12" s="380" t="s">
        <v>1692</v>
      </c>
      <c r="K12" s="274"/>
      <c r="L12" s="152">
        <v>914.4</v>
      </c>
      <c r="M12" s="152">
        <v>198.78260869565199</v>
      </c>
      <c r="N12" s="152">
        <v>40</v>
      </c>
      <c r="P12" s="261"/>
      <c r="Q12" s="261"/>
      <c r="R12" s="152">
        <v>10</v>
      </c>
      <c r="S12" s="261"/>
      <c r="T12" s="261"/>
      <c r="U12" s="380" t="s">
        <v>595</v>
      </c>
      <c r="V12" s="261"/>
      <c r="W12" s="261"/>
      <c r="X12" s="261"/>
      <c r="Y12" s="261"/>
      <c r="Z12" s="261"/>
    </row>
    <row r="13" spans="1:26" ht="15.75">
      <c r="A13" s="219" t="s">
        <v>4263</v>
      </c>
      <c r="B13" s="380" t="s">
        <v>1703</v>
      </c>
      <c r="C13" s="451">
        <v>2</v>
      </c>
      <c r="D13" s="380" t="str">
        <f t="shared" si="0"/>
        <v>JoF2 - 2</v>
      </c>
      <c r="E13" s="152" t="s">
        <v>1933</v>
      </c>
      <c r="F13" s="380" t="s">
        <v>1707</v>
      </c>
      <c r="G13" s="410">
        <v>43598</v>
      </c>
      <c r="H13" s="152">
        <v>-123.35555100000001</v>
      </c>
      <c r="I13" s="152">
        <v>44.918543999999997</v>
      </c>
      <c r="J13" s="380" t="s">
        <v>1692</v>
      </c>
      <c r="K13" s="274"/>
      <c r="L13" s="152">
        <v>3810</v>
      </c>
      <c r="M13" s="152">
        <v>1959.42857142857</v>
      </c>
      <c r="N13" s="152">
        <v>39</v>
      </c>
      <c r="P13" s="261"/>
      <c r="Q13" s="261"/>
      <c r="R13" s="152">
        <v>10</v>
      </c>
      <c r="S13" s="261"/>
      <c r="T13" s="261"/>
      <c r="U13" s="380" t="s">
        <v>595</v>
      </c>
      <c r="V13" s="261"/>
      <c r="W13" s="261"/>
      <c r="X13" s="261"/>
      <c r="Y13" s="261"/>
      <c r="Z13" s="261"/>
    </row>
    <row r="14" spans="1:26" ht="15.75">
      <c r="A14" s="219" t="s">
        <v>4263</v>
      </c>
      <c r="B14" s="380" t="s">
        <v>1703</v>
      </c>
      <c r="C14" s="451">
        <v>3</v>
      </c>
      <c r="D14" s="380" t="str">
        <f t="shared" si="0"/>
        <v>JoF2 - 3</v>
      </c>
      <c r="E14" s="152" t="s">
        <v>1933</v>
      </c>
      <c r="F14" s="380" t="s">
        <v>1707</v>
      </c>
      <c r="G14" s="410">
        <v>43598</v>
      </c>
      <c r="H14" s="152">
        <v>-123.355451</v>
      </c>
      <c r="I14" s="152">
        <v>44.918514000000002</v>
      </c>
      <c r="J14" s="380" t="s">
        <v>1692</v>
      </c>
      <c r="K14" s="274"/>
      <c r="L14" s="152">
        <v>4066.00790513834</v>
      </c>
      <c r="M14" s="152">
        <v>2070.3639612526999</v>
      </c>
      <c r="N14" s="152">
        <v>40</v>
      </c>
      <c r="P14" s="261"/>
      <c r="Q14" s="261"/>
      <c r="R14" s="152">
        <v>10</v>
      </c>
      <c r="S14" s="261"/>
      <c r="T14" s="261"/>
      <c r="U14" s="380" t="s">
        <v>595</v>
      </c>
      <c r="V14" s="261"/>
      <c r="W14" s="261"/>
      <c r="X14" s="261"/>
      <c r="Y14" s="261"/>
      <c r="Z14" s="261"/>
    </row>
    <row r="15" spans="1:26" ht="15.75">
      <c r="A15" s="219" t="s">
        <v>4264</v>
      </c>
      <c r="B15" s="380" t="s">
        <v>1711</v>
      </c>
      <c r="C15" s="451">
        <v>1</v>
      </c>
      <c r="D15" s="380" t="str">
        <f t="shared" si="0"/>
        <v>WoNT1 - 1</v>
      </c>
      <c r="E15" s="152" t="s">
        <v>1934</v>
      </c>
      <c r="F15" s="380" t="s">
        <v>1714</v>
      </c>
      <c r="G15" s="410">
        <v>43605</v>
      </c>
      <c r="H15" s="411">
        <v>-123.27097000000001</v>
      </c>
      <c r="I15" s="152">
        <v>44.737333</v>
      </c>
      <c r="J15" s="380" t="s">
        <v>1708</v>
      </c>
      <c r="K15" s="274"/>
      <c r="L15" s="152">
        <v>85.724999999999994</v>
      </c>
      <c r="M15" s="152">
        <v>8.5814858490565999</v>
      </c>
      <c r="N15" s="152">
        <v>7.8029739776951699</v>
      </c>
      <c r="P15" s="261"/>
      <c r="Q15" s="261"/>
      <c r="R15" s="152">
        <v>3</v>
      </c>
      <c r="S15" s="261"/>
      <c r="T15" s="261"/>
      <c r="U15" s="380" t="s">
        <v>738</v>
      </c>
      <c r="V15" s="261"/>
      <c r="W15" s="261"/>
      <c r="X15" s="261"/>
      <c r="Y15" s="261"/>
      <c r="Z15" s="261"/>
    </row>
    <row r="16" spans="1:26" ht="15.75">
      <c r="A16" s="219" t="s">
        <v>4264</v>
      </c>
      <c r="B16" s="380" t="s">
        <v>1711</v>
      </c>
      <c r="C16" s="451">
        <v>2</v>
      </c>
      <c r="D16" s="380" t="str">
        <f t="shared" si="0"/>
        <v>WoNT1 - 2</v>
      </c>
      <c r="E16" s="152" t="s">
        <v>1934</v>
      </c>
      <c r="F16" s="380" t="s">
        <v>1714</v>
      </c>
      <c r="G16" s="410">
        <v>43605</v>
      </c>
      <c r="H16" s="152">
        <v>-123.27107000000001</v>
      </c>
      <c r="I16" s="152">
        <v>44.737333</v>
      </c>
      <c r="J16" s="380" t="s">
        <v>1708</v>
      </c>
      <c r="K16" s="274"/>
      <c r="L16" s="152">
        <v>76.2</v>
      </c>
      <c r="M16" s="152">
        <v>3.31460992907801</v>
      </c>
      <c r="N16" s="152">
        <v>10.5355346599606</v>
      </c>
      <c r="P16" s="261"/>
      <c r="Q16" s="261"/>
      <c r="R16" s="152">
        <v>3</v>
      </c>
      <c r="S16" s="261"/>
      <c r="T16" s="261"/>
      <c r="U16" s="380" t="s">
        <v>738</v>
      </c>
      <c r="V16" s="261"/>
      <c r="W16" s="261"/>
      <c r="X16" s="261"/>
      <c r="Y16" s="261"/>
      <c r="Z16" s="261"/>
    </row>
    <row r="17" spans="1:26" ht="15.75">
      <c r="A17" s="219" t="s">
        <v>4264</v>
      </c>
      <c r="B17" s="380" t="s">
        <v>1711</v>
      </c>
      <c r="C17" s="451">
        <v>3</v>
      </c>
      <c r="D17" s="380" t="str">
        <f t="shared" si="0"/>
        <v>WoNT1 - 3</v>
      </c>
      <c r="E17" s="152" t="s">
        <v>1934</v>
      </c>
      <c r="F17" s="380" t="s">
        <v>1714</v>
      </c>
      <c r="G17" s="410">
        <v>43605</v>
      </c>
      <c r="H17" s="152">
        <v>-123.27077</v>
      </c>
      <c r="I17" s="152">
        <v>44.737633000000002</v>
      </c>
      <c r="J17" s="380" t="s">
        <v>1708</v>
      </c>
      <c r="K17" s="274"/>
      <c r="L17" s="152">
        <v>34.621294051836699</v>
      </c>
      <c r="M17" s="152">
        <v>4.7207065237686203</v>
      </c>
      <c r="N17" s="152">
        <v>4.2873387273124903</v>
      </c>
      <c r="P17" s="261"/>
      <c r="Q17" s="261"/>
      <c r="R17" s="152">
        <v>3</v>
      </c>
      <c r="S17" s="261"/>
      <c r="T17" s="261"/>
      <c r="U17" s="380" t="s">
        <v>738</v>
      </c>
      <c r="V17" s="261"/>
      <c r="W17" s="261"/>
      <c r="X17" s="261"/>
      <c r="Y17" s="261"/>
      <c r="Z17" s="261"/>
    </row>
    <row r="18" spans="1:26" ht="15.75">
      <c r="A18" s="219" t="s">
        <v>4265</v>
      </c>
      <c r="B18" s="380" t="s">
        <v>1719</v>
      </c>
      <c r="C18" s="451">
        <v>1</v>
      </c>
      <c r="D18" s="380" t="str">
        <f t="shared" si="0"/>
        <v>JoV1 - 1</v>
      </c>
      <c r="E18" s="152" t="s">
        <v>1935</v>
      </c>
      <c r="F18" s="380" t="s">
        <v>1723</v>
      </c>
      <c r="G18" s="410">
        <v>43606</v>
      </c>
      <c r="H18" s="152">
        <v>-123.07116000000001</v>
      </c>
      <c r="I18" s="152">
        <v>45.248820000000002</v>
      </c>
      <c r="J18" s="380" t="s">
        <v>1692</v>
      </c>
      <c r="K18" s="274"/>
      <c r="L18" s="152">
        <v>268.35652173913002</v>
      </c>
      <c r="M18" s="152">
        <v>121.53851091142501</v>
      </c>
      <c r="N18" s="152">
        <v>31</v>
      </c>
      <c r="Q18" s="261"/>
      <c r="R18" s="152">
        <v>12</v>
      </c>
      <c r="S18" s="261"/>
      <c r="T18" s="261"/>
      <c r="U18" s="380" t="s">
        <v>738</v>
      </c>
      <c r="V18" s="261"/>
      <c r="W18" s="261"/>
      <c r="X18" s="261"/>
      <c r="Y18" s="261"/>
      <c r="Z18" s="261"/>
    </row>
    <row r="19" spans="1:26" ht="15.75">
      <c r="A19" s="219" t="s">
        <v>4265</v>
      </c>
      <c r="B19" s="380" t="s">
        <v>1719</v>
      </c>
      <c r="C19" s="451">
        <v>2</v>
      </c>
      <c r="D19" s="380" t="str">
        <f t="shared" si="0"/>
        <v>JoV1 - 2</v>
      </c>
      <c r="E19" s="152" t="s">
        <v>1935</v>
      </c>
      <c r="F19" s="380" t="s">
        <v>1723</v>
      </c>
      <c r="G19" s="410">
        <v>43606</v>
      </c>
      <c r="H19" s="152">
        <v>-123.07126000000001</v>
      </c>
      <c r="I19" s="152">
        <v>45.248820000000002</v>
      </c>
      <c r="J19" s="380" t="s">
        <v>1692</v>
      </c>
      <c r="K19" s="274"/>
      <c r="L19" s="152">
        <v>226.087912087912</v>
      </c>
      <c r="M19" s="152">
        <v>42.623500611995098</v>
      </c>
      <c r="N19" s="152">
        <v>50.999999999999901</v>
      </c>
      <c r="Q19" s="261"/>
      <c r="R19" s="152">
        <v>12</v>
      </c>
      <c r="S19" s="261"/>
      <c r="T19" s="261"/>
      <c r="U19" s="380" t="s">
        <v>738</v>
      </c>
      <c r="V19" s="261"/>
      <c r="W19" s="261"/>
      <c r="X19" s="261"/>
      <c r="Y19" s="261"/>
      <c r="Z19" s="261"/>
    </row>
    <row r="20" spans="1:26" ht="15.75">
      <c r="A20" s="219" t="s">
        <v>4265</v>
      </c>
      <c r="B20" s="380" t="s">
        <v>1719</v>
      </c>
      <c r="C20" s="451">
        <v>3</v>
      </c>
      <c r="D20" s="380" t="str">
        <f t="shared" si="0"/>
        <v>JoV1 - 3</v>
      </c>
      <c r="E20" s="152" t="s">
        <v>1935</v>
      </c>
      <c r="F20" s="380" t="s">
        <v>1723</v>
      </c>
      <c r="G20" s="410">
        <v>43606</v>
      </c>
      <c r="H20" s="152">
        <v>-123.07096</v>
      </c>
      <c r="I20" s="152">
        <v>45.249120000000005</v>
      </c>
      <c r="J20" s="380" t="s">
        <v>1692</v>
      </c>
      <c r="K20" s="274"/>
      <c r="L20" s="152">
        <v>161.137218045113</v>
      </c>
      <c r="M20" s="152">
        <v>41.663021607908298</v>
      </c>
      <c r="N20" s="152">
        <v>29.880712879947499</v>
      </c>
      <c r="Q20" s="261"/>
      <c r="R20" s="152">
        <v>12</v>
      </c>
      <c r="S20" s="261"/>
      <c r="T20" s="261"/>
      <c r="U20" s="380" t="s">
        <v>738</v>
      </c>
      <c r="V20" s="261"/>
      <c r="W20" s="261"/>
      <c r="X20" s="261"/>
      <c r="Y20" s="261"/>
      <c r="Z20" s="261"/>
    </row>
    <row r="21" spans="1:26" ht="15.75">
      <c r="A21" s="219" t="s">
        <v>4266</v>
      </c>
      <c r="B21" s="380" t="s">
        <v>1728</v>
      </c>
      <c r="C21" s="451">
        <v>1</v>
      </c>
      <c r="D21" s="380" t="str">
        <f t="shared" si="0"/>
        <v>WoH1 - 1</v>
      </c>
      <c r="E21" s="152" t="s">
        <v>1936</v>
      </c>
      <c r="F21" s="380" t="s">
        <v>1732</v>
      </c>
      <c r="G21" s="410">
        <v>43607</v>
      </c>
      <c r="H21" s="152">
        <v>-122.96961</v>
      </c>
      <c r="I21" s="152">
        <v>45.227899999999998</v>
      </c>
      <c r="J21" s="380" t="s">
        <v>1708</v>
      </c>
      <c r="K21" s="274"/>
      <c r="L21" s="152">
        <v>4.0922222222222198</v>
      </c>
      <c r="M21" s="152">
        <v>2.4983606557377001</v>
      </c>
      <c r="N21" s="152">
        <v>6.6056668020367901</v>
      </c>
      <c r="P21" s="261"/>
      <c r="Q21" s="261"/>
      <c r="R21" s="152">
        <v>2</v>
      </c>
      <c r="S21" s="261"/>
      <c r="T21" s="261"/>
      <c r="U21" s="380" t="s">
        <v>1736</v>
      </c>
      <c r="V21" s="261"/>
      <c r="W21" s="261"/>
      <c r="X21" s="261"/>
      <c r="Y21" s="261"/>
      <c r="Z21" s="261"/>
    </row>
    <row r="22" spans="1:26" ht="15.75">
      <c r="A22" s="219" t="s">
        <v>4266</v>
      </c>
      <c r="B22" s="380" t="s">
        <v>1728</v>
      </c>
      <c r="C22" s="451">
        <v>2</v>
      </c>
      <c r="D22" s="380" t="str">
        <f t="shared" si="0"/>
        <v>WoH1 - 2</v>
      </c>
      <c r="E22" s="152" t="s">
        <v>1936</v>
      </c>
      <c r="F22" s="380" t="s">
        <v>1732</v>
      </c>
      <c r="G22" s="410">
        <v>43607</v>
      </c>
      <c r="H22" s="152">
        <v>-122.96961</v>
      </c>
      <c r="I22" s="152">
        <v>45.227799999999995</v>
      </c>
      <c r="J22" s="380" t="s">
        <v>1708</v>
      </c>
      <c r="K22" s="274"/>
      <c r="L22" s="152">
        <v>5.2597066436583297</v>
      </c>
      <c r="M22" s="152">
        <v>2.4983606557377001</v>
      </c>
      <c r="N22" s="152">
        <v>2.8683577520227499</v>
      </c>
      <c r="P22" s="261"/>
      <c r="Q22" s="261"/>
      <c r="R22" s="152">
        <v>2</v>
      </c>
      <c r="S22" s="261"/>
      <c r="T22" s="261"/>
      <c r="U22" s="380" t="s">
        <v>1736</v>
      </c>
      <c r="V22" s="261"/>
      <c r="W22" s="261"/>
      <c r="X22" s="261"/>
      <c r="Y22" s="261"/>
      <c r="Z22" s="261"/>
    </row>
    <row r="23" spans="1:26" ht="15.75">
      <c r="A23" s="219" t="s">
        <v>4266</v>
      </c>
      <c r="B23" s="380" t="s">
        <v>1728</v>
      </c>
      <c r="C23" s="451">
        <v>3</v>
      </c>
      <c r="D23" s="380" t="str">
        <f t="shared" si="0"/>
        <v>WoH1 - 3</v>
      </c>
      <c r="E23" s="152" t="s">
        <v>1936</v>
      </c>
      <c r="F23" s="380" t="s">
        <v>1732</v>
      </c>
      <c r="G23" s="410">
        <v>43607</v>
      </c>
      <c r="H23" s="152">
        <v>-122.96981000000001</v>
      </c>
      <c r="I23" s="152">
        <v>45.227899999999998</v>
      </c>
      <c r="J23" s="380" t="s">
        <v>1708</v>
      </c>
      <c r="K23" s="274"/>
      <c r="L23" s="152">
        <v>2.4983606557377001</v>
      </c>
      <c r="M23" s="152">
        <v>2.4983606557377001</v>
      </c>
      <c r="N23" s="152">
        <v>9.5779575770843506E-2</v>
      </c>
      <c r="P23" s="261"/>
      <c r="Q23" s="261"/>
      <c r="R23" s="152">
        <v>2</v>
      </c>
      <c r="S23" s="261"/>
      <c r="T23" s="261"/>
      <c r="U23" s="380" t="s">
        <v>1736</v>
      </c>
      <c r="V23" s="261"/>
      <c r="W23" s="261"/>
      <c r="X23" s="261"/>
      <c r="Y23" s="261"/>
      <c r="Z23" s="261"/>
    </row>
    <row r="24" spans="1:26" ht="15.75">
      <c r="A24" s="219" t="s">
        <v>4267</v>
      </c>
      <c r="B24" s="380" t="s">
        <v>1739</v>
      </c>
      <c r="C24" s="451">
        <v>1</v>
      </c>
      <c r="D24" s="380" t="str">
        <f t="shared" si="0"/>
        <v>WoCT1 - 1</v>
      </c>
      <c r="E24" s="152" t="s">
        <v>1937</v>
      </c>
      <c r="F24" s="380" t="s">
        <v>1741</v>
      </c>
      <c r="G24" s="410">
        <v>43607</v>
      </c>
      <c r="H24" s="152">
        <v>-122.96481799999999</v>
      </c>
      <c r="I24" s="152">
        <v>45.231102</v>
      </c>
      <c r="J24" s="380" t="s">
        <v>1708</v>
      </c>
      <c r="K24" s="274"/>
      <c r="L24" s="152">
        <v>138.57726750861099</v>
      </c>
      <c r="M24" s="152">
        <v>2.4983606557377001</v>
      </c>
      <c r="N24" s="152">
        <v>0.67800131204899805</v>
      </c>
      <c r="P24" s="274"/>
      <c r="Q24" s="261"/>
      <c r="R24" s="152">
        <v>1</v>
      </c>
      <c r="S24" s="261"/>
      <c r="T24" s="261"/>
      <c r="U24" s="380" t="s">
        <v>738</v>
      </c>
      <c r="V24" s="261"/>
      <c r="W24" s="261"/>
      <c r="X24" s="261"/>
      <c r="Y24" s="261"/>
      <c r="Z24" s="261"/>
    </row>
    <row r="25" spans="1:26" ht="15.75">
      <c r="A25" s="219" t="s">
        <v>4267</v>
      </c>
      <c r="B25" s="380" t="s">
        <v>1739</v>
      </c>
      <c r="C25" s="451">
        <v>2</v>
      </c>
      <c r="D25" s="380" t="str">
        <f t="shared" si="0"/>
        <v>WoCT1 - 2</v>
      </c>
      <c r="E25" s="152" t="s">
        <v>1937</v>
      </c>
      <c r="F25" s="380" t="s">
        <v>1741</v>
      </c>
      <c r="G25" s="410">
        <v>43607</v>
      </c>
      <c r="H25" s="152">
        <v>-122.96471799999999</v>
      </c>
      <c r="I25" s="152">
        <v>45.231202000000003</v>
      </c>
      <c r="J25" s="380" t="s">
        <v>1708</v>
      </c>
      <c r="K25" s="274"/>
      <c r="L25" s="152">
        <v>40.326103404791901</v>
      </c>
      <c r="M25" s="152">
        <v>2.4983606557377001</v>
      </c>
      <c r="N25" s="152">
        <v>0.31445440629784899</v>
      </c>
      <c r="P25" s="261"/>
      <c r="Q25" s="261"/>
      <c r="R25" s="152">
        <v>1</v>
      </c>
      <c r="S25" s="261"/>
      <c r="T25" s="261"/>
      <c r="U25" s="380" t="s">
        <v>738</v>
      </c>
      <c r="V25" s="261"/>
      <c r="W25" s="261"/>
      <c r="X25" s="261"/>
      <c r="Y25" s="261"/>
      <c r="Z25" s="261"/>
    </row>
    <row r="26" spans="1:26" ht="15.75">
      <c r="A26" s="219" t="s">
        <v>4267</v>
      </c>
      <c r="B26" s="380" t="s">
        <v>1739</v>
      </c>
      <c r="C26" s="451">
        <v>3</v>
      </c>
      <c r="D26" s="380" t="str">
        <f t="shared" si="0"/>
        <v>WoCT1 - 3</v>
      </c>
      <c r="E26" s="152" t="s">
        <v>1937</v>
      </c>
      <c r="F26" s="380" t="s">
        <v>1741</v>
      </c>
      <c r="G26" s="410">
        <v>43607</v>
      </c>
      <c r="H26" s="152">
        <v>-122.96461799999999</v>
      </c>
      <c r="I26" s="152">
        <v>45.231402000000003</v>
      </c>
      <c r="J26" s="380" t="s">
        <v>1708</v>
      </c>
      <c r="K26" s="274"/>
      <c r="L26" s="152">
        <v>7.3025000000000002</v>
      </c>
      <c r="M26" s="152">
        <v>2.4983606557377001</v>
      </c>
      <c r="N26" s="152">
        <v>0.189153728405861</v>
      </c>
      <c r="P26" s="261"/>
      <c r="Q26" s="261"/>
      <c r="R26" s="152">
        <v>1</v>
      </c>
      <c r="S26" s="261"/>
      <c r="T26" s="261"/>
      <c r="U26" s="380" t="s">
        <v>738</v>
      </c>
      <c r="V26" s="261"/>
      <c r="W26" s="261"/>
      <c r="X26" s="261"/>
      <c r="Y26" s="261"/>
      <c r="Z26" s="261"/>
    </row>
    <row r="27" spans="1:26" ht="15.75">
      <c r="A27" s="219" t="s">
        <v>4268</v>
      </c>
      <c r="B27" s="380" t="s">
        <v>1742</v>
      </c>
      <c r="C27" s="451">
        <v>1</v>
      </c>
      <c r="D27" s="380" t="str">
        <f t="shared" si="0"/>
        <v>WoNT2 - 1</v>
      </c>
      <c r="E27" s="152" t="s">
        <v>1938</v>
      </c>
      <c r="F27" s="380" t="s">
        <v>1745</v>
      </c>
      <c r="G27" s="410">
        <v>43613</v>
      </c>
      <c r="H27" s="152">
        <v>-123.21366999999999</v>
      </c>
      <c r="I27" s="152">
        <v>45.07067</v>
      </c>
      <c r="J27" s="380" t="s">
        <v>1708</v>
      </c>
      <c r="K27" s="274"/>
      <c r="L27" s="152">
        <v>57.15</v>
      </c>
      <c r="M27" s="152">
        <v>9.5623529411764707</v>
      </c>
      <c r="N27" s="152">
        <v>17.158429914716798</v>
      </c>
      <c r="P27" s="261"/>
      <c r="Q27" s="261"/>
      <c r="R27" s="152">
        <v>1</v>
      </c>
      <c r="S27" s="261"/>
      <c r="T27" s="261"/>
      <c r="U27" s="380" t="s">
        <v>738</v>
      </c>
      <c r="V27" s="261"/>
      <c r="W27" s="261"/>
      <c r="X27" s="261"/>
      <c r="Y27" s="261"/>
      <c r="Z27" s="261"/>
    </row>
    <row r="28" spans="1:26" ht="15.75">
      <c r="A28" s="219" t="s">
        <v>4268</v>
      </c>
      <c r="B28" s="380" t="s">
        <v>1742</v>
      </c>
      <c r="C28" s="451">
        <v>2</v>
      </c>
      <c r="D28" s="380" t="str">
        <f t="shared" si="0"/>
        <v>WoNT2 - 2</v>
      </c>
      <c r="E28" s="152" t="s">
        <v>1938</v>
      </c>
      <c r="F28" s="380" t="s">
        <v>1745</v>
      </c>
      <c r="G28" s="410">
        <v>43613</v>
      </c>
      <c r="H28" s="152">
        <v>-123.21377</v>
      </c>
      <c r="I28" s="152">
        <v>45.070569999999996</v>
      </c>
      <c r="J28" s="380" t="s">
        <v>1708</v>
      </c>
      <c r="K28" s="274"/>
      <c r="L28" s="152">
        <v>78.179220779220799</v>
      </c>
      <c r="M28" s="152">
        <v>14.629263746505099</v>
      </c>
      <c r="N28" s="152">
        <v>16.658429914716798</v>
      </c>
      <c r="P28" s="261"/>
      <c r="Q28" s="261"/>
      <c r="R28" s="152">
        <v>1</v>
      </c>
      <c r="S28" s="261"/>
      <c r="T28" s="261"/>
      <c r="U28" s="380" t="s">
        <v>738</v>
      </c>
      <c r="V28" s="261"/>
      <c r="W28" s="261"/>
      <c r="X28" s="261"/>
      <c r="Y28" s="261"/>
      <c r="Z28" s="261"/>
    </row>
    <row r="29" spans="1:26" ht="15.75">
      <c r="A29" s="219" t="s">
        <v>4268</v>
      </c>
      <c r="B29" s="380" t="s">
        <v>1742</v>
      </c>
      <c r="C29" s="451">
        <v>3</v>
      </c>
      <c r="D29" s="380" t="str">
        <f t="shared" si="0"/>
        <v>WoNT2 - 3</v>
      </c>
      <c r="E29" s="152" t="s">
        <v>1938</v>
      </c>
      <c r="F29" s="380" t="s">
        <v>1745</v>
      </c>
      <c r="G29" s="410">
        <v>43613</v>
      </c>
      <c r="H29" s="152">
        <v>-123.21387</v>
      </c>
      <c r="I29" s="152">
        <v>45.070970000000003</v>
      </c>
      <c r="J29" s="380" t="s">
        <v>1708</v>
      </c>
      <c r="K29" s="274"/>
      <c r="L29" s="152">
        <v>66.072774193548398</v>
      </c>
      <c r="M29" s="152">
        <v>26.918730933496001</v>
      </c>
      <c r="N29" s="152">
        <v>10.7701727531161</v>
      </c>
      <c r="P29" s="261"/>
      <c r="Q29" s="261"/>
      <c r="R29" s="152">
        <v>1</v>
      </c>
      <c r="S29" s="261"/>
      <c r="T29" s="261"/>
      <c r="U29" s="380" t="s">
        <v>738</v>
      </c>
      <c r="V29" s="261"/>
      <c r="W29" s="261"/>
      <c r="X29" s="261"/>
      <c r="Y29" s="261"/>
      <c r="Z29" s="261"/>
    </row>
    <row r="30" spans="1:26" ht="15.75">
      <c r="A30" s="219" t="s">
        <v>4269</v>
      </c>
      <c r="B30" s="380" t="s">
        <v>1746</v>
      </c>
      <c r="C30" s="451">
        <v>1</v>
      </c>
      <c r="D30" s="380" t="str">
        <f t="shared" si="0"/>
        <v>WoH2 - 1</v>
      </c>
      <c r="E30" s="152" t="s">
        <v>1939</v>
      </c>
      <c r="F30" s="380" t="s">
        <v>1741</v>
      </c>
      <c r="G30" s="410">
        <v>43613</v>
      </c>
      <c r="H30" s="152">
        <v>-123.213416</v>
      </c>
      <c r="I30" s="152">
        <v>45.074334</v>
      </c>
      <c r="J30" s="380" t="s">
        <v>1708</v>
      </c>
      <c r="K30" s="274"/>
      <c r="L30" s="152">
        <v>2.4983606557377001</v>
      </c>
      <c r="M30" s="152">
        <v>2.4983606557377001</v>
      </c>
      <c r="N30" s="152">
        <v>1.0195713973321701</v>
      </c>
      <c r="P30" s="261"/>
      <c r="Q30" s="261"/>
      <c r="R30" s="152">
        <v>2</v>
      </c>
      <c r="S30" s="261"/>
      <c r="T30" s="261"/>
      <c r="U30" s="380" t="s">
        <v>1736</v>
      </c>
      <c r="V30" s="261"/>
      <c r="W30" s="261"/>
      <c r="X30" s="261"/>
      <c r="Y30" s="261"/>
      <c r="Z30" s="261"/>
    </row>
    <row r="31" spans="1:26" ht="15.75">
      <c r="A31" s="219" t="s">
        <v>4269</v>
      </c>
      <c r="B31" s="380" t="s">
        <v>1746</v>
      </c>
      <c r="C31" s="451">
        <v>2</v>
      </c>
      <c r="D31" s="380" t="str">
        <f t="shared" si="0"/>
        <v>WoH2 - 2</v>
      </c>
      <c r="E31" s="152" t="s">
        <v>1939</v>
      </c>
      <c r="F31" s="380" t="s">
        <v>1741</v>
      </c>
      <c r="G31" s="410">
        <v>43613</v>
      </c>
      <c r="H31" s="152">
        <v>-123.213516</v>
      </c>
      <c r="I31" s="152">
        <v>45.074334</v>
      </c>
      <c r="J31" s="380" t="s">
        <v>1708</v>
      </c>
      <c r="K31" s="274"/>
      <c r="L31" s="152">
        <v>2.4983606557377001</v>
      </c>
      <c r="M31" s="152">
        <v>2.4983606557377001</v>
      </c>
      <c r="N31" s="152">
        <v>0</v>
      </c>
      <c r="P31" s="261"/>
      <c r="Q31" s="261"/>
      <c r="R31" s="152">
        <v>2</v>
      </c>
      <c r="S31" s="261"/>
      <c r="T31" s="261"/>
      <c r="U31" s="380" t="s">
        <v>1736</v>
      </c>
      <c r="V31" s="261"/>
      <c r="W31" s="261"/>
      <c r="X31" s="261"/>
      <c r="Y31" s="261"/>
      <c r="Z31" s="261"/>
    </row>
    <row r="32" spans="1:26" ht="15.75">
      <c r="A32" s="219" t="s">
        <v>4269</v>
      </c>
      <c r="B32" s="380" t="s">
        <v>1746</v>
      </c>
      <c r="C32" s="451">
        <v>3</v>
      </c>
      <c r="D32" s="380" t="str">
        <f t="shared" si="0"/>
        <v>WoH2 - 3</v>
      </c>
      <c r="E32" s="152" t="s">
        <v>1939</v>
      </c>
      <c r="F32" s="380" t="s">
        <v>1741</v>
      </c>
      <c r="G32" s="410">
        <v>43613</v>
      </c>
      <c r="H32" s="152">
        <v>-123.213616</v>
      </c>
      <c r="I32" s="152">
        <v>45.074334</v>
      </c>
      <c r="J32" s="380" t="s">
        <v>1708</v>
      </c>
      <c r="K32" s="274"/>
      <c r="L32" s="152">
        <v>2.4983606557377001</v>
      </c>
      <c r="M32" s="152">
        <v>2.4983606557377001</v>
      </c>
      <c r="N32" s="152">
        <v>6.7402603381403603</v>
      </c>
      <c r="P32" s="261"/>
      <c r="Q32" s="261"/>
      <c r="R32" s="152">
        <v>2</v>
      </c>
      <c r="S32" s="261"/>
      <c r="T32" s="261"/>
      <c r="U32" s="380" t="s">
        <v>1736</v>
      </c>
      <c r="V32" s="261"/>
      <c r="W32" s="261"/>
      <c r="X32" s="261"/>
      <c r="Y32" s="261"/>
      <c r="Z32" s="261"/>
    </row>
    <row r="33" spans="1:26">
      <c r="A33" s="219" t="s">
        <v>4270</v>
      </c>
      <c r="B33" s="380" t="s">
        <v>1750</v>
      </c>
      <c r="C33" s="451">
        <v>1</v>
      </c>
      <c r="D33" s="380" t="str">
        <f t="shared" si="0"/>
        <v>JoXT1 - 1</v>
      </c>
      <c r="E33" s="152" t="s">
        <v>1940</v>
      </c>
      <c r="F33" s="380" t="s">
        <v>1745</v>
      </c>
      <c r="G33" s="410">
        <v>43614</v>
      </c>
      <c r="H33" s="152">
        <v>-123.33523</v>
      </c>
      <c r="I33" s="152">
        <v>44.431899999999999</v>
      </c>
      <c r="J33" s="380" t="s">
        <v>1692</v>
      </c>
      <c r="K33" s="261"/>
      <c r="L33" s="152">
        <v>240.63157894736801</v>
      </c>
      <c r="M33" s="152">
        <v>43.542857142857102</v>
      </c>
      <c r="N33" s="152">
        <v>34.284933304176697</v>
      </c>
      <c r="P33" s="261"/>
      <c r="Q33" s="261"/>
      <c r="R33" s="152">
        <v>7</v>
      </c>
      <c r="S33" s="261"/>
      <c r="T33" s="261"/>
      <c r="U33" s="380" t="s">
        <v>593</v>
      </c>
      <c r="V33" s="261"/>
      <c r="W33" s="261"/>
      <c r="X33" s="261"/>
      <c r="Y33" s="261"/>
      <c r="Z33" s="261"/>
    </row>
    <row r="34" spans="1:26">
      <c r="A34" s="219" t="s">
        <v>4270</v>
      </c>
      <c r="B34" s="380" t="s">
        <v>1750</v>
      </c>
      <c r="C34" s="451">
        <v>2</v>
      </c>
      <c r="D34" s="380" t="str">
        <f t="shared" si="0"/>
        <v>JoXT1 - 2</v>
      </c>
      <c r="E34" s="152" t="s">
        <v>1940</v>
      </c>
      <c r="F34" s="380" t="s">
        <v>1745</v>
      </c>
      <c r="G34" s="410">
        <v>43614</v>
      </c>
      <c r="H34" s="152">
        <v>-123.33533</v>
      </c>
      <c r="I34" s="152">
        <v>44.431799999999996</v>
      </c>
      <c r="J34" s="380" t="s">
        <v>1692</v>
      </c>
      <c r="L34" s="152">
        <v>204.98245614035099</v>
      </c>
      <c r="M34" s="152">
        <v>41.649689440993797</v>
      </c>
      <c r="N34" s="152">
        <v>24.631314235731502</v>
      </c>
      <c r="R34" s="152">
        <v>7</v>
      </c>
      <c r="U34" s="380" t="s">
        <v>593</v>
      </c>
    </row>
    <row r="35" spans="1:26">
      <c r="A35" s="219" t="s">
        <v>4270</v>
      </c>
      <c r="B35" s="380" t="s">
        <v>1750</v>
      </c>
      <c r="C35" s="451">
        <v>3</v>
      </c>
      <c r="D35" s="380" t="str">
        <f t="shared" si="0"/>
        <v>JoXT1 - 3</v>
      </c>
      <c r="E35" s="152" t="s">
        <v>1940</v>
      </c>
      <c r="F35" s="380" t="s">
        <v>1745</v>
      </c>
      <c r="G35" s="410">
        <v>43614</v>
      </c>
      <c r="H35" s="152">
        <v>-123.33502999999999</v>
      </c>
      <c r="I35" s="152">
        <v>44.431599999999996</v>
      </c>
      <c r="J35" s="380" t="s">
        <v>1692</v>
      </c>
      <c r="L35" s="152">
        <v>415.63636363636402</v>
      </c>
      <c r="M35" s="152">
        <v>58.242038216560502</v>
      </c>
      <c r="N35" s="152">
        <v>11.5415482178001</v>
      </c>
      <c r="R35" s="152">
        <v>7</v>
      </c>
      <c r="U35" s="380" t="s">
        <v>593</v>
      </c>
    </row>
    <row r="36" spans="1:26">
      <c r="A36" s="219" t="s">
        <v>4271</v>
      </c>
      <c r="B36" s="380" t="s">
        <v>1755</v>
      </c>
      <c r="C36" s="451">
        <v>1</v>
      </c>
      <c r="D36" s="380" t="str">
        <f t="shared" si="0"/>
        <v>JoF3 - 1</v>
      </c>
      <c r="E36" s="152" t="s">
        <v>1941</v>
      </c>
      <c r="F36" s="380" t="s">
        <v>1759</v>
      </c>
      <c r="G36" s="410">
        <v>43616</v>
      </c>
      <c r="H36" s="152">
        <v>-123.41895</v>
      </c>
      <c r="I36" s="152">
        <v>44.742609999999999</v>
      </c>
      <c r="J36" s="380" t="s">
        <v>1692</v>
      </c>
      <c r="L36" s="152">
        <v>3729.1511936339498</v>
      </c>
      <c r="M36" s="152">
        <v>636.759829019682</v>
      </c>
      <c r="N36" s="152">
        <v>37.5</v>
      </c>
      <c r="R36" s="152">
        <v>13</v>
      </c>
      <c r="U36" s="380" t="s">
        <v>595</v>
      </c>
    </row>
    <row r="37" spans="1:26">
      <c r="A37" s="219" t="s">
        <v>4271</v>
      </c>
      <c r="B37" s="380" t="s">
        <v>1755</v>
      </c>
      <c r="C37" s="451">
        <v>2</v>
      </c>
      <c r="D37" s="380" t="str">
        <f t="shared" si="0"/>
        <v>JoF3 - 2</v>
      </c>
      <c r="E37" s="152" t="s">
        <v>1941</v>
      </c>
      <c r="F37" s="380" t="s">
        <v>1759</v>
      </c>
      <c r="G37" s="410">
        <v>43616</v>
      </c>
      <c r="H37" s="152">
        <v>-123.41905</v>
      </c>
      <c r="I37" s="152">
        <v>44.742609999999999</v>
      </c>
      <c r="J37" s="380" t="s">
        <v>1692</v>
      </c>
      <c r="L37" s="152">
        <v>3935.6043956044</v>
      </c>
      <c r="M37" s="152">
        <v>1349.375</v>
      </c>
      <c r="N37" s="152">
        <v>41</v>
      </c>
      <c r="R37" s="152">
        <v>13</v>
      </c>
      <c r="U37" s="380" t="s">
        <v>595</v>
      </c>
    </row>
    <row r="38" spans="1:26">
      <c r="A38" s="219" t="s">
        <v>4271</v>
      </c>
      <c r="B38" s="380" t="s">
        <v>1755</v>
      </c>
      <c r="C38" s="451">
        <v>3</v>
      </c>
      <c r="D38" s="380" t="str">
        <f t="shared" si="0"/>
        <v>JoF3 - 3</v>
      </c>
      <c r="E38" s="152" t="s">
        <v>1941</v>
      </c>
      <c r="F38" s="380" t="s">
        <v>1759</v>
      </c>
      <c r="G38" s="410">
        <v>43616</v>
      </c>
      <c r="H38" s="152">
        <v>-123.41874999999999</v>
      </c>
      <c r="I38" s="152">
        <v>44.742609999999999</v>
      </c>
      <c r="J38" s="380" t="s">
        <v>1692</v>
      </c>
      <c r="L38" s="152">
        <v>2000.35595105673</v>
      </c>
      <c r="M38" s="152">
        <v>221.548342541436</v>
      </c>
      <c r="N38" s="152">
        <v>37.5</v>
      </c>
      <c r="R38" s="152">
        <v>13</v>
      </c>
      <c r="U38" s="380" t="s">
        <v>595</v>
      </c>
    </row>
    <row r="39" spans="1:26">
      <c r="A39" s="219" t="s">
        <v>4272</v>
      </c>
      <c r="B39" s="380" t="s">
        <v>1760</v>
      </c>
      <c r="C39" s="451">
        <v>1</v>
      </c>
      <c r="D39" s="380" t="str">
        <f t="shared" si="0"/>
        <v>JoV2 - 1</v>
      </c>
      <c r="E39" s="152" t="s">
        <v>1942</v>
      </c>
      <c r="F39" s="380" t="s">
        <v>1745</v>
      </c>
      <c r="G39" s="410">
        <v>43627</v>
      </c>
      <c r="H39" s="152">
        <v>-123.049801</v>
      </c>
      <c r="I39" s="152">
        <v>45.251054000000003</v>
      </c>
      <c r="J39" s="380" t="s">
        <v>1692</v>
      </c>
      <c r="L39" s="152">
        <v>3153.10344827586</v>
      </c>
      <c r="M39" s="152">
        <v>114.3</v>
      </c>
      <c r="N39" s="152">
        <v>15.8842116772359</v>
      </c>
      <c r="P39" s="152" t="s">
        <v>699</v>
      </c>
      <c r="R39" s="152">
        <v>16</v>
      </c>
      <c r="U39" s="152" t="s">
        <v>738</v>
      </c>
    </row>
    <row r="40" spans="1:26">
      <c r="A40" s="219" t="s">
        <v>4272</v>
      </c>
      <c r="B40" s="380" t="s">
        <v>1760</v>
      </c>
      <c r="C40" s="451">
        <v>2</v>
      </c>
      <c r="D40" s="380" t="str">
        <f t="shared" si="0"/>
        <v>JoV2 - 2</v>
      </c>
      <c r="E40" s="152" t="s">
        <v>1942</v>
      </c>
      <c r="F40" s="380" t="s">
        <v>1745</v>
      </c>
      <c r="G40" s="410">
        <v>43627</v>
      </c>
      <c r="H40" s="152">
        <v>-123.04990100000001</v>
      </c>
      <c r="I40" s="152">
        <v>45.250954</v>
      </c>
      <c r="J40" s="380" t="s">
        <v>1692</v>
      </c>
      <c r="L40" s="152">
        <v>3257.55</v>
      </c>
      <c r="M40" s="152">
        <v>68.331521739130395</v>
      </c>
      <c r="N40" s="152">
        <v>17.528771359845098</v>
      </c>
      <c r="P40" s="152" t="s">
        <v>699</v>
      </c>
      <c r="R40" s="152">
        <v>16</v>
      </c>
      <c r="U40" s="152" t="s">
        <v>738</v>
      </c>
    </row>
    <row r="41" spans="1:26">
      <c r="A41" s="219" t="s">
        <v>4272</v>
      </c>
      <c r="B41" s="380" t="s">
        <v>1760</v>
      </c>
      <c r="C41" s="451">
        <v>3</v>
      </c>
      <c r="D41" s="380" t="str">
        <f t="shared" si="0"/>
        <v>JoV2 - 3</v>
      </c>
      <c r="E41" s="152" t="s">
        <v>1942</v>
      </c>
      <c r="F41" s="380" t="s">
        <v>1745</v>
      </c>
      <c r="G41" s="410">
        <v>43627</v>
      </c>
      <c r="H41" s="152">
        <v>-123.049601</v>
      </c>
      <c r="I41" s="152">
        <v>45.251354000000006</v>
      </c>
      <c r="J41" s="380" t="s">
        <v>1692</v>
      </c>
      <c r="L41" s="152">
        <v>2230.85526315789</v>
      </c>
      <c r="M41" s="152">
        <v>65.649230769230797</v>
      </c>
      <c r="N41" s="152">
        <v>27</v>
      </c>
      <c r="P41" s="152" t="s">
        <v>699</v>
      </c>
      <c r="R41" s="152">
        <v>16</v>
      </c>
      <c r="U41" s="152" t="s">
        <v>738</v>
      </c>
    </row>
    <row r="42" spans="1:26">
      <c r="A42" s="219" t="s">
        <v>4273</v>
      </c>
      <c r="B42" s="380" t="s">
        <v>1761</v>
      </c>
      <c r="C42" s="451">
        <v>1</v>
      </c>
      <c r="D42" s="380" t="str">
        <f t="shared" si="0"/>
        <v>JoXT2 - 1</v>
      </c>
      <c r="E42" s="152" t="s">
        <v>1943</v>
      </c>
      <c r="F42" s="380" t="s">
        <v>1745</v>
      </c>
      <c r="G42" s="410">
        <v>43644</v>
      </c>
      <c r="H42" s="152">
        <v>-123.13708</v>
      </c>
      <c r="I42" s="152">
        <v>45.049970000000002</v>
      </c>
      <c r="J42" s="380" t="s">
        <v>1692</v>
      </c>
      <c r="L42" s="152">
        <v>22.797024793388399</v>
      </c>
      <c r="M42" s="152">
        <v>3.9591093117408902</v>
      </c>
      <c r="N42" s="152">
        <v>5.8030833151104302</v>
      </c>
      <c r="R42" s="152">
        <v>12</v>
      </c>
      <c r="U42" s="152" t="s">
        <v>593</v>
      </c>
    </row>
    <row r="43" spans="1:26">
      <c r="A43" s="219" t="s">
        <v>4273</v>
      </c>
      <c r="B43" s="380" t="s">
        <v>1761</v>
      </c>
      <c r="C43" s="451">
        <v>2</v>
      </c>
      <c r="D43" s="380" t="str">
        <f t="shared" si="0"/>
        <v>JoXT2 - 2</v>
      </c>
      <c r="E43" s="152" t="s">
        <v>1943</v>
      </c>
      <c r="F43" s="380" t="s">
        <v>1745</v>
      </c>
      <c r="G43" s="410">
        <v>43644</v>
      </c>
      <c r="H43" s="152">
        <v>-123.13718</v>
      </c>
      <c r="I43" s="152">
        <v>45.049869999999999</v>
      </c>
      <c r="J43" s="380" t="s">
        <v>1692</v>
      </c>
      <c r="L43" s="152">
        <v>17.62125</v>
      </c>
      <c r="M43" s="152">
        <v>2.9057020669992899</v>
      </c>
      <c r="N43" s="152">
        <v>3.47583643122677</v>
      </c>
      <c r="R43" s="152">
        <v>12</v>
      </c>
      <c r="U43" s="152" t="s">
        <v>593</v>
      </c>
    </row>
    <row r="44" spans="1:26">
      <c r="A44" s="219" t="s">
        <v>4273</v>
      </c>
      <c r="B44" s="380" t="s">
        <v>1761</v>
      </c>
      <c r="C44" s="451">
        <v>3</v>
      </c>
      <c r="D44" s="380" t="str">
        <f t="shared" si="0"/>
        <v>JoXT2 - 3</v>
      </c>
      <c r="E44" s="152" t="s">
        <v>1943</v>
      </c>
      <c r="F44" s="380" t="s">
        <v>1745</v>
      </c>
      <c r="G44" s="410">
        <v>43644</v>
      </c>
      <c r="H44" s="152">
        <v>-123.13687999999999</v>
      </c>
      <c r="I44" s="152">
        <v>45.049970000000002</v>
      </c>
      <c r="J44" s="380" t="s">
        <v>1692</v>
      </c>
      <c r="L44" s="152">
        <v>57.15</v>
      </c>
      <c r="M44" s="152">
        <v>15.3939393939394</v>
      </c>
      <c r="N44" s="152">
        <v>4.5388147824185401</v>
      </c>
      <c r="R44" s="152">
        <v>12</v>
      </c>
      <c r="U44" s="152" t="s">
        <v>593</v>
      </c>
    </row>
    <row r="45" spans="1:26">
      <c r="A45" s="219" t="s">
        <v>4274</v>
      </c>
      <c r="B45" s="380" t="s">
        <v>1764</v>
      </c>
      <c r="C45" s="451">
        <v>1</v>
      </c>
      <c r="D45" s="380" t="str">
        <f t="shared" si="0"/>
        <v>JoXT3 - 1</v>
      </c>
      <c r="E45" s="152" t="s">
        <v>1944</v>
      </c>
      <c r="F45" s="380" t="s">
        <v>1741</v>
      </c>
      <c r="G45" s="410">
        <v>43647</v>
      </c>
      <c r="H45" s="152">
        <v>-122.90909000000001</v>
      </c>
      <c r="I45" s="152">
        <v>44.910376999999997</v>
      </c>
      <c r="J45" s="380" t="s">
        <v>1692</v>
      </c>
      <c r="L45" s="152">
        <v>62.215598241147902</v>
      </c>
      <c r="M45" s="152">
        <v>18.472727272727301</v>
      </c>
      <c r="N45" s="152">
        <v>12.521976820468</v>
      </c>
      <c r="R45" s="152">
        <v>2</v>
      </c>
      <c r="U45" s="152" t="s">
        <v>593</v>
      </c>
    </row>
    <row r="46" spans="1:26">
      <c r="A46" s="219" t="s">
        <v>4274</v>
      </c>
      <c r="B46" s="380" t="s">
        <v>1764</v>
      </c>
      <c r="C46" s="451">
        <v>2</v>
      </c>
      <c r="D46" s="380" t="str">
        <f t="shared" si="0"/>
        <v>JoXT3 - 2</v>
      </c>
      <c r="E46" s="152" t="s">
        <v>1944</v>
      </c>
      <c r="F46" s="380" t="s">
        <v>1741</v>
      </c>
      <c r="G46" s="410">
        <v>43647</v>
      </c>
      <c r="H46" s="152">
        <v>-122.90899</v>
      </c>
      <c r="I46" s="152">
        <v>44.910276999999994</v>
      </c>
      <c r="J46" s="380" t="s">
        <v>1692</v>
      </c>
      <c r="L46" s="152">
        <v>125.663157894737</v>
      </c>
      <c r="M46" s="152">
        <v>26.269030028220801</v>
      </c>
      <c r="N46" s="152">
        <v>27.658429914716798</v>
      </c>
      <c r="R46" s="152">
        <v>2</v>
      </c>
      <c r="U46" s="152" t="s">
        <v>593</v>
      </c>
    </row>
    <row r="47" spans="1:26">
      <c r="A47" s="219" t="s">
        <v>4274</v>
      </c>
      <c r="B47" s="380" t="s">
        <v>1764</v>
      </c>
      <c r="C47" s="451">
        <v>3</v>
      </c>
      <c r="D47" s="380" t="str">
        <f t="shared" si="0"/>
        <v>JoXT3 - 3</v>
      </c>
      <c r="E47" s="152" t="s">
        <v>1944</v>
      </c>
      <c r="F47" s="380" t="s">
        <v>1741</v>
      </c>
      <c r="G47" s="410">
        <v>43647</v>
      </c>
      <c r="H47" s="152">
        <v>-122.90889</v>
      </c>
      <c r="I47" s="152">
        <v>44.910076999999994</v>
      </c>
      <c r="J47" s="380" t="s">
        <v>1692</v>
      </c>
      <c r="L47" s="152">
        <v>139.688670829616</v>
      </c>
      <c r="M47" s="152">
        <v>21.5447343841887</v>
      </c>
      <c r="N47" s="152">
        <v>23.643669363656201</v>
      </c>
      <c r="R47" s="152">
        <v>2</v>
      </c>
      <c r="U47" s="152" t="s">
        <v>593</v>
      </c>
    </row>
    <row r="48" spans="1:26">
      <c r="A48" s="219" t="s">
        <v>4275</v>
      </c>
      <c r="B48" s="380" t="s">
        <v>1767</v>
      </c>
      <c r="C48" s="451">
        <v>1</v>
      </c>
      <c r="D48" s="380" t="str">
        <f t="shared" si="0"/>
        <v>JoV3 - 1</v>
      </c>
      <c r="E48" s="152" t="s">
        <v>1945</v>
      </c>
      <c r="F48" s="380" t="s">
        <v>1769</v>
      </c>
      <c r="G48" s="410">
        <v>43654</v>
      </c>
      <c r="H48" s="152">
        <v>-123.130763</v>
      </c>
      <c r="I48" s="152">
        <v>45.037101</v>
      </c>
      <c r="J48" s="380" t="s">
        <v>1692</v>
      </c>
      <c r="L48" s="152">
        <v>914.4</v>
      </c>
      <c r="M48" s="152">
        <v>228.6</v>
      </c>
      <c r="N48" s="152">
        <v>28.250054668707602</v>
      </c>
      <c r="P48" s="152" t="s">
        <v>699</v>
      </c>
      <c r="R48" s="152">
        <v>15</v>
      </c>
      <c r="U48" s="152" t="s">
        <v>593</v>
      </c>
    </row>
    <row r="49" spans="1:26">
      <c r="A49" s="219" t="s">
        <v>4275</v>
      </c>
      <c r="B49" s="380" t="s">
        <v>1767</v>
      </c>
      <c r="C49" s="451">
        <v>2</v>
      </c>
      <c r="D49" s="380" t="str">
        <f t="shared" si="0"/>
        <v>JoV3 - 2</v>
      </c>
      <c r="E49" s="152" t="s">
        <v>1945</v>
      </c>
      <c r="F49" s="380" t="s">
        <v>1769</v>
      </c>
      <c r="G49" s="410">
        <v>43654</v>
      </c>
      <c r="H49" s="152">
        <v>-123.13086300000001</v>
      </c>
      <c r="I49" s="152">
        <v>45.037201000000003</v>
      </c>
      <c r="J49" s="380" t="s">
        <v>1692</v>
      </c>
      <c r="L49" s="152">
        <v>720.43636363636404</v>
      </c>
      <c r="M49" s="152">
        <v>185.63007518796999</v>
      </c>
      <c r="N49" s="152">
        <v>30.5</v>
      </c>
      <c r="P49" s="152" t="s">
        <v>699</v>
      </c>
      <c r="R49" s="152">
        <v>15</v>
      </c>
      <c r="U49" s="152" t="s">
        <v>593</v>
      </c>
    </row>
    <row r="50" spans="1:26">
      <c r="A50" s="219" t="s">
        <v>4275</v>
      </c>
      <c r="B50" s="380" t="s">
        <v>1767</v>
      </c>
      <c r="C50" s="451">
        <v>3</v>
      </c>
      <c r="D50" s="380" t="str">
        <f t="shared" si="0"/>
        <v>JoV3 - 3</v>
      </c>
      <c r="E50" s="152" t="s">
        <v>1945</v>
      </c>
      <c r="F50" s="380" t="s">
        <v>1769</v>
      </c>
      <c r="G50" s="410">
        <v>43654</v>
      </c>
      <c r="H50" s="152">
        <v>-123.130563</v>
      </c>
      <c r="I50" s="152">
        <v>45.037101</v>
      </c>
      <c r="J50" s="380" t="s">
        <v>1692</v>
      </c>
      <c r="L50" s="152">
        <v>767.32867132867102</v>
      </c>
      <c r="M50" s="152">
        <v>258.03815580286198</v>
      </c>
      <c r="N50" s="152">
        <v>27</v>
      </c>
      <c r="P50" s="152" t="s">
        <v>699</v>
      </c>
      <c r="R50" s="152">
        <v>15</v>
      </c>
      <c r="U50" s="152" t="s">
        <v>593</v>
      </c>
    </row>
    <row r="51" spans="1:26">
      <c r="A51" s="219" t="s">
        <v>4276</v>
      </c>
      <c r="B51" s="380" t="s">
        <v>1770</v>
      </c>
      <c r="C51" s="451">
        <v>1</v>
      </c>
      <c r="D51" s="380" t="str">
        <f t="shared" si="0"/>
        <v>WoH3 - 1</v>
      </c>
      <c r="E51" s="152" t="s">
        <v>1946</v>
      </c>
      <c r="F51" s="380" t="s">
        <v>1741</v>
      </c>
      <c r="G51" s="410">
        <v>43655</v>
      </c>
      <c r="H51" s="152">
        <v>-122.86279</v>
      </c>
      <c r="I51" s="152">
        <v>44.948450000000001</v>
      </c>
      <c r="J51" s="380" t="s">
        <v>1708</v>
      </c>
      <c r="L51" s="152">
        <v>3.8090907422025602</v>
      </c>
      <c r="M51" s="152">
        <v>2.4983606557377001</v>
      </c>
      <c r="N51" s="152">
        <v>1.4704788978788399</v>
      </c>
      <c r="R51" s="152">
        <v>2</v>
      </c>
      <c r="U51" s="152" t="s">
        <v>1736</v>
      </c>
    </row>
    <row r="52" spans="1:26">
      <c r="A52" s="219" t="s">
        <v>4276</v>
      </c>
      <c r="B52" s="380" t="s">
        <v>1770</v>
      </c>
      <c r="C52" s="451">
        <v>2</v>
      </c>
      <c r="D52" s="380" t="str">
        <f t="shared" si="0"/>
        <v>WoH3 - 2</v>
      </c>
      <c r="E52" s="152" t="s">
        <v>1946</v>
      </c>
      <c r="F52" s="380" t="s">
        <v>1741</v>
      </c>
      <c r="G52" s="410">
        <v>43655</v>
      </c>
      <c r="H52" s="152">
        <v>-122.86289000000001</v>
      </c>
      <c r="I52" s="152">
        <v>44.948550000000004</v>
      </c>
      <c r="J52" s="380" t="s">
        <v>1708</v>
      </c>
      <c r="L52" s="152">
        <v>49.3754961173425</v>
      </c>
      <c r="M52" s="152">
        <v>2.4983606557377001</v>
      </c>
      <c r="N52" s="152">
        <v>0.79849114366937102</v>
      </c>
      <c r="R52" s="152">
        <v>2</v>
      </c>
      <c r="U52" s="152" t="s">
        <v>1736</v>
      </c>
    </row>
    <row r="53" spans="1:26">
      <c r="A53" s="219" t="s">
        <v>4276</v>
      </c>
      <c r="B53" s="380" t="s">
        <v>1770</v>
      </c>
      <c r="C53" s="451">
        <v>3</v>
      </c>
      <c r="D53" s="380" t="str">
        <f t="shared" si="0"/>
        <v>WoH3 - 3</v>
      </c>
      <c r="E53" s="152" t="s">
        <v>1946</v>
      </c>
      <c r="F53" s="380" t="s">
        <v>1741</v>
      </c>
      <c r="G53" s="410">
        <v>43655</v>
      </c>
      <c r="H53" s="152">
        <v>-122.86259</v>
      </c>
      <c r="I53" s="152">
        <v>44.948149999999998</v>
      </c>
      <c r="J53" s="380" t="s">
        <v>1708</v>
      </c>
      <c r="L53" s="152">
        <v>2.4983606557377001</v>
      </c>
      <c r="M53" s="152">
        <v>2.4983606557377001</v>
      </c>
      <c r="N53" s="152">
        <v>0.40782855893286601</v>
      </c>
      <c r="R53" s="152">
        <v>2</v>
      </c>
      <c r="U53" s="152" t="s">
        <v>1736</v>
      </c>
    </row>
    <row r="54" spans="1:26">
      <c r="A54" s="219" t="s">
        <v>4277</v>
      </c>
      <c r="B54" s="380" t="s">
        <v>1774</v>
      </c>
      <c r="C54" s="451">
        <v>1</v>
      </c>
      <c r="D54" s="380" t="str">
        <f t="shared" si="0"/>
        <v>WoCT2 - 1</v>
      </c>
      <c r="E54" s="152" t="s">
        <v>1947</v>
      </c>
      <c r="F54" s="380" t="s">
        <v>1745</v>
      </c>
      <c r="G54" s="410">
        <v>43661</v>
      </c>
      <c r="H54" s="152">
        <v>-122.842842</v>
      </c>
      <c r="I54" s="152">
        <v>45.014133999999999</v>
      </c>
      <c r="J54" s="380" t="s">
        <v>1708</v>
      </c>
      <c r="L54" s="152">
        <v>7.8833444816053504</v>
      </c>
      <c r="M54" s="152">
        <v>2.4983606557377001</v>
      </c>
      <c r="N54" s="152">
        <v>4.3365337091706904</v>
      </c>
      <c r="R54" s="152">
        <v>1</v>
      </c>
      <c r="U54" s="152" t="s">
        <v>738</v>
      </c>
    </row>
    <row r="55" spans="1:26">
      <c r="A55" s="219" t="s">
        <v>4277</v>
      </c>
      <c r="B55" s="380" t="s">
        <v>1774</v>
      </c>
      <c r="C55" s="451">
        <v>2</v>
      </c>
      <c r="D55" s="380" t="str">
        <f t="shared" si="0"/>
        <v>WoCT2 - 2</v>
      </c>
      <c r="E55" s="152" t="s">
        <v>1947</v>
      </c>
      <c r="F55" s="380" t="s">
        <v>1745</v>
      </c>
      <c r="G55" s="410">
        <v>43661</v>
      </c>
      <c r="H55" s="152">
        <v>-122.842742</v>
      </c>
      <c r="I55" s="152">
        <v>45.014033999999995</v>
      </c>
      <c r="J55" s="380" t="s">
        <v>1708</v>
      </c>
      <c r="L55" s="152">
        <v>13.909523809523799</v>
      </c>
      <c r="M55" s="152">
        <v>2.4983606557377001</v>
      </c>
      <c r="N55" s="152">
        <v>0.84878635469056596</v>
      </c>
      <c r="R55" s="152">
        <v>1</v>
      </c>
      <c r="U55" s="152" t="s">
        <v>738</v>
      </c>
    </row>
    <row r="56" spans="1:26">
      <c r="A56" s="219" t="s">
        <v>4277</v>
      </c>
      <c r="B56" s="380" t="s">
        <v>1774</v>
      </c>
      <c r="C56" s="451">
        <v>3</v>
      </c>
      <c r="D56" s="380" t="str">
        <f t="shared" si="0"/>
        <v>WoCT2 - 3</v>
      </c>
      <c r="E56" s="152" t="s">
        <v>1947</v>
      </c>
      <c r="F56" s="380" t="s">
        <v>1745</v>
      </c>
      <c r="G56" s="410">
        <v>43661</v>
      </c>
      <c r="H56" s="152">
        <v>-122.84304200000001</v>
      </c>
      <c r="I56" s="152">
        <v>45.013833999999996</v>
      </c>
      <c r="J56" s="380" t="s">
        <v>1708</v>
      </c>
      <c r="L56" s="152">
        <v>9.3133333333333308</v>
      </c>
      <c r="M56" s="152">
        <v>4.1309890109890102</v>
      </c>
      <c r="N56" s="152">
        <v>15.038792914935501</v>
      </c>
      <c r="R56" s="152">
        <v>1</v>
      </c>
      <c r="U56" s="152" t="s">
        <v>738</v>
      </c>
    </row>
    <row r="57" spans="1:26">
      <c r="A57" s="219" t="s">
        <v>4278</v>
      </c>
      <c r="B57" s="380" t="s">
        <v>1777</v>
      </c>
      <c r="C57" s="451">
        <v>1</v>
      </c>
      <c r="D57" s="380" t="str">
        <f t="shared" si="0"/>
        <v>WoCT3 - 1</v>
      </c>
      <c r="E57" s="152" t="s">
        <v>1948</v>
      </c>
      <c r="F57" s="380" t="s">
        <v>1745</v>
      </c>
      <c r="G57" s="410">
        <v>43662</v>
      </c>
      <c r="H57" s="152">
        <v>-123.06167000000001</v>
      </c>
      <c r="I57" s="152">
        <v>45.125100000000003</v>
      </c>
      <c r="J57" s="380" t="s">
        <v>1708</v>
      </c>
      <c r="L57" s="152">
        <v>22.191578947368399</v>
      </c>
      <c r="M57" s="152">
        <v>7.5991803278688499</v>
      </c>
      <c r="N57" s="152">
        <v>3.7400502952110299</v>
      </c>
      <c r="R57" s="152">
        <v>1</v>
      </c>
      <c r="U57" s="152" t="s">
        <v>738</v>
      </c>
    </row>
    <row r="58" spans="1:26">
      <c r="A58" s="219" t="s">
        <v>4278</v>
      </c>
      <c r="B58" s="380" t="s">
        <v>1777</v>
      </c>
      <c r="C58" s="451">
        <v>2</v>
      </c>
      <c r="D58" s="380" t="str">
        <f t="shared" si="0"/>
        <v>WoCT3 - 2</v>
      </c>
      <c r="E58" s="152" t="s">
        <v>1948</v>
      </c>
      <c r="F58" s="380" t="s">
        <v>1745</v>
      </c>
      <c r="G58" s="410">
        <v>43662</v>
      </c>
      <c r="H58" s="152">
        <v>-123.06201</v>
      </c>
      <c r="I58" s="152">
        <v>45.125100000000003</v>
      </c>
      <c r="J58" s="380" t="s">
        <v>1708</v>
      </c>
      <c r="L58" s="152">
        <v>40.660966981132098</v>
      </c>
      <c r="M58" s="152">
        <v>2.9057020669992899</v>
      </c>
      <c r="N58" s="152">
        <v>3.59938771047453</v>
      </c>
      <c r="R58" s="152">
        <v>1</v>
      </c>
      <c r="U58" s="152" t="s">
        <v>738</v>
      </c>
    </row>
    <row r="59" spans="1:26">
      <c r="A59" s="219" t="s">
        <v>4278</v>
      </c>
      <c r="B59" s="380" t="s">
        <v>1777</v>
      </c>
      <c r="C59" s="451">
        <v>3</v>
      </c>
      <c r="D59" s="380" t="str">
        <f t="shared" si="0"/>
        <v>WoCT3 - 3</v>
      </c>
      <c r="E59" s="152" t="s">
        <v>1948</v>
      </c>
      <c r="F59" s="380" t="s">
        <v>1745</v>
      </c>
      <c r="G59" s="410">
        <v>43662</v>
      </c>
      <c r="H59" s="152">
        <v>-123.06134</v>
      </c>
      <c r="I59" s="152">
        <v>45.1248</v>
      </c>
      <c r="J59" s="380" t="s">
        <v>1708</v>
      </c>
      <c r="L59" s="152">
        <v>31.640792693434399</v>
      </c>
      <c r="M59" s="152">
        <v>3.20302648171501</v>
      </c>
      <c r="N59" s="152">
        <v>5.3647496173190596</v>
      </c>
      <c r="R59" s="152">
        <v>1</v>
      </c>
      <c r="U59" s="152" t="s">
        <v>738</v>
      </c>
    </row>
    <row r="60" spans="1:26">
      <c r="A60" s="219" t="s">
        <v>4279</v>
      </c>
      <c r="B60" s="380" t="s">
        <v>1779</v>
      </c>
      <c r="C60" s="451">
        <v>1</v>
      </c>
      <c r="D60" s="380" t="str">
        <f t="shared" si="0"/>
        <v>WoNT3 - 1</v>
      </c>
      <c r="E60" s="152" t="s">
        <v>1949</v>
      </c>
      <c r="F60" s="380" t="s">
        <v>1745</v>
      </c>
      <c r="G60" s="410">
        <v>43672</v>
      </c>
      <c r="H60" s="152">
        <v>-122.856544</v>
      </c>
      <c r="I60" s="152">
        <v>44.950980999999999</v>
      </c>
      <c r="J60" s="380" t="s">
        <v>1708</v>
      </c>
      <c r="L60" s="152">
        <v>85.908880308880299</v>
      </c>
      <c r="M60" s="152">
        <v>14.1170526315789</v>
      </c>
      <c r="N60" s="152">
        <v>4.6178219986879601</v>
      </c>
      <c r="R60" s="152">
        <v>2</v>
      </c>
      <c r="U60" s="152" t="s">
        <v>738</v>
      </c>
    </row>
    <row r="61" spans="1:26">
      <c r="A61" s="219" t="s">
        <v>4279</v>
      </c>
      <c r="B61" s="380" t="s">
        <v>1779</v>
      </c>
      <c r="C61" s="451">
        <v>2</v>
      </c>
      <c r="D61" s="380" t="str">
        <f t="shared" si="0"/>
        <v>WoNT3 - 2</v>
      </c>
      <c r="E61" s="152" t="s">
        <v>1949</v>
      </c>
      <c r="F61" s="380" t="s">
        <v>1745</v>
      </c>
      <c r="G61" s="410">
        <v>43672</v>
      </c>
      <c r="H61" s="152">
        <v>-122.856644</v>
      </c>
      <c r="I61" s="152">
        <v>44.950980999999999</v>
      </c>
      <c r="J61" s="380" t="s">
        <v>1708</v>
      </c>
      <c r="L61" s="152">
        <v>121.92</v>
      </c>
      <c r="M61" s="152">
        <v>10.8857142857143</v>
      </c>
      <c r="N61" s="152">
        <v>3.4078285589328599</v>
      </c>
      <c r="R61" s="152">
        <v>2</v>
      </c>
      <c r="U61" s="152" t="s">
        <v>738</v>
      </c>
    </row>
    <row r="62" spans="1:26">
      <c r="A62" s="219" t="s">
        <v>4279</v>
      </c>
      <c r="B62" s="380" t="s">
        <v>1779</v>
      </c>
      <c r="C62" s="451">
        <v>3</v>
      </c>
      <c r="D62" s="380" t="str">
        <f t="shared" si="0"/>
        <v>WoNT3 - 3</v>
      </c>
      <c r="E62" s="152" t="s">
        <v>1949</v>
      </c>
      <c r="F62" s="380" t="s">
        <v>1745</v>
      </c>
      <c r="G62" s="410">
        <v>43672</v>
      </c>
      <c r="H62" s="152">
        <v>-122.85674400000001</v>
      </c>
      <c r="I62" s="152">
        <v>44.950980999999999</v>
      </c>
      <c r="J62" s="380" t="s">
        <v>1708</v>
      </c>
      <c r="L62" s="152">
        <v>111.034285714286</v>
      </c>
      <c r="M62" s="152">
        <v>9.0682508875739707</v>
      </c>
      <c r="N62" s="152">
        <v>4.4477057917906402</v>
      </c>
      <c r="R62" s="152">
        <v>2</v>
      </c>
      <c r="U62" s="152" t="s">
        <v>738</v>
      </c>
    </row>
    <row r="63" spans="1:26" ht="15.75">
      <c r="A63" s="385" t="s">
        <v>1782</v>
      </c>
      <c r="B63" s="412" t="s">
        <v>1789</v>
      </c>
      <c r="C63" s="452">
        <v>1</v>
      </c>
      <c r="D63" s="412" t="s">
        <v>1950</v>
      </c>
      <c r="E63"/>
      <c r="F63" s="391" t="s">
        <v>1951</v>
      </c>
      <c r="G63" s="387">
        <v>43963</v>
      </c>
      <c r="H63" s="388">
        <v>39.866061999999999</v>
      </c>
      <c r="I63" s="388">
        <v>-88.798130999999998</v>
      </c>
      <c r="J63" s="391" t="s">
        <v>1785</v>
      </c>
      <c r="K63" s="391" t="s">
        <v>1785</v>
      </c>
      <c r="L63"/>
      <c r="M63"/>
      <c r="N63"/>
      <c r="O63"/>
      <c r="P63"/>
      <c r="Q63" s="391" t="s">
        <v>1952</v>
      </c>
      <c r="R63"/>
      <c r="S63"/>
      <c r="T63"/>
      <c r="U63"/>
      <c r="V63"/>
      <c r="W63"/>
      <c r="X63"/>
      <c r="Y63"/>
      <c r="Z63"/>
    </row>
    <row r="64" spans="1:26" ht="15.75">
      <c r="A64" s="385" t="s">
        <v>1782</v>
      </c>
      <c r="B64" s="412" t="s">
        <v>1789</v>
      </c>
      <c r="C64" s="452">
        <v>2</v>
      </c>
      <c r="D64" s="412" t="s">
        <v>1953</v>
      </c>
      <c r="E64"/>
      <c r="F64" s="391" t="s">
        <v>1951</v>
      </c>
      <c r="G64" s="387">
        <v>43963</v>
      </c>
      <c r="H64" s="388">
        <v>39.865394999999999</v>
      </c>
      <c r="I64" s="388">
        <v>-88.799916999999994</v>
      </c>
      <c r="J64" s="391" t="s">
        <v>1785</v>
      </c>
      <c r="K64" s="391" t="s">
        <v>1785</v>
      </c>
      <c r="L64"/>
      <c r="M64"/>
      <c r="N64"/>
      <c r="O64"/>
      <c r="P64"/>
      <c r="Q64" s="391" t="s">
        <v>1952</v>
      </c>
      <c r="R64"/>
      <c r="S64"/>
      <c r="T64"/>
      <c r="U64"/>
      <c r="V64"/>
      <c r="W64"/>
      <c r="X64"/>
      <c r="Y64"/>
      <c r="Z64"/>
    </row>
    <row r="65" spans="1:26" ht="15.75">
      <c r="A65" s="385" t="s">
        <v>1782</v>
      </c>
      <c r="B65" s="412" t="s">
        <v>1789</v>
      </c>
      <c r="C65" s="452">
        <v>3</v>
      </c>
      <c r="D65" s="412" t="s">
        <v>1954</v>
      </c>
      <c r="E65"/>
      <c r="F65" s="391" t="s">
        <v>1951</v>
      </c>
      <c r="G65" s="387">
        <v>43963</v>
      </c>
      <c r="H65" s="388">
        <v>39.868482</v>
      </c>
      <c r="I65" s="388">
        <v>-88.798039000000003</v>
      </c>
      <c r="J65" s="391" t="s">
        <v>1785</v>
      </c>
      <c r="K65" s="391" t="s">
        <v>1785</v>
      </c>
      <c r="L65"/>
      <c r="M65"/>
      <c r="N65"/>
      <c r="O65"/>
      <c r="P65"/>
      <c r="Q65" s="391" t="s">
        <v>1952</v>
      </c>
      <c r="R65"/>
      <c r="S65"/>
      <c r="T65"/>
      <c r="U65"/>
      <c r="V65"/>
      <c r="W65"/>
      <c r="X65"/>
      <c r="Y65"/>
      <c r="Z65"/>
    </row>
    <row r="66" spans="1:26" ht="15.75">
      <c r="A66" s="385" t="s">
        <v>1801</v>
      </c>
      <c r="B66" s="412" t="s">
        <v>1802</v>
      </c>
      <c r="C66" s="452">
        <v>1</v>
      </c>
      <c r="D66" s="412" t="s">
        <v>1955</v>
      </c>
      <c r="E66"/>
      <c r="F66" s="391" t="s">
        <v>1951</v>
      </c>
      <c r="G66" s="387">
        <v>43963</v>
      </c>
      <c r="H66" s="388">
        <v>39.895068000000002</v>
      </c>
      <c r="I66" s="388">
        <v>-88.745608000000004</v>
      </c>
      <c r="J66" s="391" t="s">
        <v>1785</v>
      </c>
      <c r="K66" s="391" t="s">
        <v>1785</v>
      </c>
      <c r="L66"/>
      <c r="M66"/>
      <c r="N66"/>
      <c r="O66"/>
      <c r="P66"/>
      <c r="Q66" s="391" t="s">
        <v>1952</v>
      </c>
      <c r="R66"/>
      <c r="S66"/>
      <c r="T66"/>
      <c r="U66"/>
      <c r="V66"/>
      <c r="W66"/>
      <c r="X66"/>
      <c r="Y66"/>
      <c r="Z66"/>
    </row>
    <row r="67" spans="1:26" ht="15.75">
      <c r="A67" s="385" t="s">
        <v>1801</v>
      </c>
      <c r="B67" s="412" t="s">
        <v>1802</v>
      </c>
      <c r="C67" s="452">
        <v>2</v>
      </c>
      <c r="D67" s="412" t="s">
        <v>1956</v>
      </c>
      <c r="E67"/>
      <c r="F67" s="391" t="s">
        <v>1951</v>
      </c>
      <c r="G67" s="387">
        <v>43963</v>
      </c>
      <c r="H67" s="388">
        <v>39.895384</v>
      </c>
      <c r="I67" s="388">
        <v>-88.746645000000001</v>
      </c>
      <c r="J67" s="391" t="s">
        <v>1785</v>
      </c>
      <c r="K67" s="391" t="s">
        <v>1785</v>
      </c>
      <c r="L67"/>
      <c r="M67"/>
      <c r="N67"/>
      <c r="O67"/>
      <c r="P67"/>
      <c r="Q67" s="391" t="s">
        <v>1952</v>
      </c>
      <c r="R67"/>
      <c r="S67"/>
      <c r="T67"/>
      <c r="U67"/>
      <c r="V67"/>
      <c r="W67"/>
      <c r="X67"/>
      <c r="Y67"/>
      <c r="Z67"/>
    </row>
    <row r="68" spans="1:26" ht="15.75">
      <c r="A68" s="385" t="s">
        <v>1801</v>
      </c>
      <c r="B68" s="412" t="s">
        <v>1802</v>
      </c>
      <c r="C68" s="452">
        <v>3</v>
      </c>
      <c r="D68" s="412" t="s">
        <v>1957</v>
      </c>
      <c r="E68"/>
      <c r="F68" s="391" t="s">
        <v>1951</v>
      </c>
      <c r="G68" s="387">
        <v>43963</v>
      </c>
      <c r="H68" s="388">
        <v>39.90146</v>
      </c>
      <c r="I68" s="388">
        <v>-88.746587000000005</v>
      </c>
      <c r="J68" s="391" t="s">
        <v>1785</v>
      </c>
      <c r="K68" s="391" t="s">
        <v>1958</v>
      </c>
      <c r="L68"/>
      <c r="M68"/>
      <c r="N68"/>
      <c r="O68"/>
      <c r="P68"/>
      <c r="Q68" s="391" t="s">
        <v>1952</v>
      </c>
      <c r="R68"/>
      <c r="S68"/>
      <c r="T68"/>
      <c r="U68"/>
      <c r="V68"/>
      <c r="W68"/>
      <c r="X68"/>
      <c r="Y68"/>
      <c r="Z68"/>
    </row>
    <row r="69" spans="1:26" ht="15.75">
      <c r="A69" s="385" t="s">
        <v>1796</v>
      </c>
      <c r="B69" s="412" t="s">
        <v>1797</v>
      </c>
      <c r="C69" s="452">
        <v>1</v>
      </c>
      <c r="D69" s="412" t="s">
        <v>1959</v>
      </c>
      <c r="E69"/>
      <c r="F69" s="391" t="s">
        <v>1951</v>
      </c>
      <c r="G69" s="387">
        <v>43963</v>
      </c>
      <c r="H69" s="388">
        <v>39.876683</v>
      </c>
      <c r="I69" s="388">
        <v>-88.700021000000007</v>
      </c>
      <c r="J69" s="391" t="s">
        <v>1785</v>
      </c>
      <c r="K69" s="391" t="s">
        <v>1785</v>
      </c>
      <c r="L69"/>
      <c r="M69"/>
      <c r="N69"/>
      <c r="O69"/>
      <c r="P69"/>
      <c r="Q69" s="391" t="s">
        <v>1952</v>
      </c>
      <c r="R69"/>
      <c r="S69"/>
      <c r="T69"/>
      <c r="U69"/>
      <c r="V69"/>
      <c r="W69"/>
      <c r="X69"/>
      <c r="Y69"/>
      <c r="Z69"/>
    </row>
    <row r="70" spans="1:26" ht="15.75">
      <c r="A70" s="385" t="s">
        <v>1796</v>
      </c>
      <c r="B70" s="412" t="s">
        <v>1797</v>
      </c>
      <c r="C70" s="452">
        <v>2</v>
      </c>
      <c r="D70" s="412" t="s">
        <v>1960</v>
      </c>
      <c r="E70"/>
      <c r="F70" s="391" t="s">
        <v>1951</v>
      </c>
      <c r="G70" s="387">
        <v>43963</v>
      </c>
      <c r="H70" s="388">
        <v>39.878540999999998</v>
      </c>
      <c r="I70" s="388">
        <v>-88.700776000000005</v>
      </c>
      <c r="J70" s="391" t="s">
        <v>1785</v>
      </c>
      <c r="K70" s="391" t="s">
        <v>1785</v>
      </c>
      <c r="L70"/>
      <c r="M70"/>
      <c r="N70"/>
      <c r="O70"/>
      <c r="P70"/>
      <c r="Q70" s="391" t="s">
        <v>1952</v>
      </c>
      <c r="R70"/>
      <c r="S70"/>
      <c r="T70"/>
      <c r="U70"/>
      <c r="V70"/>
      <c r="W70"/>
      <c r="X70"/>
      <c r="Y70"/>
      <c r="Z70"/>
    </row>
    <row r="71" spans="1:26" ht="15.75">
      <c r="A71" s="385" t="s">
        <v>1796</v>
      </c>
      <c r="B71" s="412" t="s">
        <v>1797</v>
      </c>
      <c r="C71" s="452">
        <v>3</v>
      </c>
      <c r="D71" s="412" t="s">
        <v>1961</v>
      </c>
      <c r="E71"/>
      <c r="F71" s="391" t="s">
        <v>1951</v>
      </c>
      <c r="G71" s="387">
        <v>43963</v>
      </c>
      <c r="H71" s="388">
        <v>39.878261000000002</v>
      </c>
      <c r="I71" s="388">
        <v>-88.705988000000005</v>
      </c>
      <c r="J71" s="391" t="s">
        <v>1785</v>
      </c>
      <c r="K71" s="391" t="s">
        <v>1785</v>
      </c>
      <c r="L71"/>
      <c r="M71"/>
      <c r="N71"/>
      <c r="O71"/>
      <c r="P71"/>
      <c r="Q71" s="391" t="s">
        <v>1952</v>
      </c>
      <c r="R71"/>
      <c r="S71"/>
      <c r="T71"/>
      <c r="U71"/>
      <c r="V71"/>
      <c r="W71"/>
      <c r="X71"/>
      <c r="Y71"/>
      <c r="Z71"/>
    </row>
    <row r="72" spans="1:26" ht="15.75">
      <c r="A72" s="385" t="s">
        <v>1799</v>
      </c>
      <c r="B72" s="412" t="s">
        <v>1800</v>
      </c>
      <c r="C72" s="452">
        <v>1</v>
      </c>
      <c r="D72" s="412" t="s">
        <v>1962</v>
      </c>
      <c r="E72"/>
      <c r="F72" s="391" t="s">
        <v>1951</v>
      </c>
      <c r="G72" s="387">
        <v>43963</v>
      </c>
      <c r="H72" s="388">
        <v>39.895693999999999</v>
      </c>
      <c r="I72" s="388">
        <v>-88.743611000000001</v>
      </c>
      <c r="J72" s="391" t="s">
        <v>1785</v>
      </c>
      <c r="K72" s="391" t="s">
        <v>1785</v>
      </c>
      <c r="L72"/>
      <c r="M72"/>
      <c r="N72"/>
      <c r="O72"/>
      <c r="P72"/>
      <c r="Q72" s="391" t="s">
        <v>1952</v>
      </c>
      <c r="R72"/>
      <c r="S72"/>
      <c r="T72"/>
      <c r="U72"/>
      <c r="V72"/>
      <c r="W72"/>
      <c r="X72"/>
      <c r="Y72"/>
      <c r="Z72"/>
    </row>
    <row r="73" spans="1:26" ht="15.75">
      <c r="A73" s="385" t="s">
        <v>1799</v>
      </c>
      <c r="B73" s="412" t="s">
        <v>1800</v>
      </c>
      <c r="C73" s="452">
        <v>2</v>
      </c>
      <c r="D73" s="412" t="s">
        <v>1963</v>
      </c>
      <c r="E73"/>
      <c r="F73" s="391" t="s">
        <v>1951</v>
      </c>
      <c r="G73" s="387">
        <v>43963</v>
      </c>
      <c r="H73" s="388">
        <v>39.896889000000002</v>
      </c>
      <c r="I73" s="388">
        <v>-88.743611000000001</v>
      </c>
      <c r="J73" s="391" t="s">
        <v>1785</v>
      </c>
      <c r="K73" s="391" t="s">
        <v>1964</v>
      </c>
      <c r="L73"/>
      <c r="M73"/>
      <c r="N73"/>
      <c r="O73"/>
      <c r="P73"/>
      <c r="Q73" s="391" t="s">
        <v>1952</v>
      </c>
      <c r="R73"/>
      <c r="S73"/>
      <c r="T73"/>
      <c r="U73"/>
      <c r="V73"/>
      <c r="W73"/>
      <c r="X73"/>
      <c r="Y73"/>
      <c r="Z73"/>
    </row>
    <row r="74" spans="1:26" ht="15.75">
      <c r="A74" s="385" t="s">
        <v>1799</v>
      </c>
      <c r="B74" s="412" t="s">
        <v>1800</v>
      </c>
      <c r="C74" s="452">
        <v>3</v>
      </c>
      <c r="D74" s="412" t="s">
        <v>1965</v>
      </c>
      <c r="E74"/>
      <c r="F74" s="391" t="s">
        <v>1951</v>
      </c>
      <c r="G74" s="387">
        <v>43963</v>
      </c>
      <c r="H74" s="388">
        <v>39.898193999999997</v>
      </c>
      <c r="I74" s="388">
        <v>-88.743333000000007</v>
      </c>
      <c r="J74" s="391" t="s">
        <v>1785</v>
      </c>
      <c r="K74" s="391" t="s">
        <v>1958</v>
      </c>
      <c r="L74"/>
      <c r="M74"/>
      <c r="N74"/>
      <c r="O74"/>
      <c r="P74"/>
      <c r="Q74" s="391" t="s">
        <v>1952</v>
      </c>
      <c r="R74"/>
      <c r="S74"/>
      <c r="T74"/>
      <c r="U74"/>
      <c r="V74"/>
      <c r="W74"/>
      <c r="X74"/>
      <c r="Y74"/>
      <c r="Z74"/>
    </row>
    <row r="75" spans="1:26" ht="15.75">
      <c r="A75" s="385" t="s">
        <v>1807</v>
      </c>
      <c r="B75" s="412" t="s">
        <v>1809</v>
      </c>
      <c r="C75" s="452">
        <v>1</v>
      </c>
      <c r="D75" s="412" t="s">
        <v>1966</v>
      </c>
      <c r="F75" s="391" t="s">
        <v>1951</v>
      </c>
      <c r="G75" s="387">
        <v>44001</v>
      </c>
      <c r="H75" s="392">
        <v>40.091640099999999</v>
      </c>
      <c r="I75" s="388">
        <v>-88.216396000000003</v>
      </c>
      <c r="J75" s="391" t="s">
        <v>1785</v>
      </c>
      <c r="K75" s="391" t="s">
        <v>1785</v>
      </c>
      <c r="L75"/>
      <c r="M75"/>
      <c r="N75"/>
      <c r="O75"/>
      <c r="P75"/>
      <c r="Q75" s="391" t="s">
        <v>1952</v>
      </c>
      <c r="R75"/>
      <c r="S75"/>
      <c r="T75"/>
      <c r="U75"/>
      <c r="V75"/>
      <c r="W75"/>
      <c r="X75"/>
      <c r="Y75"/>
      <c r="Z75"/>
    </row>
    <row r="76" spans="1:26" ht="15.75">
      <c r="A76" s="385" t="s">
        <v>1807</v>
      </c>
      <c r="B76" s="412" t="s">
        <v>1809</v>
      </c>
      <c r="C76" s="452">
        <v>2</v>
      </c>
      <c r="D76" s="412" t="s">
        <v>1967</v>
      </c>
      <c r="E76"/>
      <c r="F76" s="391" t="s">
        <v>1951</v>
      </c>
      <c r="G76" s="387">
        <v>44001</v>
      </c>
      <c r="H76" s="392">
        <v>40.091803300000002</v>
      </c>
      <c r="I76" s="388">
        <v>-88.216189900000003</v>
      </c>
      <c r="J76" s="391" t="s">
        <v>1785</v>
      </c>
      <c r="K76" s="391" t="s">
        <v>1785</v>
      </c>
      <c r="L76"/>
      <c r="M76"/>
      <c r="N76"/>
      <c r="O76"/>
      <c r="P76"/>
      <c r="Q76" s="391" t="s">
        <v>1952</v>
      </c>
      <c r="R76"/>
      <c r="S76"/>
      <c r="T76"/>
      <c r="U76"/>
      <c r="V76"/>
      <c r="W76"/>
      <c r="X76"/>
      <c r="Y76"/>
      <c r="Z76"/>
    </row>
    <row r="77" spans="1:26" ht="15.75">
      <c r="A77" s="385" t="s">
        <v>1807</v>
      </c>
      <c r="B77" s="412" t="s">
        <v>1809</v>
      </c>
      <c r="C77" s="452">
        <v>3</v>
      </c>
      <c r="D77" s="412" t="s">
        <v>1968</v>
      </c>
      <c r="E77"/>
      <c r="F77" s="391" t="s">
        <v>1951</v>
      </c>
      <c r="G77" s="387">
        <v>44001</v>
      </c>
      <c r="H77" s="392">
        <v>40.091428499999999</v>
      </c>
      <c r="I77" s="388">
        <v>-88.215900500000004</v>
      </c>
      <c r="J77" s="391" t="s">
        <v>1785</v>
      </c>
      <c r="K77" s="391" t="s">
        <v>1785</v>
      </c>
      <c r="L77"/>
      <c r="M77"/>
      <c r="N77"/>
      <c r="O77"/>
      <c r="P77"/>
      <c r="Q77" s="391" t="s">
        <v>1952</v>
      </c>
      <c r="R77"/>
      <c r="S77"/>
      <c r="T77"/>
      <c r="U77"/>
      <c r="V77"/>
      <c r="W77"/>
      <c r="X77"/>
      <c r="Y77"/>
      <c r="Z77"/>
    </row>
    <row r="78" spans="1:26" ht="15.75">
      <c r="A78" s="385" t="s">
        <v>1803</v>
      </c>
      <c r="B78" s="412" t="s">
        <v>1804</v>
      </c>
      <c r="C78" s="452">
        <v>1</v>
      </c>
      <c r="D78" s="412" t="s">
        <v>1969</v>
      </c>
      <c r="E78"/>
      <c r="F78" s="391" t="s">
        <v>1970</v>
      </c>
      <c r="G78" s="387">
        <v>43838</v>
      </c>
      <c r="H78" s="388">
        <v>39.929499999999997</v>
      </c>
      <c r="I78" s="388">
        <v>-88.023799999999994</v>
      </c>
      <c r="J78" s="391" t="s">
        <v>1785</v>
      </c>
      <c r="K78" s="391" t="s">
        <v>1785</v>
      </c>
      <c r="L78"/>
      <c r="M78"/>
      <c r="N78"/>
      <c r="O78"/>
      <c r="P78"/>
      <c r="Q78" s="391" t="s">
        <v>1952</v>
      </c>
      <c r="R78"/>
      <c r="S78"/>
      <c r="T78"/>
      <c r="U78"/>
      <c r="V78"/>
      <c r="W78"/>
      <c r="X78"/>
      <c r="Y78"/>
      <c r="Z78"/>
    </row>
    <row r="79" spans="1:26" ht="15.75">
      <c r="A79" s="385" t="s">
        <v>1803</v>
      </c>
      <c r="B79" s="412" t="s">
        <v>1804</v>
      </c>
      <c r="C79" s="452">
        <v>2</v>
      </c>
      <c r="D79" s="412" t="s">
        <v>1971</v>
      </c>
      <c r="E79"/>
      <c r="F79" s="391" t="s">
        <v>1970</v>
      </c>
      <c r="G79" s="387">
        <v>43838</v>
      </c>
      <c r="H79" s="388">
        <v>39.929499999999997</v>
      </c>
      <c r="I79" s="388">
        <v>-88.023799999999994</v>
      </c>
      <c r="J79" s="391" t="s">
        <v>1785</v>
      </c>
      <c r="K79" s="391" t="s">
        <v>1785</v>
      </c>
      <c r="L79"/>
      <c r="M79"/>
      <c r="N79"/>
      <c r="O79"/>
      <c r="P79"/>
      <c r="Q79" s="391" t="s">
        <v>1952</v>
      </c>
      <c r="R79"/>
      <c r="S79"/>
      <c r="T79"/>
      <c r="U79"/>
      <c r="V79"/>
      <c r="W79"/>
      <c r="X79"/>
      <c r="Y79"/>
      <c r="Z79"/>
    </row>
    <row r="80" spans="1:26" ht="15.75">
      <c r="A80" s="385" t="s">
        <v>1803</v>
      </c>
      <c r="B80" s="412" t="s">
        <v>1804</v>
      </c>
      <c r="C80" s="452">
        <v>3</v>
      </c>
      <c r="D80" s="412" t="s">
        <v>1972</v>
      </c>
      <c r="E80"/>
      <c r="F80" s="391" t="s">
        <v>1970</v>
      </c>
      <c r="G80" s="387">
        <v>43838</v>
      </c>
      <c r="H80" s="392">
        <v>39.925432200000003</v>
      </c>
      <c r="I80" s="388">
        <v>-88.027578300000002</v>
      </c>
      <c r="J80" s="391" t="s">
        <v>1785</v>
      </c>
      <c r="K80" s="391" t="s">
        <v>1964</v>
      </c>
      <c r="L80"/>
      <c r="M80"/>
      <c r="N80"/>
      <c r="O80"/>
      <c r="P80"/>
      <c r="Q80" s="391" t="s">
        <v>1952</v>
      </c>
      <c r="R80"/>
      <c r="S80"/>
      <c r="T80"/>
      <c r="U80"/>
      <c r="V80"/>
      <c r="W80"/>
      <c r="X80"/>
      <c r="Y80"/>
      <c r="Z80"/>
    </row>
    <row r="81" spans="1:26" ht="15.75">
      <c r="A81" s="385" t="s">
        <v>1803</v>
      </c>
      <c r="B81" s="412" t="s">
        <v>1804</v>
      </c>
      <c r="C81" s="452">
        <v>4</v>
      </c>
      <c r="D81" s="412" t="s">
        <v>1973</v>
      </c>
      <c r="E81"/>
      <c r="F81" s="391" t="s">
        <v>1970</v>
      </c>
      <c r="G81" s="387">
        <v>43838</v>
      </c>
      <c r="H81" s="388">
        <v>39.925432200000003</v>
      </c>
      <c r="I81" s="388">
        <v>-88.027578300000002</v>
      </c>
      <c r="J81" s="391" t="s">
        <v>1785</v>
      </c>
      <c r="K81" s="391" t="s">
        <v>1964</v>
      </c>
      <c r="L81"/>
      <c r="M81"/>
      <c r="N81"/>
      <c r="O81"/>
      <c r="P81"/>
      <c r="Q81" s="391" t="s">
        <v>1952</v>
      </c>
      <c r="R81"/>
      <c r="S81"/>
      <c r="T81"/>
      <c r="U81"/>
      <c r="V81"/>
      <c r="W81"/>
      <c r="X81"/>
      <c r="Y81"/>
      <c r="Z81"/>
    </row>
    <row r="82" spans="1:26" ht="15.75">
      <c r="A82" s="414" t="s">
        <v>1782</v>
      </c>
      <c r="B82" s="415" t="s">
        <v>1789</v>
      </c>
      <c r="C82" s="453">
        <v>1</v>
      </c>
      <c r="D82" s="415" t="s">
        <v>1974</v>
      </c>
      <c r="E82" t="s">
        <v>4385</v>
      </c>
      <c r="F82" s="391" t="s">
        <v>1975</v>
      </c>
      <c r="G82" s="417">
        <v>44154</v>
      </c>
      <c r="H82" s="388">
        <v>39.866061999999999</v>
      </c>
      <c r="I82" s="388">
        <v>-88.798130999999998</v>
      </c>
      <c r="J82" s="391" t="s">
        <v>1785</v>
      </c>
      <c r="K82" s="391" t="s">
        <v>1785</v>
      </c>
      <c r="L82"/>
      <c r="M82"/>
      <c r="N82"/>
      <c r="O82"/>
      <c r="P82"/>
      <c r="Q82" s="391" t="s">
        <v>1952</v>
      </c>
      <c r="R82" s="391" t="s">
        <v>1793</v>
      </c>
      <c r="S82" s="391" t="s">
        <v>1794</v>
      </c>
      <c r="T82"/>
      <c r="U82"/>
      <c r="V82"/>
      <c r="W82"/>
      <c r="X82"/>
      <c r="Y82"/>
      <c r="Z82"/>
    </row>
    <row r="83" spans="1:26" ht="15.75">
      <c r="A83" s="414" t="s">
        <v>1801</v>
      </c>
      <c r="B83" s="415" t="s">
        <v>1802</v>
      </c>
      <c r="C83" s="453">
        <v>1</v>
      </c>
      <c r="D83" s="415" t="s">
        <v>1976</v>
      </c>
      <c r="E83" t="s">
        <v>4382</v>
      </c>
      <c r="F83" s="391" t="s">
        <v>1975</v>
      </c>
      <c r="G83" s="417">
        <v>44154</v>
      </c>
      <c r="H83" s="388">
        <v>39.895068000000002</v>
      </c>
      <c r="I83" s="388">
        <v>-88.745608000000004</v>
      </c>
      <c r="J83" s="391" t="s">
        <v>1785</v>
      </c>
      <c r="K83" s="391" t="s">
        <v>1785</v>
      </c>
      <c r="L83"/>
      <c r="M83"/>
      <c r="N83"/>
      <c r="O83"/>
      <c r="P83"/>
      <c r="Q83" s="391" t="s">
        <v>1952</v>
      </c>
      <c r="R83" s="391" t="s">
        <v>1793</v>
      </c>
      <c r="S83" s="391" t="s">
        <v>1798</v>
      </c>
      <c r="T83"/>
      <c r="U83"/>
      <c r="V83"/>
      <c r="W83"/>
      <c r="X83"/>
      <c r="Y83"/>
      <c r="Z83"/>
    </row>
    <row r="84" spans="1:26" ht="15.75">
      <c r="A84" s="414" t="s">
        <v>1796</v>
      </c>
      <c r="B84" s="415" t="s">
        <v>1797</v>
      </c>
      <c r="C84" s="453">
        <v>3</v>
      </c>
      <c r="D84" s="415" t="s">
        <v>1977</v>
      </c>
      <c r="E84" t="s">
        <v>4383</v>
      </c>
      <c r="F84" s="391" t="s">
        <v>1975</v>
      </c>
      <c r="G84" s="417">
        <v>44154</v>
      </c>
      <c r="H84" s="388">
        <v>39.878261000000002</v>
      </c>
      <c r="I84" s="388">
        <v>-88.705988000000005</v>
      </c>
      <c r="J84" s="391" t="s">
        <v>1785</v>
      </c>
      <c r="K84" s="391" t="s">
        <v>1785</v>
      </c>
      <c r="L84"/>
      <c r="M84"/>
      <c r="N84"/>
      <c r="O84"/>
      <c r="P84"/>
      <c r="Q84" s="391" t="s">
        <v>1952</v>
      </c>
      <c r="R84" s="391" t="s">
        <v>1793</v>
      </c>
      <c r="S84" s="391" t="s">
        <v>1794</v>
      </c>
      <c r="T84"/>
      <c r="U84"/>
      <c r="V84"/>
      <c r="W84"/>
      <c r="X84"/>
      <c r="Y84"/>
      <c r="Z84"/>
    </row>
    <row r="85" spans="1:26" ht="15.75">
      <c r="A85" s="414" t="s">
        <v>1799</v>
      </c>
      <c r="B85" s="415" t="s">
        <v>1800</v>
      </c>
      <c r="C85" s="453">
        <v>1</v>
      </c>
      <c r="D85" s="415" t="s">
        <v>1978</v>
      </c>
      <c r="E85" t="s">
        <v>4384</v>
      </c>
      <c r="F85" s="391" t="s">
        <v>1975</v>
      </c>
      <c r="G85" s="417">
        <v>44154</v>
      </c>
      <c r="H85" s="388">
        <v>39.895693999999999</v>
      </c>
      <c r="I85" s="388">
        <v>-88.743611000000001</v>
      </c>
      <c r="J85" s="391" t="s">
        <v>1785</v>
      </c>
      <c r="K85" s="391" t="s">
        <v>1785</v>
      </c>
      <c r="L85"/>
      <c r="M85"/>
      <c r="N85"/>
      <c r="O85"/>
      <c r="P85"/>
      <c r="Q85" s="391" t="s">
        <v>1952</v>
      </c>
      <c r="R85" s="391" t="s">
        <v>1793</v>
      </c>
      <c r="S85" s="391" t="s">
        <v>1798</v>
      </c>
      <c r="T85"/>
      <c r="U85"/>
      <c r="V85"/>
      <c r="W85"/>
      <c r="X85"/>
      <c r="Y85"/>
      <c r="Z85"/>
    </row>
    <row r="86" spans="1:26" ht="15.75">
      <c r="A86" s="414" t="s">
        <v>1803</v>
      </c>
      <c r="B86" s="415" t="s">
        <v>1804</v>
      </c>
      <c r="C86" s="453">
        <v>1</v>
      </c>
      <c r="D86" s="415" t="s">
        <v>1979</v>
      </c>
      <c r="E86" t="s">
        <v>4380</v>
      </c>
      <c r="F86" s="391" t="s">
        <v>1975</v>
      </c>
      <c r="G86" s="417">
        <v>44153</v>
      </c>
      <c r="H86" s="388">
        <v>39.929499999999997</v>
      </c>
      <c r="I86" s="388">
        <v>-88.023799999999994</v>
      </c>
      <c r="J86" s="391" t="s">
        <v>1785</v>
      </c>
      <c r="K86" s="391" t="s">
        <v>1785</v>
      </c>
      <c r="L86"/>
      <c r="M86"/>
      <c r="N86"/>
      <c r="O86"/>
      <c r="P86"/>
      <c r="Q86" s="391" t="s">
        <v>1952</v>
      </c>
      <c r="R86" s="391" t="s">
        <v>1793</v>
      </c>
      <c r="S86" s="391" t="s">
        <v>1798</v>
      </c>
      <c r="T86"/>
      <c r="U86"/>
      <c r="V86"/>
      <c r="W86"/>
      <c r="X86"/>
      <c r="Y86"/>
      <c r="Z86"/>
    </row>
    <row r="87" spans="1:26" ht="15.75">
      <c r="A87" s="414" t="s">
        <v>1803</v>
      </c>
      <c r="B87" s="415" t="s">
        <v>1804</v>
      </c>
      <c r="C87" s="453">
        <v>4</v>
      </c>
      <c r="D87" s="415" t="s">
        <v>2171</v>
      </c>
      <c r="E87" t="s">
        <v>4381</v>
      </c>
      <c r="F87" s="391" t="s">
        <v>1975</v>
      </c>
      <c r="G87" s="417">
        <v>44153</v>
      </c>
      <c r="H87" s="388">
        <v>39.925409999999999</v>
      </c>
      <c r="I87" s="388">
        <v>-88.027589000000006</v>
      </c>
      <c r="J87" s="391" t="s">
        <v>1785</v>
      </c>
      <c r="K87" s="391" t="s">
        <v>1964</v>
      </c>
      <c r="L87"/>
      <c r="M87"/>
      <c r="N87"/>
      <c r="O87"/>
      <c r="P87"/>
      <c r="Q87" s="391" t="s">
        <v>1952</v>
      </c>
      <c r="R87" s="391" t="s">
        <v>1793</v>
      </c>
      <c r="S87" s="391" t="s">
        <v>1812</v>
      </c>
      <c r="T87"/>
      <c r="U87"/>
      <c r="V87"/>
      <c r="W87"/>
      <c r="X87"/>
      <c r="Y87"/>
      <c r="Z87"/>
    </row>
    <row r="88" spans="1:26" ht="15.75">
      <c r="A88" s="456" t="s">
        <v>4280</v>
      </c>
      <c r="B88" s="152" t="s">
        <v>1820</v>
      </c>
      <c r="C88" s="454">
        <v>1</v>
      </c>
      <c r="D88" s="152" t="str">
        <f>CONCATENATE(B88,"-",C88)</f>
        <v>AX1-1</v>
      </c>
      <c r="E88" s="261"/>
      <c r="F88" s="152" t="s">
        <v>1824</v>
      </c>
      <c r="G88" s="395">
        <v>44169</v>
      </c>
      <c r="H88" s="418">
        <v>26.371829999999999</v>
      </c>
      <c r="I88" s="418">
        <v>-97.861289999999997</v>
      </c>
      <c r="J88" s="384" t="s">
        <v>1816</v>
      </c>
      <c r="K88" s="274"/>
      <c r="L88" s="419">
        <v>45.72</v>
      </c>
      <c r="M88" s="419">
        <v>4.8768000000000002</v>
      </c>
      <c r="N88" s="419">
        <v>7.0129999999999999</v>
      </c>
      <c r="O88" s="419">
        <v>9.6875999999999998</v>
      </c>
      <c r="P88" s="293" t="s">
        <v>709</v>
      </c>
      <c r="Q88" s="384" t="s">
        <v>1980</v>
      </c>
      <c r="R88" s="274"/>
      <c r="S88" s="275"/>
      <c r="T88" s="275"/>
      <c r="U88" s="275"/>
      <c r="V88" s="275"/>
      <c r="W88" s="275"/>
      <c r="X88" s="275"/>
      <c r="Y88" s="275"/>
      <c r="Z88" s="275"/>
    </row>
    <row r="89" spans="1:26" ht="15.75">
      <c r="A89" s="457" t="s">
        <v>4280</v>
      </c>
      <c r="B89" s="152" t="s">
        <v>1820</v>
      </c>
      <c r="C89" s="454">
        <v>2</v>
      </c>
      <c r="D89" s="152" t="str">
        <f t="shared" ref="D89:D120" si="1">CONCATENATE(B89,"-",C89)</f>
        <v>AX1-2</v>
      </c>
      <c r="E89" s="261"/>
      <c r="F89" s="152" t="s">
        <v>1824</v>
      </c>
      <c r="G89" s="395">
        <v>44165</v>
      </c>
      <c r="H89" s="418">
        <v>26.376802999999999</v>
      </c>
      <c r="I89" s="418">
        <v>-97.861284999999995</v>
      </c>
      <c r="J89" s="384" t="s">
        <v>1816</v>
      </c>
      <c r="K89" s="261"/>
      <c r="L89" s="419">
        <v>33.250900000000001</v>
      </c>
      <c r="M89" s="419">
        <v>3.7124999999999999</v>
      </c>
      <c r="N89" s="419">
        <v>5.6520000000000001</v>
      </c>
      <c r="O89" s="419">
        <v>10.997999999999999</v>
      </c>
      <c r="P89" s="293" t="s">
        <v>709</v>
      </c>
      <c r="Q89" s="384" t="s">
        <v>1980</v>
      </c>
      <c r="R89" s="261"/>
      <c r="S89" s="261"/>
      <c r="T89" s="261"/>
      <c r="U89" s="261"/>
      <c r="V89" s="261"/>
      <c r="W89" s="261"/>
      <c r="X89" s="261"/>
      <c r="Y89" s="261"/>
      <c r="Z89" s="261"/>
    </row>
    <row r="90" spans="1:26" ht="15.75">
      <c r="A90" s="457" t="s">
        <v>4280</v>
      </c>
      <c r="B90" s="152" t="s">
        <v>1820</v>
      </c>
      <c r="C90" s="454">
        <v>3</v>
      </c>
      <c r="D90" s="152" t="str">
        <f t="shared" si="1"/>
        <v>AX1-3</v>
      </c>
      <c r="E90" s="261"/>
      <c r="F90" s="152" t="s">
        <v>1824</v>
      </c>
      <c r="G90" s="395">
        <v>44165</v>
      </c>
      <c r="H90" s="418">
        <v>26.381146999999999</v>
      </c>
      <c r="I90" s="418">
        <v>-97.861395999999999</v>
      </c>
      <c r="J90" s="384" t="s">
        <v>1816</v>
      </c>
      <c r="K90" s="261"/>
      <c r="L90" s="419">
        <v>41.1892</v>
      </c>
      <c r="M90" s="419">
        <v>4.9668999999999999</v>
      </c>
      <c r="N90" s="419">
        <v>5.8319999999999999</v>
      </c>
      <c r="O90" s="419">
        <v>8.2764000000000006</v>
      </c>
      <c r="P90" s="293" t="s">
        <v>709</v>
      </c>
      <c r="Q90" s="384" t="s">
        <v>1980</v>
      </c>
      <c r="R90" s="261"/>
      <c r="S90" s="261"/>
      <c r="T90" s="261"/>
      <c r="U90" s="261"/>
      <c r="V90" s="261"/>
      <c r="W90" s="261"/>
      <c r="X90" s="261"/>
      <c r="Y90" s="261"/>
      <c r="Z90" s="261"/>
    </row>
    <row r="91" spans="1:26" ht="15.75">
      <c r="A91" s="457" t="s">
        <v>4281</v>
      </c>
      <c r="B91" s="152" t="s">
        <v>1828</v>
      </c>
      <c r="C91" s="454">
        <v>1</v>
      </c>
      <c r="D91" s="152" t="str">
        <f t="shared" si="1"/>
        <v>AX2-1</v>
      </c>
      <c r="E91" s="261"/>
      <c r="F91" s="152" t="s">
        <v>1830</v>
      </c>
      <c r="G91" s="395">
        <v>44169</v>
      </c>
      <c r="H91" s="418">
        <v>26.372257000000001</v>
      </c>
      <c r="I91" s="418">
        <v>-97.860439</v>
      </c>
      <c r="J91" s="384" t="s">
        <v>1816</v>
      </c>
      <c r="K91" s="274"/>
      <c r="L91" s="419">
        <v>23.8125</v>
      </c>
      <c r="M91" s="419">
        <v>2.1591</v>
      </c>
      <c r="N91" s="419">
        <v>6.3</v>
      </c>
      <c r="O91" s="419">
        <v>7.3403999999999998</v>
      </c>
      <c r="P91" s="293" t="s">
        <v>709</v>
      </c>
      <c r="Q91" s="384" t="s">
        <v>1981</v>
      </c>
      <c r="R91" s="261"/>
      <c r="S91" s="261"/>
      <c r="T91" s="261"/>
      <c r="U91" s="261"/>
      <c r="V91" s="261"/>
      <c r="W91" s="261"/>
      <c r="X91" s="261"/>
      <c r="Y91" s="261"/>
      <c r="Z91" s="261"/>
    </row>
    <row r="92" spans="1:26" ht="15.75">
      <c r="A92" s="457" t="s">
        <v>4281</v>
      </c>
      <c r="B92" s="152" t="s">
        <v>1828</v>
      </c>
      <c r="C92" s="454">
        <v>2</v>
      </c>
      <c r="D92" s="152" t="str">
        <f t="shared" si="1"/>
        <v>AX2-2</v>
      </c>
      <c r="E92" s="261"/>
      <c r="F92" s="152" t="s">
        <v>1830</v>
      </c>
      <c r="G92" s="395">
        <v>44169</v>
      </c>
      <c r="H92" s="418">
        <v>26.372358999999999</v>
      </c>
      <c r="I92" s="418">
        <v>-97.854799</v>
      </c>
      <c r="J92" s="384" t="s">
        <v>1816</v>
      </c>
      <c r="K92" s="274"/>
      <c r="L92" s="419">
        <v>41.189</v>
      </c>
      <c r="M92" s="419">
        <v>6.819</v>
      </c>
      <c r="N92" s="419">
        <v>10.439</v>
      </c>
      <c r="O92" s="419">
        <v>24.696000000000002</v>
      </c>
      <c r="P92" s="293" t="s">
        <v>709</v>
      </c>
      <c r="Q92" s="384" t="s">
        <v>1981</v>
      </c>
      <c r="R92" s="261"/>
      <c r="S92" s="261"/>
      <c r="T92" s="261"/>
      <c r="U92" s="261"/>
      <c r="V92" s="261"/>
      <c r="W92" s="261"/>
      <c r="X92" s="261"/>
      <c r="Y92" s="261"/>
      <c r="Z92" s="261"/>
    </row>
    <row r="93" spans="1:26" ht="15.75">
      <c r="A93" s="457" t="s">
        <v>4281</v>
      </c>
      <c r="B93" s="152" t="s">
        <v>1828</v>
      </c>
      <c r="C93" s="454">
        <v>3</v>
      </c>
      <c r="D93" s="152" t="str">
        <f t="shared" si="1"/>
        <v>AX2-3</v>
      </c>
      <c r="E93" s="261"/>
      <c r="F93" s="152" t="s">
        <v>1830</v>
      </c>
      <c r="G93" s="395">
        <v>44172</v>
      </c>
      <c r="H93" s="418">
        <v>26.372347999999999</v>
      </c>
      <c r="I93" s="418">
        <v>-97.841815999999994</v>
      </c>
      <c r="J93" s="384" t="s">
        <v>1816</v>
      </c>
      <c r="K93" s="274"/>
      <c r="L93" s="419">
        <v>21.928100000000001</v>
      </c>
      <c r="M93" s="419">
        <v>1.6308</v>
      </c>
      <c r="N93" s="419">
        <v>1.992</v>
      </c>
      <c r="O93" s="419">
        <v>16.4556</v>
      </c>
      <c r="P93" s="293" t="s">
        <v>709</v>
      </c>
      <c r="Q93" s="384" t="s">
        <v>1981</v>
      </c>
      <c r="R93" s="261"/>
      <c r="S93" s="261"/>
      <c r="T93" s="261"/>
      <c r="U93" s="261"/>
      <c r="V93" s="261"/>
      <c r="W93" s="261"/>
      <c r="X93" s="261"/>
      <c r="Y93" s="261"/>
      <c r="Z93" s="261"/>
    </row>
    <row r="94" spans="1:26" ht="15.75">
      <c r="A94" s="457" t="s">
        <v>4282</v>
      </c>
      <c r="B94" s="152" t="s">
        <v>1831</v>
      </c>
      <c r="C94" s="454">
        <v>1</v>
      </c>
      <c r="D94" s="152" t="str">
        <f t="shared" si="1"/>
        <v>AX3-1</v>
      </c>
      <c r="E94" s="261"/>
      <c r="F94" s="152" t="s">
        <v>1830</v>
      </c>
      <c r="G94" s="395">
        <v>44236</v>
      </c>
      <c r="H94" s="418">
        <v>26.449237</v>
      </c>
      <c r="I94" s="418">
        <v>-97.845710999999994</v>
      </c>
      <c r="J94" s="384" t="s">
        <v>1816</v>
      </c>
      <c r="K94" s="274"/>
      <c r="L94" s="419">
        <v>25.259699999999999</v>
      </c>
      <c r="M94" s="419">
        <v>5.4170999999999996</v>
      </c>
      <c r="N94" s="419">
        <v>8.52</v>
      </c>
      <c r="O94" s="419">
        <v>9.9288000000000007</v>
      </c>
      <c r="P94" s="293" t="s">
        <v>709</v>
      </c>
      <c r="Q94" s="384" t="s">
        <v>1981</v>
      </c>
      <c r="R94" s="261"/>
      <c r="S94" s="261"/>
      <c r="T94" s="261"/>
      <c r="U94" s="261"/>
      <c r="V94" s="261"/>
      <c r="W94" s="261"/>
      <c r="X94" s="261"/>
      <c r="Y94" s="261"/>
      <c r="Z94" s="261"/>
    </row>
    <row r="95" spans="1:26" ht="15.75">
      <c r="A95" s="457" t="s">
        <v>4282</v>
      </c>
      <c r="B95" s="152" t="s">
        <v>1831</v>
      </c>
      <c r="C95" s="454">
        <v>2</v>
      </c>
      <c r="D95" s="152" t="str">
        <f t="shared" si="1"/>
        <v>AX3-2</v>
      </c>
      <c r="E95" s="261"/>
      <c r="F95" s="152" t="s">
        <v>1830</v>
      </c>
      <c r="G95" s="395">
        <v>44236</v>
      </c>
      <c r="H95" s="418">
        <v>26.45138326</v>
      </c>
      <c r="I95" s="418">
        <v>-97.843107180000004</v>
      </c>
      <c r="J95" s="384" t="s">
        <v>1816</v>
      </c>
      <c r="K95" s="274"/>
      <c r="L95" s="419">
        <v>4.0069999999999997</v>
      </c>
      <c r="M95" s="419">
        <v>0.90790000000000004</v>
      </c>
      <c r="N95" s="419">
        <v>2.39</v>
      </c>
      <c r="O95" s="419">
        <v>5.8247999999999998</v>
      </c>
      <c r="P95" s="293" t="s">
        <v>709</v>
      </c>
      <c r="Q95" s="384" t="s">
        <v>1981</v>
      </c>
      <c r="R95" s="261"/>
      <c r="S95" s="261"/>
      <c r="T95" s="261"/>
      <c r="U95" s="261"/>
      <c r="V95" s="261"/>
      <c r="W95" s="261"/>
      <c r="X95" s="261"/>
      <c r="Y95" s="261"/>
      <c r="Z95" s="261"/>
    </row>
    <row r="96" spans="1:26" ht="15.75">
      <c r="A96" s="457" t="s">
        <v>4282</v>
      </c>
      <c r="B96" s="152" t="s">
        <v>1831</v>
      </c>
      <c r="C96" s="454">
        <v>3</v>
      </c>
      <c r="D96" s="152" t="str">
        <f t="shared" si="1"/>
        <v>AX3-3</v>
      </c>
      <c r="E96" s="261"/>
      <c r="F96" s="152" t="s">
        <v>1830</v>
      </c>
      <c r="G96" s="395">
        <v>44236</v>
      </c>
      <c r="H96" s="418">
        <v>26.451224</v>
      </c>
      <c r="I96" s="418">
        <v>-97.842417999999995</v>
      </c>
      <c r="J96" s="384" t="s">
        <v>1816</v>
      </c>
      <c r="K96" s="274"/>
      <c r="L96" s="419">
        <v>3.0767000000000002</v>
      </c>
      <c r="M96" s="419">
        <v>1.0148999999999999</v>
      </c>
      <c r="N96" s="419">
        <v>1.6559999999999999</v>
      </c>
      <c r="O96" s="419">
        <v>9.2447999999999997</v>
      </c>
      <c r="P96" s="293" t="s">
        <v>709</v>
      </c>
      <c r="Q96" s="384" t="s">
        <v>1981</v>
      </c>
      <c r="R96" s="261"/>
      <c r="S96" s="261"/>
      <c r="T96" s="261"/>
      <c r="U96" s="261"/>
      <c r="V96" s="261"/>
      <c r="W96" s="261"/>
      <c r="X96" s="261"/>
      <c r="Y96" s="261"/>
      <c r="Z96" s="261"/>
    </row>
    <row r="97" spans="1:26" ht="15.75">
      <c r="A97" s="457" t="s">
        <v>4283</v>
      </c>
      <c r="B97" s="152" t="s">
        <v>1835</v>
      </c>
      <c r="C97" s="454">
        <v>1</v>
      </c>
      <c r="D97" s="152" t="str">
        <f t="shared" si="1"/>
        <v>AY1-1</v>
      </c>
      <c r="E97" s="261"/>
      <c r="F97" s="152" t="s">
        <v>1830</v>
      </c>
      <c r="G97" s="395">
        <v>44175</v>
      </c>
      <c r="H97" s="418">
        <v>26.429164</v>
      </c>
      <c r="I97" s="418">
        <v>-97.877750000000006</v>
      </c>
      <c r="J97" s="384" t="s">
        <v>1816</v>
      </c>
      <c r="K97" s="274"/>
      <c r="L97" s="419">
        <v>31.972000000000001</v>
      </c>
      <c r="M97" s="419">
        <v>8.8347999999999995</v>
      </c>
      <c r="N97" s="419">
        <v>10.031000000000001</v>
      </c>
      <c r="O97" s="419">
        <v>2.6190000000000002</v>
      </c>
      <c r="P97" s="293" t="s">
        <v>709</v>
      </c>
      <c r="Q97" s="384" t="s">
        <v>1980</v>
      </c>
      <c r="R97" s="261"/>
      <c r="S97" s="261"/>
      <c r="T97" s="261"/>
      <c r="U97" s="261"/>
      <c r="V97" s="261"/>
      <c r="W97" s="261"/>
      <c r="X97" s="261"/>
      <c r="Y97" s="261"/>
      <c r="Z97" s="261"/>
    </row>
    <row r="98" spans="1:26" ht="15.75">
      <c r="A98" s="457" t="s">
        <v>4283</v>
      </c>
      <c r="B98" s="152" t="s">
        <v>1835</v>
      </c>
      <c r="C98" s="454">
        <v>2</v>
      </c>
      <c r="D98" s="152" t="str">
        <f t="shared" si="1"/>
        <v>AY1-2</v>
      </c>
      <c r="E98" s="261"/>
      <c r="F98" s="152" t="s">
        <v>1830</v>
      </c>
      <c r="G98" s="395">
        <v>44175</v>
      </c>
      <c r="H98" s="418">
        <v>26.428431</v>
      </c>
      <c r="I98" s="418">
        <v>-97.876675000000006</v>
      </c>
      <c r="J98" s="384" t="s">
        <v>1816</v>
      </c>
      <c r="K98" s="274"/>
      <c r="L98" s="419">
        <v>0.311</v>
      </c>
      <c r="M98" s="419">
        <v>0.16569999999999999</v>
      </c>
      <c r="N98" s="419">
        <v>1.49</v>
      </c>
      <c r="O98" s="419">
        <v>13.968</v>
      </c>
      <c r="P98" s="293" t="s">
        <v>709</v>
      </c>
      <c r="Q98" s="384" t="s">
        <v>1980</v>
      </c>
      <c r="R98" s="261"/>
      <c r="S98" s="261"/>
      <c r="T98" s="261"/>
      <c r="U98" s="261"/>
      <c r="V98" s="261"/>
      <c r="W98" s="261"/>
      <c r="X98" s="261"/>
      <c r="Y98" s="261"/>
      <c r="Z98" s="261"/>
    </row>
    <row r="99" spans="1:26" ht="15.75">
      <c r="A99" s="457" t="s">
        <v>4283</v>
      </c>
      <c r="B99" s="152" t="s">
        <v>1835</v>
      </c>
      <c r="C99" s="454">
        <v>3</v>
      </c>
      <c r="D99" s="152" t="str">
        <f t="shared" si="1"/>
        <v>AY1-3</v>
      </c>
      <c r="E99" s="261"/>
      <c r="F99" s="152" t="s">
        <v>1830</v>
      </c>
      <c r="G99" s="395">
        <v>44175</v>
      </c>
      <c r="H99" s="418">
        <v>26.423497999999999</v>
      </c>
      <c r="I99" s="418">
        <v>-97.878011999999998</v>
      </c>
      <c r="J99" s="384" t="s">
        <v>1816</v>
      </c>
      <c r="K99" s="274"/>
      <c r="L99" s="419">
        <v>17.755299999999998</v>
      </c>
      <c r="M99" s="419">
        <v>2.9497</v>
      </c>
      <c r="N99" s="419">
        <v>2.2170000000000001</v>
      </c>
      <c r="O99" s="419">
        <v>12.528</v>
      </c>
      <c r="P99" s="293" t="s">
        <v>709</v>
      </c>
      <c r="Q99" s="384" t="s">
        <v>1980</v>
      </c>
      <c r="R99" s="261"/>
      <c r="S99" s="261"/>
      <c r="T99" s="261"/>
      <c r="U99" s="261"/>
      <c r="V99" s="261"/>
      <c r="W99" s="261"/>
      <c r="X99" s="261"/>
      <c r="Y99" s="261"/>
      <c r="Z99" s="261"/>
    </row>
    <row r="100" spans="1:26" ht="15.75">
      <c r="A100" s="457" t="s">
        <v>4284</v>
      </c>
      <c r="B100" s="152" t="s">
        <v>1837</v>
      </c>
      <c r="C100" s="454">
        <v>1</v>
      </c>
      <c r="D100" s="152" t="str">
        <f t="shared" si="1"/>
        <v>AY2-1</v>
      </c>
      <c r="E100" s="261"/>
      <c r="F100" s="152" t="s">
        <v>1839</v>
      </c>
      <c r="G100" s="395">
        <v>44177</v>
      </c>
      <c r="H100" s="418">
        <v>26.417867000000001</v>
      </c>
      <c r="I100" s="418">
        <v>-97.877359999999996</v>
      </c>
      <c r="J100" s="384" t="s">
        <v>1816</v>
      </c>
      <c r="K100" s="274"/>
      <c r="L100" s="419">
        <v>8.4353999999999996</v>
      </c>
      <c r="M100" s="419">
        <v>0.753</v>
      </c>
      <c r="N100" s="419">
        <v>0.93</v>
      </c>
      <c r="O100" s="419">
        <v>25.372800000000002</v>
      </c>
      <c r="P100" s="293" t="s">
        <v>709</v>
      </c>
      <c r="Q100" s="384" t="s">
        <v>1980</v>
      </c>
      <c r="R100" s="274"/>
      <c r="S100" s="261"/>
      <c r="T100" s="261"/>
      <c r="U100" s="261"/>
      <c r="V100" s="261"/>
      <c r="W100" s="261"/>
      <c r="X100" s="261"/>
      <c r="Y100" s="261"/>
      <c r="Z100" s="261"/>
    </row>
    <row r="101" spans="1:26" ht="15.75">
      <c r="A101" s="457" t="s">
        <v>4284</v>
      </c>
      <c r="B101" s="152" t="s">
        <v>1837</v>
      </c>
      <c r="C101" s="454">
        <v>2</v>
      </c>
      <c r="D101" s="152" t="str">
        <f t="shared" si="1"/>
        <v>AY2-2</v>
      </c>
      <c r="E101" s="261"/>
      <c r="F101" s="152" t="s">
        <v>1839</v>
      </c>
      <c r="G101" s="395">
        <v>44177</v>
      </c>
      <c r="H101" s="418">
        <v>26.408338000000001</v>
      </c>
      <c r="I101" s="418">
        <v>-97.877545999999995</v>
      </c>
      <c r="J101" s="384" t="s">
        <v>1816</v>
      </c>
      <c r="K101" s="274"/>
      <c r="L101" s="419">
        <v>14.8683</v>
      </c>
      <c r="M101" s="419">
        <v>1.1006</v>
      </c>
      <c r="N101" s="419">
        <v>0.69</v>
      </c>
      <c r="O101" s="419">
        <v>11.375999999999999</v>
      </c>
      <c r="P101" s="293" t="s">
        <v>709</v>
      </c>
      <c r="Q101" s="384" t="s">
        <v>1980</v>
      </c>
      <c r="R101" s="261"/>
      <c r="S101" s="261"/>
      <c r="T101" s="261"/>
      <c r="U101" s="261"/>
      <c r="V101" s="261"/>
      <c r="W101" s="261"/>
      <c r="X101" s="261"/>
      <c r="Y101" s="261"/>
      <c r="Z101" s="261"/>
    </row>
    <row r="102" spans="1:26" ht="15.75">
      <c r="A102" s="457" t="s">
        <v>4284</v>
      </c>
      <c r="B102" s="152" t="s">
        <v>1837</v>
      </c>
      <c r="C102" s="454">
        <v>3</v>
      </c>
      <c r="D102" s="152" t="str">
        <f t="shared" si="1"/>
        <v>AY2-3</v>
      </c>
      <c r="E102" s="261"/>
      <c r="F102" s="152" t="s">
        <v>1839</v>
      </c>
      <c r="G102" s="395">
        <v>44177</v>
      </c>
      <c r="H102" s="418">
        <v>26.408107000000001</v>
      </c>
      <c r="I102" s="418">
        <v>-97.867818999999997</v>
      </c>
      <c r="J102" s="384" t="s">
        <v>1816</v>
      </c>
      <c r="K102" s="274"/>
      <c r="L102" s="419">
        <v>0.95309999999999995</v>
      </c>
      <c r="M102" s="419">
        <v>0.4</v>
      </c>
      <c r="N102" s="419">
        <v>1.75</v>
      </c>
      <c r="O102" s="419">
        <v>12.3804</v>
      </c>
      <c r="P102" s="293" t="s">
        <v>709</v>
      </c>
      <c r="Q102" s="384" t="s">
        <v>1980</v>
      </c>
      <c r="R102" s="261"/>
      <c r="S102" s="261"/>
      <c r="T102" s="261"/>
      <c r="U102" s="261"/>
      <c r="V102" s="261"/>
      <c r="W102" s="261"/>
      <c r="X102" s="261"/>
      <c r="Y102" s="261"/>
      <c r="Z102" s="261"/>
    </row>
    <row r="103" spans="1:26" ht="15.75">
      <c r="A103" s="457" t="s">
        <v>4285</v>
      </c>
      <c r="B103" s="152" t="s">
        <v>1840</v>
      </c>
      <c r="C103" s="454">
        <v>1</v>
      </c>
      <c r="D103" s="152" t="str">
        <f t="shared" si="1"/>
        <v>AY3-1</v>
      </c>
      <c r="E103" s="261"/>
      <c r="F103" s="152" t="s">
        <v>1841</v>
      </c>
      <c r="G103" s="395">
        <v>44288</v>
      </c>
      <c r="H103" s="420">
        <v>26.378011000000001</v>
      </c>
      <c r="I103" s="420">
        <v>-97.894114999999999</v>
      </c>
      <c r="J103" s="384" t="s">
        <v>1816</v>
      </c>
      <c r="K103" s="274"/>
      <c r="L103" s="419">
        <v>8.7753999999999994</v>
      </c>
      <c r="M103" s="419">
        <v>0.96450000000000002</v>
      </c>
      <c r="N103" s="419">
        <v>0.39</v>
      </c>
      <c r="O103" s="419">
        <v>9.3995999999999995</v>
      </c>
      <c r="P103" s="293" t="s">
        <v>709</v>
      </c>
      <c r="Q103" s="384" t="s">
        <v>1980</v>
      </c>
      <c r="R103" s="261"/>
      <c r="S103" s="261"/>
      <c r="T103" s="261"/>
      <c r="U103" s="261"/>
      <c r="V103" s="261"/>
      <c r="W103" s="261"/>
      <c r="X103" s="261"/>
      <c r="Y103" s="261"/>
      <c r="Z103" s="261"/>
    </row>
    <row r="104" spans="1:26" ht="15.75">
      <c r="A104" s="457" t="s">
        <v>4285</v>
      </c>
      <c r="B104" s="152" t="s">
        <v>1840</v>
      </c>
      <c r="C104" s="454">
        <v>2</v>
      </c>
      <c r="D104" s="152" t="str">
        <f t="shared" si="1"/>
        <v>AY3-2</v>
      </c>
      <c r="E104" s="261"/>
      <c r="F104" s="152" t="s">
        <v>1841</v>
      </c>
      <c r="G104" s="395">
        <v>44288</v>
      </c>
      <c r="H104" s="420">
        <v>26.371559000000001</v>
      </c>
      <c r="I104" s="420">
        <v>-97.882158000000004</v>
      </c>
      <c r="J104" s="384" t="s">
        <v>1816</v>
      </c>
      <c r="K104" s="274"/>
      <c r="L104" s="419">
        <v>28.6646</v>
      </c>
      <c r="M104" s="419">
        <v>2.2622</v>
      </c>
      <c r="N104" s="419">
        <v>1.36</v>
      </c>
      <c r="O104" s="419">
        <v>10.515599999999999</v>
      </c>
      <c r="P104" s="293" t="s">
        <v>709</v>
      </c>
      <c r="Q104" s="384" t="s">
        <v>1980</v>
      </c>
      <c r="R104" s="261"/>
      <c r="S104" s="261"/>
      <c r="T104" s="261"/>
      <c r="U104" s="261"/>
      <c r="V104" s="261"/>
      <c r="W104" s="261"/>
      <c r="X104" s="261"/>
      <c r="Y104" s="261"/>
      <c r="Z104" s="261"/>
    </row>
    <row r="105" spans="1:26" ht="15.75">
      <c r="A105" s="457" t="s">
        <v>4285</v>
      </c>
      <c r="B105" s="152" t="s">
        <v>1840</v>
      </c>
      <c r="C105" s="454">
        <v>3</v>
      </c>
      <c r="D105" s="152" t="str">
        <f t="shared" si="1"/>
        <v>AY3-3</v>
      </c>
      <c r="E105" s="261"/>
      <c r="F105" s="152" t="s">
        <v>1841</v>
      </c>
      <c r="G105" s="395">
        <v>44288</v>
      </c>
      <c r="H105" s="420">
        <v>26.371856000000001</v>
      </c>
      <c r="I105" s="420">
        <v>-97.881484999999998</v>
      </c>
      <c r="J105" s="384" t="s">
        <v>1816</v>
      </c>
      <c r="K105" s="274"/>
      <c r="L105" s="419">
        <v>56.795000000000002</v>
      </c>
      <c r="M105" s="419">
        <v>8.3966999999999992</v>
      </c>
      <c r="N105" s="419">
        <v>10.85</v>
      </c>
      <c r="O105" s="419">
        <v>10.018800000000001</v>
      </c>
      <c r="P105" s="293" t="s">
        <v>709</v>
      </c>
      <c r="Q105" s="384" t="s">
        <v>1980</v>
      </c>
      <c r="R105" s="261"/>
      <c r="S105" s="261"/>
      <c r="T105" s="261"/>
      <c r="U105" s="261"/>
      <c r="V105" s="261"/>
      <c r="W105" s="261"/>
      <c r="X105" s="261"/>
      <c r="Y105" s="261"/>
      <c r="Z105" s="261"/>
    </row>
    <row r="106" spans="1:26" ht="15.75">
      <c r="A106" s="457" t="s">
        <v>4286</v>
      </c>
      <c r="B106" s="152" t="s">
        <v>1844</v>
      </c>
      <c r="C106" s="454">
        <v>1</v>
      </c>
      <c r="D106" s="152" t="str">
        <f t="shared" si="1"/>
        <v>AZ1-1</v>
      </c>
      <c r="E106" s="261"/>
      <c r="F106" s="152" t="s">
        <v>1839</v>
      </c>
      <c r="G106" s="395">
        <v>44254</v>
      </c>
      <c r="H106" s="418">
        <v>26.442916</v>
      </c>
      <c r="I106" s="418">
        <v>-97.814155999999997</v>
      </c>
      <c r="J106" s="384" t="s">
        <v>1816</v>
      </c>
      <c r="K106" s="274"/>
      <c r="L106" s="419">
        <v>5.8502999999999998</v>
      </c>
      <c r="M106" s="419">
        <v>0.78200000000000003</v>
      </c>
      <c r="N106" s="419">
        <v>2.71</v>
      </c>
      <c r="O106" s="419">
        <v>5.5152000000000001</v>
      </c>
      <c r="P106" s="293" t="s">
        <v>709</v>
      </c>
      <c r="Q106" s="152" t="s">
        <v>1982</v>
      </c>
      <c r="R106" s="261"/>
      <c r="S106" s="261"/>
      <c r="T106" s="261"/>
      <c r="U106" s="261"/>
      <c r="V106" s="261"/>
      <c r="W106" s="261"/>
      <c r="X106" s="261"/>
      <c r="Y106" s="261"/>
      <c r="Z106" s="261"/>
    </row>
    <row r="107" spans="1:26" ht="15.75">
      <c r="A107" s="457" t="s">
        <v>4286</v>
      </c>
      <c r="B107" s="152" t="s">
        <v>1844</v>
      </c>
      <c r="C107" s="454">
        <v>2</v>
      </c>
      <c r="D107" s="152" t="str">
        <f t="shared" si="1"/>
        <v>AZ1-2</v>
      </c>
      <c r="E107" s="261"/>
      <c r="F107" s="152" t="s">
        <v>1839</v>
      </c>
      <c r="G107" s="395">
        <v>44254</v>
      </c>
      <c r="H107" s="418">
        <v>26.440373000000001</v>
      </c>
      <c r="I107" s="418">
        <v>-97.814130000000006</v>
      </c>
      <c r="J107" s="384" t="s">
        <v>1816</v>
      </c>
      <c r="K107" s="274"/>
      <c r="L107" s="419">
        <v>31.972000000000001</v>
      </c>
      <c r="M107" s="419">
        <v>1.427</v>
      </c>
      <c r="N107" s="419">
        <v>4.43</v>
      </c>
      <c r="O107" s="419">
        <v>16.174800000000001</v>
      </c>
      <c r="P107" s="293" t="s">
        <v>709</v>
      </c>
      <c r="Q107" s="152" t="s">
        <v>1982</v>
      </c>
      <c r="R107" s="261"/>
      <c r="S107" s="261"/>
      <c r="T107" s="261"/>
      <c r="U107" s="261"/>
      <c r="V107" s="261"/>
      <c r="W107" s="261"/>
      <c r="X107" s="261"/>
      <c r="Y107" s="261"/>
      <c r="Z107" s="261"/>
    </row>
    <row r="108" spans="1:26" ht="15.75">
      <c r="A108" s="457" t="s">
        <v>4286</v>
      </c>
      <c r="B108" s="152" t="s">
        <v>1844</v>
      </c>
      <c r="C108" s="454">
        <v>3</v>
      </c>
      <c r="D108" s="152" t="str">
        <f t="shared" si="1"/>
        <v>AZ1-3</v>
      </c>
      <c r="E108" s="261"/>
      <c r="F108" s="152" t="s">
        <v>1839</v>
      </c>
      <c r="G108" s="395">
        <v>44254</v>
      </c>
      <c r="H108" s="418">
        <v>26.441953999999999</v>
      </c>
      <c r="I108" s="418">
        <v>-97.814156999999994</v>
      </c>
      <c r="J108" s="384" t="s">
        <v>1816</v>
      </c>
      <c r="K108" s="274"/>
      <c r="L108" s="419">
        <v>11.473000000000001</v>
      </c>
      <c r="M108" s="419">
        <v>1.5617000000000001</v>
      </c>
      <c r="N108" s="419">
        <v>2.69</v>
      </c>
      <c r="O108" s="419">
        <v>17.510400000000001</v>
      </c>
      <c r="P108" s="293" t="s">
        <v>709</v>
      </c>
      <c r="Q108" s="152" t="s">
        <v>1982</v>
      </c>
      <c r="R108" s="261"/>
      <c r="S108" s="261"/>
      <c r="T108" s="261"/>
      <c r="U108" s="261"/>
      <c r="V108" s="261"/>
      <c r="W108" s="261"/>
      <c r="X108" s="261"/>
      <c r="Y108" s="261"/>
      <c r="Z108" s="261"/>
    </row>
    <row r="109" spans="1:26" ht="15.75">
      <c r="A109" s="457" t="s">
        <v>4287</v>
      </c>
      <c r="B109" s="152" t="s">
        <v>1847</v>
      </c>
      <c r="C109" s="454">
        <v>1</v>
      </c>
      <c r="D109" s="152" t="str">
        <f t="shared" si="1"/>
        <v>AZ2-1</v>
      </c>
      <c r="E109" s="261"/>
      <c r="F109" s="152" t="s">
        <v>1849</v>
      </c>
      <c r="G109" s="395">
        <v>44173</v>
      </c>
      <c r="H109" s="418">
        <v>26.358343000000001</v>
      </c>
      <c r="I109" s="418">
        <v>-97.857231999999996</v>
      </c>
      <c r="J109" s="384" t="s">
        <v>1816</v>
      </c>
      <c r="K109" s="274"/>
      <c r="L109" s="419">
        <v>15.4983</v>
      </c>
      <c r="M109" s="419">
        <v>1.9758</v>
      </c>
      <c r="N109" s="419">
        <v>3.262</v>
      </c>
      <c r="O109" s="419">
        <v>21.9924</v>
      </c>
      <c r="P109" s="293" t="s">
        <v>709</v>
      </c>
      <c r="Q109" s="152" t="s">
        <v>1982</v>
      </c>
      <c r="R109" s="261"/>
      <c r="S109" s="261"/>
      <c r="T109" s="261"/>
      <c r="U109" s="261"/>
      <c r="V109" s="261"/>
      <c r="W109" s="261"/>
      <c r="X109" s="261"/>
      <c r="Y109" s="261"/>
      <c r="Z109" s="261"/>
    </row>
    <row r="110" spans="1:26" ht="15.75">
      <c r="A110" s="457" t="s">
        <v>4287</v>
      </c>
      <c r="B110" s="152" t="s">
        <v>1847</v>
      </c>
      <c r="C110" s="454">
        <v>2</v>
      </c>
      <c r="D110" s="152" t="str">
        <f t="shared" si="1"/>
        <v>AZ2-2</v>
      </c>
      <c r="E110" s="261"/>
      <c r="F110" s="152" t="s">
        <v>1849</v>
      </c>
      <c r="G110" s="395">
        <v>44173</v>
      </c>
      <c r="H110" s="418">
        <v>26.358388000000001</v>
      </c>
      <c r="I110" s="418">
        <v>-97.846311</v>
      </c>
      <c r="J110" s="384" t="s">
        <v>1816</v>
      </c>
      <c r="K110" s="274"/>
      <c r="L110" s="419">
        <v>44.604900000000001</v>
      </c>
      <c r="M110" s="419">
        <v>7.3860999999999999</v>
      </c>
      <c r="N110" s="419">
        <v>1.76</v>
      </c>
      <c r="O110" s="419">
        <v>12.8736</v>
      </c>
      <c r="P110" s="293" t="s">
        <v>709</v>
      </c>
      <c r="Q110" s="152" t="s">
        <v>1982</v>
      </c>
      <c r="R110" s="261"/>
      <c r="S110" s="261"/>
      <c r="T110" s="261"/>
      <c r="U110" s="261"/>
      <c r="V110" s="261"/>
      <c r="W110" s="261"/>
      <c r="X110" s="261"/>
      <c r="Y110" s="261"/>
      <c r="Z110" s="261"/>
    </row>
    <row r="111" spans="1:26" ht="15.75">
      <c r="A111" s="457" t="s">
        <v>4287</v>
      </c>
      <c r="B111" s="152" t="s">
        <v>1847</v>
      </c>
      <c r="C111" s="454">
        <v>3</v>
      </c>
      <c r="D111" s="152" t="str">
        <f t="shared" si="1"/>
        <v>AZ2-3</v>
      </c>
      <c r="E111" s="261"/>
      <c r="F111" s="152" t="s">
        <v>1849</v>
      </c>
      <c r="G111" s="395">
        <v>44173</v>
      </c>
      <c r="H111" s="421">
        <v>26.36504</v>
      </c>
      <c r="I111" s="422">
        <v>-97.858239999999995</v>
      </c>
      <c r="J111" s="384" t="s">
        <v>1816</v>
      </c>
      <c r="K111" s="274"/>
      <c r="L111" s="419">
        <v>22.466799999999999</v>
      </c>
      <c r="M111" s="419">
        <v>8.0706000000000007</v>
      </c>
      <c r="N111" s="419">
        <v>6.81</v>
      </c>
      <c r="O111" s="419">
        <v>21.8124</v>
      </c>
      <c r="P111" s="293" t="s">
        <v>709</v>
      </c>
      <c r="Q111" s="152" t="s">
        <v>1982</v>
      </c>
      <c r="R111" s="261"/>
      <c r="S111" s="261"/>
      <c r="T111" s="261"/>
      <c r="U111" s="261"/>
      <c r="V111" s="261"/>
      <c r="W111" s="261"/>
      <c r="X111" s="261"/>
      <c r="Y111" s="261"/>
      <c r="Z111" s="261"/>
    </row>
    <row r="112" spans="1:26" ht="15.75">
      <c r="A112" s="219" t="s">
        <v>4288</v>
      </c>
      <c r="B112" s="423" t="s">
        <v>1850</v>
      </c>
      <c r="C112" s="454">
        <v>1</v>
      </c>
      <c r="D112" s="152" t="str">
        <f t="shared" si="1"/>
        <v>AZ3-1</v>
      </c>
      <c r="E112" s="261"/>
      <c r="F112" s="397" t="s">
        <v>1852</v>
      </c>
      <c r="G112" s="395">
        <v>44544</v>
      </c>
      <c r="H112" s="418">
        <v>26.389298</v>
      </c>
      <c r="I112" s="418">
        <v>-97.852622999999994</v>
      </c>
      <c r="J112" s="384" t="s">
        <v>1816</v>
      </c>
      <c r="K112" s="261"/>
      <c r="L112" s="419">
        <v>117.2308</v>
      </c>
      <c r="M112" s="419">
        <v>3.0592000000000001</v>
      </c>
      <c r="N112" s="419">
        <v>17.16</v>
      </c>
      <c r="O112" s="419">
        <v>14.7852</v>
      </c>
      <c r="P112" s="293" t="s">
        <v>709</v>
      </c>
      <c r="Q112" s="152" t="s">
        <v>1983</v>
      </c>
      <c r="R112" s="261"/>
      <c r="S112" s="261"/>
      <c r="T112" s="261"/>
      <c r="U112" s="261"/>
      <c r="V112" s="261"/>
      <c r="W112" s="261"/>
      <c r="X112" s="261"/>
      <c r="Y112" s="261"/>
      <c r="Z112" s="261"/>
    </row>
    <row r="113" spans="1:20" ht="15.75">
      <c r="A113" s="219" t="s">
        <v>4288</v>
      </c>
      <c r="B113" s="423" t="s">
        <v>1850</v>
      </c>
      <c r="C113" s="454">
        <v>2</v>
      </c>
      <c r="D113" s="152" t="str">
        <f t="shared" si="1"/>
        <v>AZ3-2</v>
      </c>
      <c r="F113" s="397" t="s">
        <v>1852</v>
      </c>
      <c r="G113" s="395">
        <v>44544</v>
      </c>
      <c r="H113" s="418">
        <v>26.387730999999999</v>
      </c>
      <c r="I113" s="418">
        <v>-97.852665999999999</v>
      </c>
      <c r="J113" s="384" t="s">
        <v>1816</v>
      </c>
      <c r="L113" s="419">
        <v>81.642899999999997</v>
      </c>
      <c r="M113" s="419">
        <v>8.9734999999999996</v>
      </c>
      <c r="N113" s="419">
        <v>11.28</v>
      </c>
      <c r="O113" s="419">
        <v>24.814800000000002</v>
      </c>
      <c r="P113" s="293" t="s">
        <v>709</v>
      </c>
      <c r="Q113" s="152" t="s">
        <v>1983</v>
      </c>
    </row>
    <row r="114" spans="1:20" ht="15.75">
      <c r="A114" s="219" t="s">
        <v>4288</v>
      </c>
      <c r="B114" s="423" t="s">
        <v>1850</v>
      </c>
      <c r="C114" s="454">
        <v>3</v>
      </c>
      <c r="D114" s="152" t="str">
        <f t="shared" si="1"/>
        <v>AZ3-3</v>
      </c>
      <c r="F114" s="397" t="s">
        <v>1852</v>
      </c>
      <c r="G114" s="395">
        <v>44544</v>
      </c>
      <c r="H114" s="418">
        <v>26.387833000000001</v>
      </c>
      <c r="I114" s="418">
        <v>-97.849146000000005</v>
      </c>
      <c r="J114" s="384" t="s">
        <v>1816</v>
      </c>
      <c r="L114" s="419">
        <v>77.491500000000002</v>
      </c>
      <c r="M114" s="419">
        <v>11.247199999999999</v>
      </c>
      <c r="N114" s="419">
        <v>18.2</v>
      </c>
      <c r="O114" s="419">
        <v>15.742800000000001</v>
      </c>
      <c r="P114" s="293" t="s">
        <v>709</v>
      </c>
      <c r="Q114" s="152" t="s">
        <v>1983</v>
      </c>
    </row>
    <row r="115" spans="1:20" ht="15.75">
      <c r="A115" s="219" t="s">
        <v>4289</v>
      </c>
      <c r="B115" s="423" t="s">
        <v>1853</v>
      </c>
      <c r="C115" s="454">
        <v>1</v>
      </c>
      <c r="D115" s="152" t="str">
        <f t="shared" si="1"/>
        <v>AR2-1</v>
      </c>
      <c r="F115" s="397" t="s">
        <v>1857</v>
      </c>
      <c r="G115" s="395">
        <v>44254</v>
      </c>
      <c r="H115" s="418">
        <v>26.309166000000001</v>
      </c>
      <c r="I115" s="418">
        <v>-98.203663000000006</v>
      </c>
      <c r="J115" s="384" t="s">
        <v>1816</v>
      </c>
      <c r="L115" s="419">
        <v>1.7809999999999999</v>
      </c>
      <c r="M115" s="419">
        <v>1.2331000000000001</v>
      </c>
      <c r="N115" s="419">
        <v>0.70799999999999996</v>
      </c>
      <c r="O115" s="419">
        <v>25.992000000000001</v>
      </c>
      <c r="Q115" s="152" t="s">
        <v>1984</v>
      </c>
    </row>
    <row r="116" spans="1:20" ht="15.75">
      <c r="A116" s="219" t="s">
        <v>4289</v>
      </c>
      <c r="B116" s="423" t="s">
        <v>1853</v>
      </c>
      <c r="C116" s="454">
        <v>2</v>
      </c>
      <c r="D116" s="152" t="str">
        <f t="shared" si="1"/>
        <v>AR2-2</v>
      </c>
      <c r="F116" s="397" t="s">
        <v>1857</v>
      </c>
      <c r="G116" s="395">
        <v>44254</v>
      </c>
      <c r="H116" s="418">
        <v>26.309079539999999</v>
      </c>
      <c r="I116" s="418">
        <v>-98.203069999999997</v>
      </c>
      <c r="J116" s="384" t="s">
        <v>1816</v>
      </c>
      <c r="L116" s="419">
        <v>3.4887000000000001</v>
      </c>
      <c r="M116" s="419">
        <v>2.1166999999999998</v>
      </c>
      <c r="N116" s="419">
        <v>3.47</v>
      </c>
      <c r="O116" s="419">
        <v>28.706399999999999</v>
      </c>
      <c r="Q116" s="152" t="s">
        <v>1984</v>
      </c>
    </row>
    <row r="117" spans="1:20" ht="15.75">
      <c r="A117" s="219" t="s">
        <v>4289</v>
      </c>
      <c r="B117" s="423" t="s">
        <v>1853</v>
      </c>
      <c r="C117" s="454">
        <v>3</v>
      </c>
      <c r="D117" s="152" t="str">
        <f t="shared" si="1"/>
        <v>AR2-3</v>
      </c>
      <c r="F117" s="397" t="s">
        <v>1857</v>
      </c>
      <c r="G117" s="395">
        <v>44254</v>
      </c>
      <c r="H117" s="418">
        <v>26.308959999999999</v>
      </c>
      <c r="I117" s="418">
        <v>-98.202271999999994</v>
      </c>
      <c r="J117" s="384" t="s">
        <v>1816</v>
      </c>
      <c r="L117" s="419">
        <v>10.048</v>
      </c>
      <c r="M117" s="419">
        <v>2.3445999999999998</v>
      </c>
      <c r="N117" s="419">
        <v>7.19</v>
      </c>
      <c r="O117" s="419">
        <v>35.64</v>
      </c>
      <c r="Q117" s="152" t="s">
        <v>1984</v>
      </c>
    </row>
    <row r="118" spans="1:20" ht="15.75">
      <c r="A118" s="219" t="s">
        <v>4290</v>
      </c>
      <c r="B118" s="423" t="s">
        <v>1860</v>
      </c>
      <c r="C118" s="454">
        <v>1</v>
      </c>
      <c r="D118" s="152" t="str">
        <f t="shared" si="1"/>
        <v>AR3-1</v>
      </c>
      <c r="F118" s="397" t="s">
        <v>1862</v>
      </c>
      <c r="G118" s="395">
        <v>44273</v>
      </c>
      <c r="H118" s="420">
        <v>26.425936</v>
      </c>
      <c r="I118" s="420">
        <v>-97.865571000000003</v>
      </c>
      <c r="J118" s="384" t="s">
        <v>1816</v>
      </c>
      <c r="L118" s="419">
        <v>10.782999999999999</v>
      </c>
      <c r="M118" s="419">
        <v>27.459499999999998</v>
      </c>
      <c r="N118" s="419">
        <v>28.55</v>
      </c>
      <c r="O118" s="419">
        <v>14.885999999999999</v>
      </c>
      <c r="Q118" s="152" t="s">
        <v>1984</v>
      </c>
    </row>
    <row r="119" spans="1:20" ht="15.75">
      <c r="A119" s="219" t="s">
        <v>4290</v>
      </c>
      <c r="B119" s="423" t="s">
        <v>1860</v>
      </c>
      <c r="C119" s="454">
        <v>2</v>
      </c>
      <c r="D119" s="152" t="str">
        <f t="shared" si="1"/>
        <v>AR3-2</v>
      </c>
      <c r="F119" s="397" t="s">
        <v>1862</v>
      </c>
      <c r="G119" s="395">
        <v>44273</v>
      </c>
      <c r="H119" s="420">
        <v>26.425750000000001</v>
      </c>
      <c r="I119" s="420">
        <v>-97.865549999999999</v>
      </c>
      <c r="J119" s="384" t="s">
        <v>1816</v>
      </c>
      <c r="L119" s="419">
        <v>20.502199999999998</v>
      </c>
      <c r="M119" s="419">
        <v>7.3094000000000001</v>
      </c>
      <c r="N119" s="419">
        <v>9.9700000000000006</v>
      </c>
      <c r="O119" s="419">
        <v>24.713999999999999</v>
      </c>
      <c r="Q119" s="152" t="s">
        <v>1984</v>
      </c>
    </row>
    <row r="120" spans="1:20" ht="15.75">
      <c r="A120" s="219" t="s">
        <v>4290</v>
      </c>
      <c r="B120" s="423" t="s">
        <v>1860</v>
      </c>
      <c r="C120" s="454">
        <v>3</v>
      </c>
      <c r="D120" s="152" t="str">
        <f t="shared" si="1"/>
        <v>AR3-3</v>
      </c>
      <c r="F120" s="397" t="s">
        <v>1862</v>
      </c>
      <c r="G120" s="395">
        <v>44273</v>
      </c>
      <c r="H120" s="420">
        <v>26.425912</v>
      </c>
      <c r="I120" s="420">
        <v>-97.863986999999995</v>
      </c>
      <c r="J120" s="384" t="s">
        <v>1816</v>
      </c>
      <c r="L120" s="419">
        <v>123.5676</v>
      </c>
      <c r="M120" s="419">
        <v>29.882400000000001</v>
      </c>
      <c r="N120" s="419">
        <v>30.623999999999999</v>
      </c>
      <c r="O120" s="419">
        <v>69.695999999999998</v>
      </c>
      <c r="Q120" s="152" t="s">
        <v>1984</v>
      </c>
    </row>
    <row r="121" spans="1:20">
      <c r="A121" s="219" t="s">
        <v>1882</v>
      </c>
      <c r="B121" s="276" t="s">
        <v>1884</v>
      </c>
      <c r="C121" s="393" t="s">
        <v>747</v>
      </c>
      <c r="D121" s="152" t="s">
        <v>1985</v>
      </c>
      <c r="E121" s="152" t="s">
        <v>1986</v>
      </c>
      <c r="F121" s="152" t="s">
        <v>1987</v>
      </c>
      <c r="G121" s="389">
        <v>44007</v>
      </c>
      <c r="H121" s="152">
        <v>41.797167000000002</v>
      </c>
      <c r="I121" s="152">
        <v>-72.229849999999999</v>
      </c>
      <c r="J121" s="152" t="s">
        <v>1867</v>
      </c>
      <c r="K121" s="152" t="s">
        <v>1988</v>
      </c>
      <c r="L121" s="152">
        <v>66.431613569999996</v>
      </c>
      <c r="M121" s="152">
        <v>20.687782810000002</v>
      </c>
      <c r="N121" s="152">
        <v>7.5463809319999999</v>
      </c>
      <c r="P121" s="152" t="s">
        <v>425</v>
      </c>
      <c r="R121" s="152">
        <v>7</v>
      </c>
      <c r="S121" s="152" t="s">
        <v>1989</v>
      </c>
      <c r="T121" s="152" t="s">
        <v>1988</v>
      </c>
    </row>
    <row r="122" spans="1:20">
      <c r="A122" s="219" t="s">
        <v>1864</v>
      </c>
      <c r="B122" s="276" t="s">
        <v>1870</v>
      </c>
      <c r="C122" s="393" t="s">
        <v>747</v>
      </c>
      <c r="D122" s="152" t="s">
        <v>1990</v>
      </c>
      <c r="E122" s="152" t="s">
        <v>1991</v>
      </c>
      <c r="F122" s="152" t="s">
        <v>1987</v>
      </c>
      <c r="G122" s="389">
        <v>44007</v>
      </c>
      <c r="H122" s="152">
        <v>41.797249999999998</v>
      </c>
      <c r="I122" s="152">
        <v>-72.229721999999995</v>
      </c>
      <c r="J122" s="152" t="s">
        <v>1867</v>
      </c>
      <c r="K122" s="152" t="s">
        <v>1988</v>
      </c>
      <c r="L122" s="152">
        <v>39.01090499</v>
      </c>
      <c r="M122" s="152">
        <v>16.96474954</v>
      </c>
      <c r="N122" s="152">
        <v>7.3360157450000001</v>
      </c>
      <c r="P122" s="152" t="s">
        <v>721</v>
      </c>
      <c r="R122" s="152">
        <v>7</v>
      </c>
      <c r="S122" s="152" t="s">
        <v>1992</v>
      </c>
      <c r="T122" s="152" t="s">
        <v>1988</v>
      </c>
    </row>
    <row r="123" spans="1:20">
      <c r="A123" s="219" t="s">
        <v>1864</v>
      </c>
      <c r="B123" s="276" t="s">
        <v>1870</v>
      </c>
      <c r="C123" s="393" t="s">
        <v>750</v>
      </c>
      <c r="D123" s="152" t="s">
        <v>1993</v>
      </c>
      <c r="E123" s="152" t="s">
        <v>1994</v>
      </c>
      <c r="F123" s="152" t="s">
        <v>1987</v>
      </c>
      <c r="G123" s="389">
        <v>44007</v>
      </c>
      <c r="H123" s="152">
        <v>41.797389000000003</v>
      </c>
      <c r="I123" s="152">
        <v>-72.2300556</v>
      </c>
      <c r="J123" s="152" t="s">
        <v>1867</v>
      </c>
      <c r="K123" s="152" t="s">
        <v>1988</v>
      </c>
      <c r="L123" s="152">
        <v>44.502731420000003</v>
      </c>
      <c r="M123" s="152">
        <v>10.182628060000001</v>
      </c>
      <c r="N123" s="152">
        <v>6.1660179309999998</v>
      </c>
      <c r="P123" s="152" t="s">
        <v>721</v>
      </c>
      <c r="R123" s="152">
        <v>5</v>
      </c>
      <c r="S123" s="152" t="s">
        <v>1989</v>
      </c>
      <c r="T123" s="152" t="s">
        <v>1988</v>
      </c>
    </row>
    <row r="124" spans="1:20">
      <c r="A124" s="219" t="s">
        <v>1882</v>
      </c>
      <c r="B124" s="276" t="s">
        <v>1884</v>
      </c>
      <c r="C124" s="393" t="s">
        <v>750</v>
      </c>
      <c r="D124" s="152" t="s">
        <v>1995</v>
      </c>
      <c r="E124" s="152" t="s">
        <v>1996</v>
      </c>
      <c r="F124" s="152" t="s">
        <v>1987</v>
      </c>
      <c r="G124" s="389">
        <v>44007</v>
      </c>
      <c r="H124" s="152">
        <v>41.797527799999997</v>
      </c>
      <c r="I124" s="152">
        <v>-72.230249999999998</v>
      </c>
      <c r="J124" s="152" t="s">
        <v>1867</v>
      </c>
      <c r="K124" s="152" t="s">
        <v>1988</v>
      </c>
      <c r="L124" s="152">
        <v>46.300821579999997</v>
      </c>
      <c r="M124" s="152">
        <v>23.75064935</v>
      </c>
      <c r="N124" s="152">
        <v>9.6502952109999995</v>
      </c>
      <c r="P124" s="152" t="s">
        <v>425</v>
      </c>
      <c r="R124" s="152">
        <v>5</v>
      </c>
      <c r="S124" s="152" t="s">
        <v>1989</v>
      </c>
      <c r="T124" s="152" t="s">
        <v>1988</v>
      </c>
    </row>
    <row r="125" spans="1:20">
      <c r="A125" s="219" t="s">
        <v>1882</v>
      </c>
      <c r="B125" s="276" t="s">
        <v>1884</v>
      </c>
      <c r="C125" s="393">
        <v>3</v>
      </c>
      <c r="D125" s="152" t="s">
        <v>1997</v>
      </c>
      <c r="E125" s="152" t="s">
        <v>1998</v>
      </c>
      <c r="F125" s="152" t="s">
        <v>1987</v>
      </c>
      <c r="G125" s="389">
        <v>44007</v>
      </c>
      <c r="H125" s="152">
        <v>41.797750000000001</v>
      </c>
      <c r="I125" s="152">
        <v>-72.230555600000002</v>
      </c>
      <c r="J125" s="152" t="s">
        <v>1867</v>
      </c>
      <c r="K125" s="152" t="s">
        <v>1988</v>
      </c>
      <c r="L125" s="152">
        <v>116.04509710000001</v>
      </c>
      <c r="M125" s="152">
        <v>15.847486999999999</v>
      </c>
      <c r="N125" s="152">
        <v>12.528668270000001</v>
      </c>
      <c r="P125" s="152" t="s">
        <v>425</v>
      </c>
      <c r="R125" s="152">
        <v>6</v>
      </c>
      <c r="S125" s="152" t="s">
        <v>1989</v>
      </c>
      <c r="T125" s="152" t="s">
        <v>1988</v>
      </c>
    </row>
    <row r="126" spans="1:20">
      <c r="A126" s="219" t="s">
        <v>1864</v>
      </c>
      <c r="B126" s="276" t="s">
        <v>1870</v>
      </c>
      <c r="C126" s="393">
        <v>3</v>
      </c>
      <c r="D126" s="152" t="s">
        <v>1999</v>
      </c>
      <c r="E126" s="152" t="s">
        <v>2000</v>
      </c>
      <c r="F126" s="152" t="s">
        <v>1987</v>
      </c>
      <c r="G126" s="389">
        <v>44007</v>
      </c>
      <c r="H126" s="152">
        <v>41.797583299999999</v>
      </c>
      <c r="I126" s="152">
        <v>-72.230333299999998</v>
      </c>
      <c r="J126" s="152" t="s">
        <v>1867</v>
      </c>
      <c r="K126" s="152" t="s">
        <v>1988</v>
      </c>
      <c r="L126" s="152">
        <v>111.79954480000001</v>
      </c>
      <c r="M126" s="152">
        <v>21.719714960000001</v>
      </c>
      <c r="N126" s="152">
        <v>11.639274</v>
      </c>
      <c r="P126" s="152" t="s">
        <v>721</v>
      </c>
      <c r="R126" s="152">
        <v>5</v>
      </c>
      <c r="S126" s="152" t="s">
        <v>1989</v>
      </c>
      <c r="T126" s="152" t="s">
        <v>1988</v>
      </c>
    </row>
    <row r="127" spans="1:20">
      <c r="A127" s="219" t="s">
        <v>1906</v>
      </c>
      <c r="B127" s="276" t="s">
        <v>1908</v>
      </c>
      <c r="C127" s="393">
        <v>1</v>
      </c>
      <c r="D127" s="152" t="s">
        <v>2001</v>
      </c>
      <c r="E127" s="152" t="s">
        <v>2002</v>
      </c>
      <c r="F127" s="152" t="s">
        <v>1987</v>
      </c>
      <c r="G127" s="389">
        <v>44026</v>
      </c>
      <c r="H127" s="152">
        <v>41.818483299999997</v>
      </c>
      <c r="I127" s="152">
        <v>-72.237449999999995</v>
      </c>
      <c r="J127" s="152" t="s">
        <v>1867</v>
      </c>
      <c r="K127" s="152" t="s">
        <v>2003</v>
      </c>
      <c r="L127" s="152">
        <v>192.1920896</v>
      </c>
      <c r="M127" s="152">
        <v>26.736842110000001</v>
      </c>
      <c r="N127" s="152">
        <v>20.636081350000001</v>
      </c>
      <c r="P127" s="152" t="s">
        <v>740</v>
      </c>
      <c r="R127" s="152">
        <v>13</v>
      </c>
      <c r="S127" s="152" t="s">
        <v>1992</v>
      </c>
      <c r="T127" s="152" t="s">
        <v>2003</v>
      </c>
    </row>
    <row r="128" spans="1:20">
      <c r="A128" s="219" t="s">
        <v>1906</v>
      </c>
      <c r="B128" s="276" t="s">
        <v>1908</v>
      </c>
      <c r="C128" s="393">
        <v>2</v>
      </c>
      <c r="D128" s="152" t="s">
        <v>2004</v>
      </c>
      <c r="E128" s="152" t="s">
        <v>2005</v>
      </c>
      <c r="F128" s="152" t="s">
        <v>1987</v>
      </c>
      <c r="G128" s="389">
        <v>44026</v>
      </c>
      <c r="H128" s="152">
        <v>41.8185</v>
      </c>
      <c r="I128" s="152">
        <v>-72.237783300000004</v>
      </c>
      <c r="J128" s="152" t="s">
        <v>1867</v>
      </c>
      <c r="K128" s="152" t="s">
        <v>2003</v>
      </c>
      <c r="L128" s="152">
        <v>261.18412169999999</v>
      </c>
      <c r="M128" s="152">
        <v>48.638297870000002</v>
      </c>
      <c r="N128" s="152">
        <v>20.546862019999999</v>
      </c>
      <c r="P128" s="152" t="s">
        <v>740</v>
      </c>
      <c r="R128" s="152">
        <v>15</v>
      </c>
      <c r="S128" s="152" t="s">
        <v>2006</v>
      </c>
      <c r="T128" s="152" t="s">
        <v>2003</v>
      </c>
    </row>
    <row r="129" spans="1:20">
      <c r="A129" s="219" t="s">
        <v>1914</v>
      </c>
      <c r="B129" s="276" t="s">
        <v>1917</v>
      </c>
      <c r="C129" s="393">
        <v>1</v>
      </c>
      <c r="D129" s="152" t="s">
        <v>2007</v>
      </c>
      <c r="E129" s="152" t="s">
        <v>2008</v>
      </c>
      <c r="F129" s="152" t="s">
        <v>1987</v>
      </c>
      <c r="G129" s="389">
        <v>44026</v>
      </c>
      <c r="H129" s="152">
        <v>41.818433300000002</v>
      </c>
      <c r="I129" s="152">
        <v>-72.238833299999996</v>
      </c>
      <c r="J129" s="152" t="s">
        <v>1867</v>
      </c>
      <c r="K129" s="152" t="s">
        <v>1988</v>
      </c>
      <c r="L129" s="152">
        <v>212.2120989</v>
      </c>
      <c r="M129" s="152">
        <v>77.491525420000002</v>
      </c>
      <c r="N129" s="152">
        <v>29.100021869999999</v>
      </c>
      <c r="P129" s="152" t="s">
        <v>740</v>
      </c>
      <c r="R129" s="152">
        <v>12</v>
      </c>
      <c r="S129" s="152" t="s">
        <v>1992</v>
      </c>
      <c r="T129" s="152" t="s">
        <v>1988</v>
      </c>
    </row>
    <row r="130" spans="1:20">
      <c r="A130" s="219" t="s">
        <v>1914</v>
      </c>
      <c r="B130" s="276" t="s">
        <v>1917</v>
      </c>
      <c r="C130" s="393">
        <v>2</v>
      </c>
      <c r="D130" s="152" t="s">
        <v>2009</v>
      </c>
      <c r="E130" s="152" t="s">
        <v>2010</v>
      </c>
      <c r="F130" s="152" t="s">
        <v>1987</v>
      </c>
      <c r="G130" s="389">
        <v>44026</v>
      </c>
      <c r="H130" s="152">
        <v>41.818491000000002</v>
      </c>
      <c r="I130" s="152">
        <v>-72.238939000000002</v>
      </c>
      <c r="J130" s="152" t="s">
        <v>1867</v>
      </c>
      <c r="K130" s="152" t="s">
        <v>1988</v>
      </c>
      <c r="L130" s="152">
        <v>159.15907419999999</v>
      </c>
      <c r="M130" s="152">
        <v>40.281938330000003</v>
      </c>
      <c r="N130" s="152">
        <v>22.452044610000002</v>
      </c>
      <c r="P130" s="152" t="s">
        <v>740</v>
      </c>
      <c r="R130" s="152">
        <v>11</v>
      </c>
      <c r="S130" s="152" t="s">
        <v>1989</v>
      </c>
      <c r="T130" s="152" t="s">
        <v>1988</v>
      </c>
    </row>
    <row r="131" spans="1:20">
      <c r="A131" s="219" t="s">
        <v>1911</v>
      </c>
      <c r="B131" s="276" t="s">
        <v>1912</v>
      </c>
      <c r="C131" s="393">
        <v>1</v>
      </c>
      <c r="D131" s="152" t="s">
        <v>2011</v>
      </c>
      <c r="E131" s="152" t="s">
        <v>2012</v>
      </c>
      <c r="F131" s="152" t="s">
        <v>1987</v>
      </c>
      <c r="G131" s="389">
        <v>44033</v>
      </c>
      <c r="H131" s="152">
        <v>41.820783300000002</v>
      </c>
      <c r="I131" s="152">
        <v>-72.251350000000002</v>
      </c>
      <c r="J131" s="152" t="s">
        <v>1867</v>
      </c>
      <c r="K131" s="152" t="s">
        <v>1988</v>
      </c>
      <c r="L131" s="152">
        <v>213.1991319</v>
      </c>
      <c r="M131" s="152">
        <v>30.2781457</v>
      </c>
      <c r="N131" s="152">
        <v>18.901523430000001</v>
      </c>
      <c r="P131" s="152" t="s">
        <v>740</v>
      </c>
      <c r="R131" s="152">
        <v>6</v>
      </c>
      <c r="S131" s="152" t="s">
        <v>2013</v>
      </c>
      <c r="T131" s="152" t="s">
        <v>1988</v>
      </c>
    </row>
    <row r="132" spans="1:20">
      <c r="A132" s="219" t="s">
        <v>1911</v>
      </c>
      <c r="B132" s="276" t="s">
        <v>1912</v>
      </c>
      <c r="C132" s="393">
        <v>2</v>
      </c>
      <c r="D132" s="152" t="s">
        <v>2014</v>
      </c>
      <c r="E132" s="152" t="s">
        <v>2015</v>
      </c>
      <c r="F132" s="152" t="s">
        <v>1987</v>
      </c>
      <c r="G132" s="389">
        <v>44033</v>
      </c>
      <c r="H132" s="152">
        <v>41.820999999999998</v>
      </c>
      <c r="I132" s="152">
        <v>-72.254305599999995</v>
      </c>
      <c r="J132" s="152" t="s">
        <v>1867</v>
      </c>
      <c r="K132" s="152" t="s">
        <v>1988</v>
      </c>
      <c r="L132" s="152">
        <v>305.58542240000003</v>
      </c>
      <c r="M132" s="152">
        <v>37.322448979999997</v>
      </c>
      <c r="N132" s="152">
        <v>21.731685980000002</v>
      </c>
      <c r="P132" s="152" t="s">
        <v>740</v>
      </c>
      <c r="R132" s="152">
        <v>18</v>
      </c>
      <c r="S132" s="152" t="s">
        <v>2013</v>
      </c>
      <c r="T132" s="152" t="s">
        <v>1988</v>
      </c>
    </row>
    <row r="133" spans="1:20">
      <c r="A133" s="219" t="s">
        <v>1919</v>
      </c>
      <c r="B133" s="276" t="s">
        <v>1920</v>
      </c>
      <c r="C133" s="393">
        <v>1</v>
      </c>
      <c r="D133" s="152" t="s">
        <v>2016</v>
      </c>
      <c r="E133" s="152" t="s">
        <v>2017</v>
      </c>
      <c r="F133" s="152" t="s">
        <v>1987</v>
      </c>
      <c r="G133" s="389">
        <v>44033</v>
      </c>
      <c r="H133" s="152">
        <v>41.821611099999998</v>
      </c>
      <c r="I133" s="152">
        <v>-72.253277800000006</v>
      </c>
      <c r="J133" s="152" t="s">
        <v>1867</v>
      </c>
      <c r="K133" s="152" t="s">
        <v>1988</v>
      </c>
      <c r="L133" s="152">
        <v>572.97266709999997</v>
      </c>
      <c r="M133" s="152">
        <v>212.65116280000001</v>
      </c>
      <c r="N133" s="152">
        <v>15.50623223</v>
      </c>
      <c r="P133" s="152" t="s">
        <v>740</v>
      </c>
      <c r="R133" s="152">
        <v>12</v>
      </c>
      <c r="S133" s="152" t="s">
        <v>1989</v>
      </c>
      <c r="T133" s="152" t="s">
        <v>1988</v>
      </c>
    </row>
    <row r="134" spans="1:20">
      <c r="A134" s="219" t="s">
        <v>1919</v>
      </c>
      <c r="B134" s="276" t="s">
        <v>1920</v>
      </c>
      <c r="C134" s="393">
        <v>2</v>
      </c>
      <c r="D134" s="152" t="s">
        <v>2018</v>
      </c>
      <c r="E134" s="152" t="s">
        <v>2019</v>
      </c>
      <c r="F134" s="152" t="s">
        <v>1987</v>
      </c>
      <c r="G134" s="389">
        <v>44033</v>
      </c>
      <c r="H134" s="152">
        <v>41.821616669999997</v>
      </c>
      <c r="I134" s="152">
        <v>-72.253330000000005</v>
      </c>
      <c r="J134" s="152" t="s">
        <v>1867</v>
      </c>
      <c r="K134" s="152" t="s">
        <v>1988</v>
      </c>
      <c r="L134" s="152">
        <v>611.17084490000002</v>
      </c>
      <c r="M134" s="152">
        <v>63.944055939999998</v>
      </c>
      <c r="N134" s="152">
        <v>21.760332389999999</v>
      </c>
      <c r="P134" s="152" t="s">
        <v>740</v>
      </c>
      <c r="R134" s="152">
        <v>7</v>
      </c>
      <c r="S134" s="152" t="s">
        <v>1989</v>
      </c>
      <c r="T134" s="152" t="s">
        <v>1988</v>
      </c>
    </row>
    <row r="135" spans="1:20">
      <c r="A135" s="219" t="s">
        <v>1899</v>
      </c>
      <c r="B135" s="276" t="s">
        <v>1901</v>
      </c>
      <c r="C135" s="393">
        <v>1</v>
      </c>
      <c r="D135" s="152" t="s">
        <v>2020</v>
      </c>
      <c r="E135" s="152" t="s">
        <v>2021</v>
      </c>
      <c r="F135" s="152" t="s">
        <v>1987</v>
      </c>
      <c r="G135" s="389">
        <v>44035</v>
      </c>
      <c r="H135" s="152">
        <v>41.7995278</v>
      </c>
      <c r="I135" s="152">
        <v>-72.188333</v>
      </c>
      <c r="J135" s="152" t="s">
        <v>1867</v>
      </c>
      <c r="K135" s="152" t="s">
        <v>1988</v>
      </c>
      <c r="L135" s="152">
        <v>366.7025069</v>
      </c>
      <c r="M135" s="152">
        <v>62.630136989999997</v>
      </c>
      <c r="N135" s="152">
        <v>18.21403892</v>
      </c>
      <c r="P135" s="152" t="s">
        <v>709</v>
      </c>
      <c r="R135" s="152">
        <v>6</v>
      </c>
      <c r="S135" s="152" t="s">
        <v>2006</v>
      </c>
      <c r="T135" s="152" t="s">
        <v>1988</v>
      </c>
    </row>
    <row r="136" spans="1:20">
      <c r="A136" s="219" t="s">
        <v>1899</v>
      </c>
      <c r="B136" s="276" t="s">
        <v>1901</v>
      </c>
      <c r="C136" s="393">
        <v>2</v>
      </c>
      <c r="D136" s="152" t="s">
        <v>2022</v>
      </c>
      <c r="E136" s="152" t="s">
        <v>2023</v>
      </c>
      <c r="F136" s="152" t="s">
        <v>1987</v>
      </c>
      <c r="G136" s="389">
        <v>44035</v>
      </c>
      <c r="H136" s="152">
        <v>41.799555599999998</v>
      </c>
      <c r="I136" s="152">
        <v>-72.188388889999999</v>
      </c>
      <c r="J136" s="152" t="s">
        <v>1867</v>
      </c>
      <c r="K136" s="152" t="s">
        <v>1988</v>
      </c>
      <c r="L136" s="152">
        <v>339.5393583</v>
      </c>
      <c r="M136" s="152">
        <v>58.993548390000001</v>
      </c>
      <c r="N136" s="152">
        <v>18.328449599999999</v>
      </c>
      <c r="P136" s="152" t="s">
        <v>709</v>
      </c>
      <c r="R136" s="152">
        <v>6</v>
      </c>
      <c r="S136" s="152" t="s">
        <v>1989</v>
      </c>
      <c r="T136" s="152" t="s">
        <v>1988</v>
      </c>
    </row>
    <row r="137" spans="1:20">
      <c r="A137" s="219" t="s">
        <v>1903</v>
      </c>
      <c r="B137" s="276" t="s">
        <v>1904</v>
      </c>
      <c r="C137" s="393">
        <v>1</v>
      </c>
      <c r="D137" s="152" t="s">
        <v>2024</v>
      </c>
      <c r="E137" s="152" t="s">
        <v>2025</v>
      </c>
      <c r="F137" s="152" t="s">
        <v>1987</v>
      </c>
      <c r="G137" s="389">
        <v>44036</v>
      </c>
      <c r="H137" s="152">
        <v>41.800010999999998</v>
      </c>
      <c r="I137" s="152">
        <v>-72.189594999999997</v>
      </c>
      <c r="J137" s="152" t="s">
        <v>1867</v>
      </c>
      <c r="K137" s="152" t="s">
        <v>2003</v>
      </c>
      <c r="L137" s="152">
        <v>67.907871650000004</v>
      </c>
      <c r="M137" s="152">
        <v>15.765517239999999</v>
      </c>
      <c r="N137" s="152">
        <v>17.228690140000001</v>
      </c>
      <c r="P137" s="152" t="s">
        <v>709</v>
      </c>
      <c r="R137" s="152">
        <v>13</v>
      </c>
      <c r="S137" s="152" t="s">
        <v>1989</v>
      </c>
      <c r="T137" s="152" t="s">
        <v>2003</v>
      </c>
    </row>
    <row r="138" spans="1:20">
      <c r="A138" s="219" t="s">
        <v>1903</v>
      </c>
      <c r="B138" s="276" t="s">
        <v>1904</v>
      </c>
      <c r="C138" s="393">
        <v>2</v>
      </c>
      <c r="D138" s="152" t="s">
        <v>2026</v>
      </c>
      <c r="E138" s="152" t="s">
        <v>2027</v>
      </c>
      <c r="F138" s="152" t="s">
        <v>1987</v>
      </c>
      <c r="G138" s="389">
        <v>44036</v>
      </c>
      <c r="H138" s="152">
        <v>41.800060000000002</v>
      </c>
      <c r="I138" s="152">
        <v>-72.189499999999995</v>
      </c>
      <c r="J138" s="152" t="s">
        <v>1867</v>
      </c>
      <c r="K138" s="152" t="s">
        <v>2003</v>
      </c>
      <c r="L138" s="152">
        <v>98.57594272</v>
      </c>
      <c r="M138" s="152">
        <v>25.757746480000002</v>
      </c>
      <c r="N138" s="152">
        <v>19.362956480000001</v>
      </c>
      <c r="P138" s="152" t="s">
        <v>709</v>
      </c>
      <c r="R138" s="152">
        <v>6</v>
      </c>
      <c r="S138" s="152" t="s">
        <v>2013</v>
      </c>
      <c r="T138" s="152" t="s">
        <v>2003</v>
      </c>
    </row>
    <row r="139" spans="1:20">
      <c r="A139" s="219" t="s">
        <v>1891</v>
      </c>
      <c r="B139" s="276" t="s">
        <v>1893</v>
      </c>
      <c r="C139" s="393">
        <v>1</v>
      </c>
      <c r="D139" s="152" t="s">
        <v>2028</v>
      </c>
      <c r="E139" s="152" t="s">
        <v>2029</v>
      </c>
      <c r="F139" s="152" t="s">
        <v>1987</v>
      </c>
      <c r="G139" s="389">
        <v>44040</v>
      </c>
      <c r="H139" s="152">
        <v>41.965499999999999</v>
      </c>
      <c r="I139" s="152">
        <v>-71.974527699999996</v>
      </c>
      <c r="J139" s="152" t="s">
        <v>1867</v>
      </c>
      <c r="K139" s="152" t="s">
        <v>2030</v>
      </c>
      <c r="L139" s="152">
        <v>130.965181</v>
      </c>
      <c r="M139" s="152">
        <v>18.97095436</v>
      </c>
      <c r="N139" s="152">
        <v>9.6593920840000003</v>
      </c>
      <c r="P139" s="152" t="s">
        <v>709</v>
      </c>
      <c r="R139" s="152">
        <v>15</v>
      </c>
      <c r="S139" s="152" t="s">
        <v>1989</v>
      </c>
      <c r="T139" s="152" t="s">
        <v>2030</v>
      </c>
    </row>
    <row r="140" spans="1:20">
      <c r="A140" s="219" t="s">
        <v>1891</v>
      </c>
      <c r="B140" s="276" t="s">
        <v>1893</v>
      </c>
      <c r="C140" s="393">
        <v>2</v>
      </c>
      <c r="D140" s="152" t="s">
        <v>2031</v>
      </c>
      <c r="E140" s="152" t="s">
        <v>2032</v>
      </c>
      <c r="F140" s="152" t="s">
        <v>1987</v>
      </c>
      <c r="G140" s="389">
        <v>44040</v>
      </c>
      <c r="H140" s="152">
        <v>41.965527780000002</v>
      </c>
      <c r="I140" s="152">
        <v>-71.974555600000002</v>
      </c>
      <c r="J140" s="152" t="s">
        <v>1867</v>
      </c>
      <c r="K140" s="152" t="s">
        <v>2030</v>
      </c>
      <c r="L140" s="152">
        <v>190.99088900000001</v>
      </c>
      <c r="M140" s="152">
        <v>108.8571429</v>
      </c>
      <c r="N140" s="152">
        <v>9.0487294990000002</v>
      </c>
      <c r="P140" s="152" t="s">
        <v>709</v>
      </c>
      <c r="R140" s="152">
        <v>15</v>
      </c>
      <c r="S140" s="152" t="s">
        <v>1989</v>
      </c>
      <c r="T140" s="152" t="s">
        <v>2030</v>
      </c>
    </row>
    <row r="141" spans="1:20">
      <c r="A141" s="219" t="s">
        <v>1886</v>
      </c>
      <c r="B141" s="276" t="s">
        <v>1887</v>
      </c>
      <c r="C141" s="393">
        <v>1</v>
      </c>
      <c r="D141" s="152" t="s">
        <v>2033</v>
      </c>
      <c r="E141" s="152" t="s">
        <v>2034</v>
      </c>
      <c r="F141" s="152" t="s">
        <v>1987</v>
      </c>
      <c r="G141" s="389">
        <v>44042</v>
      </c>
      <c r="H141" s="152">
        <v>41.965555600000002</v>
      </c>
      <c r="I141" s="152">
        <v>-71.9746667</v>
      </c>
      <c r="J141" s="152" t="s">
        <v>1867</v>
      </c>
      <c r="K141" s="152" t="s">
        <v>2030</v>
      </c>
      <c r="L141" s="152">
        <v>37.882490390000001</v>
      </c>
      <c r="M141" s="152">
        <v>16.7166362</v>
      </c>
      <c r="N141" s="152">
        <v>15.40406735</v>
      </c>
      <c r="P141" s="152" t="s">
        <v>425</v>
      </c>
      <c r="R141" s="152">
        <v>2</v>
      </c>
      <c r="S141" s="152" t="s">
        <v>1992</v>
      </c>
      <c r="T141" s="152" t="s">
        <v>2030</v>
      </c>
    </row>
    <row r="142" spans="1:20">
      <c r="A142" s="219" t="s">
        <v>1886</v>
      </c>
      <c r="B142" s="276" t="s">
        <v>1887</v>
      </c>
      <c r="C142" s="393">
        <v>2</v>
      </c>
      <c r="D142" s="152" t="s">
        <v>2035</v>
      </c>
      <c r="E142" s="152" t="s">
        <v>2036</v>
      </c>
      <c r="F142" s="152" t="s">
        <v>1987</v>
      </c>
      <c r="G142" s="389">
        <v>44042</v>
      </c>
      <c r="H142" s="152">
        <v>41.965472200000001</v>
      </c>
      <c r="I142" s="152">
        <v>-71.974638889999994</v>
      </c>
      <c r="J142" s="152" t="s">
        <v>1867</v>
      </c>
      <c r="K142" s="152" t="s">
        <v>2030</v>
      </c>
      <c r="L142" s="152">
        <v>66.431613569999996</v>
      </c>
      <c r="M142" s="152">
        <v>14.422712929999999</v>
      </c>
      <c r="N142" s="152">
        <v>14.58254975</v>
      </c>
      <c r="P142" s="152" t="s">
        <v>425</v>
      </c>
      <c r="R142" s="152">
        <v>2</v>
      </c>
      <c r="S142" s="152" t="s">
        <v>1992</v>
      </c>
      <c r="T142" s="152" t="s">
        <v>2030</v>
      </c>
    </row>
    <row r="143" spans="1:20">
      <c r="A143" s="219" t="s">
        <v>1886</v>
      </c>
      <c r="B143" s="276" t="s">
        <v>1887</v>
      </c>
      <c r="C143" s="393">
        <v>3</v>
      </c>
      <c r="D143" s="152" t="s">
        <v>2037</v>
      </c>
      <c r="E143" s="152" t="s">
        <v>2038</v>
      </c>
      <c r="F143" s="152" t="s">
        <v>1987</v>
      </c>
      <c r="G143" s="389">
        <v>44042</v>
      </c>
      <c r="H143" s="152">
        <v>41.965527780000002</v>
      </c>
      <c r="I143" s="152">
        <v>-71.9746667</v>
      </c>
      <c r="J143" s="152" t="s">
        <v>1867</v>
      </c>
      <c r="K143" s="152" t="s">
        <v>2030</v>
      </c>
      <c r="L143" s="152">
        <v>65.018174990000006</v>
      </c>
      <c r="M143" s="152">
        <v>43.75119617</v>
      </c>
      <c r="N143" s="152">
        <v>8.8069101249999999</v>
      </c>
      <c r="P143" s="152" t="s">
        <v>425</v>
      </c>
      <c r="R143" s="152">
        <v>2</v>
      </c>
      <c r="S143" s="152" t="s">
        <v>2039</v>
      </c>
      <c r="T143" s="152" t="s">
        <v>2030</v>
      </c>
    </row>
    <row r="144" spans="1:20">
      <c r="A144" s="219" t="s">
        <v>1896</v>
      </c>
      <c r="B144" s="276" t="s">
        <v>1897</v>
      </c>
      <c r="C144" s="393">
        <v>1</v>
      </c>
      <c r="D144" s="152" t="s">
        <v>2040</v>
      </c>
      <c r="E144" s="152" t="s">
        <v>2041</v>
      </c>
      <c r="F144" s="152" t="s">
        <v>1987</v>
      </c>
      <c r="G144" s="389">
        <v>44054</v>
      </c>
      <c r="H144" s="152">
        <v>41.754111100000003</v>
      </c>
      <c r="I144" s="152">
        <v>-72.234638899999993</v>
      </c>
      <c r="J144" s="152" t="s">
        <v>1867</v>
      </c>
      <c r="K144" s="152" t="s">
        <v>1988</v>
      </c>
      <c r="L144" s="152">
        <v>183.35125350000001</v>
      </c>
      <c r="M144" s="152">
        <v>88.776699030000003</v>
      </c>
      <c r="N144" s="152">
        <v>37.472118960000003</v>
      </c>
      <c r="P144" s="152" t="s">
        <v>709</v>
      </c>
      <c r="R144" s="152">
        <v>3</v>
      </c>
      <c r="S144" s="152" t="s">
        <v>1989</v>
      </c>
      <c r="T144" s="152" t="s">
        <v>1988</v>
      </c>
    </row>
    <row r="145" spans="1:20">
      <c r="A145" s="219" t="s">
        <v>1896</v>
      </c>
      <c r="B145" s="276" t="s">
        <v>1897</v>
      </c>
      <c r="C145" s="393">
        <v>2</v>
      </c>
      <c r="D145" s="152" t="s">
        <v>2042</v>
      </c>
      <c r="E145" s="152" t="s">
        <v>2043</v>
      </c>
      <c r="F145" s="152" t="s">
        <v>1987</v>
      </c>
      <c r="G145" s="389">
        <v>44054</v>
      </c>
      <c r="H145" s="152">
        <v>41.754138900000001</v>
      </c>
      <c r="I145" s="152">
        <v>-72.234583299999997</v>
      </c>
      <c r="J145" s="152" t="s">
        <v>1867</v>
      </c>
      <c r="K145" s="152" t="s">
        <v>1988</v>
      </c>
      <c r="L145" s="152">
        <v>366.7025069</v>
      </c>
      <c r="M145" s="152">
        <v>125.260274</v>
      </c>
      <c r="N145" s="152">
        <v>32.292543190000004</v>
      </c>
      <c r="P145" s="152" t="s">
        <v>709</v>
      </c>
      <c r="R145" s="152">
        <v>3</v>
      </c>
      <c r="S145" s="152" t="s">
        <v>1989</v>
      </c>
      <c r="T145" s="152" t="s">
        <v>1988</v>
      </c>
    </row>
    <row r="146" spans="1:20">
      <c r="A146" s="219" t="s">
        <v>1879</v>
      </c>
      <c r="B146" s="276" t="s">
        <v>1880</v>
      </c>
      <c r="C146" s="393">
        <v>1</v>
      </c>
      <c r="D146" s="152" t="s">
        <v>2044</v>
      </c>
      <c r="E146" s="152" t="s">
        <v>2045</v>
      </c>
      <c r="F146" s="152" t="s">
        <v>1987</v>
      </c>
      <c r="G146" s="389">
        <v>44055</v>
      </c>
      <c r="H146" s="152">
        <v>41.753777800000002</v>
      </c>
      <c r="I146" s="152">
        <v>-72.235194399999997</v>
      </c>
      <c r="J146" s="152" t="s">
        <v>1867</v>
      </c>
      <c r="K146" s="152" t="s">
        <v>1988</v>
      </c>
      <c r="L146" s="152">
        <v>75.143956340000003</v>
      </c>
      <c r="M146" s="152">
        <v>37.170731709999998</v>
      </c>
      <c r="N146" s="152">
        <v>7.7168598289999997</v>
      </c>
      <c r="P146" s="152" t="s">
        <v>721</v>
      </c>
      <c r="R146" s="152">
        <v>3</v>
      </c>
      <c r="S146" s="152" t="s">
        <v>1989</v>
      </c>
      <c r="T146" s="152" t="s">
        <v>1988</v>
      </c>
    </row>
    <row r="147" spans="1:20">
      <c r="A147" s="219" t="s">
        <v>1879</v>
      </c>
      <c r="B147" s="276" t="s">
        <v>1880</v>
      </c>
      <c r="C147" s="393">
        <v>2</v>
      </c>
      <c r="D147" s="152" t="s">
        <v>2046</v>
      </c>
      <c r="E147" s="152" t="s">
        <v>2047</v>
      </c>
      <c r="F147" s="152" t="s">
        <v>1987</v>
      </c>
      <c r="G147" s="389">
        <v>44055</v>
      </c>
      <c r="H147" s="152">
        <v>41.753799999999998</v>
      </c>
      <c r="I147" s="152">
        <v>-72.235183300000003</v>
      </c>
      <c r="J147" s="152" t="s">
        <v>1867</v>
      </c>
      <c r="K147" s="152" t="s">
        <v>1988</v>
      </c>
      <c r="L147" s="152">
        <v>36.670250690000003</v>
      </c>
      <c r="M147" s="152">
        <v>20.096703300000001</v>
      </c>
      <c r="N147" s="152">
        <v>10.70736934</v>
      </c>
      <c r="P147" s="152" t="s">
        <v>721</v>
      </c>
      <c r="R147" s="152">
        <v>4</v>
      </c>
      <c r="S147" s="152" t="s">
        <v>1989</v>
      </c>
      <c r="T147" s="152" t="s">
        <v>1988</v>
      </c>
    </row>
    <row r="148" spans="1:20">
      <c r="A148" s="219" t="s">
        <v>1879</v>
      </c>
      <c r="B148" s="276" t="s">
        <v>1880</v>
      </c>
      <c r="C148" s="393">
        <v>3</v>
      </c>
      <c r="D148" s="152" t="s">
        <v>2048</v>
      </c>
      <c r="E148" s="152" t="s">
        <v>2049</v>
      </c>
      <c r="F148" s="152" t="s">
        <v>1987</v>
      </c>
      <c r="G148" s="389">
        <v>44055</v>
      </c>
      <c r="H148" s="152">
        <v>41.753783300000002</v>
      </c>
      <c r="I148" s="152">
        <v>-72.23521667</v>
      </c>
      <c r="J148" s="152" t="s">
        <v>1867</v>
      </c>
      <c r="K148" s="152" t="s">
        <v>1988</v>
      </c>
      <c r="L148" s="152">
        <v>39.01090499</v>
      </c>
      <c r="M148" s="152">
        <v>9.6967126189999995</v>
      </c>
      <c r="N148" s="152">
        <v>8.0620161820000007</v>
      </c>
      <c r="P148" s="152" t="s">
        <v>721</v>
      </c>
      <c r="R148" s="152">
        <v>4</v>
      </c>
      <c r="S148" s="152" t="s">
        <v>1989</v>
      </c>
      <c r="T148" s="152" t="s">
        <v>1988</v>
      </c>
    </row>
  </sheetData>
  <mergeCells count="23">
    <mergeCell ref="A2:A5"/>
    <mergeCell ref="S2:S5"/>
    <mergeCell ref="C2:C5"/>
    <mergeCell ref="D2:D5"/>
    <mergeCell ref="E2:E5"/>
    <mergeCell ref="F2:F5"/>
    <mergeCell ref="N2:N5"/>
    <mergeCell ref="L2:M5"/>
    <mergeCell ref="B2:B5"/>
    <mergeCell ref="H2:I5"/>
    <mergeCell ref="P2:P5"/>
    <mergeCell ref="Q2:Q5"/>
    <mergeCell ref="R2:R5"/>
    <mergeCell ref="G2:G5"/>
    <mergeCell ref="J2:J5"/>
    <mergeCell ref="K2:K5"/>
    <mergeCell ref="V2:V5"/>
    <mergeCell ref="X2:X5"/>
    <mergeCell ref="Y2:Y5"/>
    <mergeCell ref="Z2:Z5"/>
    <mergeCell ref="T2:T5"/>
    <mergeCell ref="U2:U5"/>
    <mergeCell ref="W2:W5"/>
  </mergeCells>
  <phoneticPr fontId="24" type="noConversion"/>
  <dataValidations count="1">
    <dataValidation allowBlank="1" showInputMessage="1" showErrorMessage="1" prompt="Enter value in decimal format to at least 6 decimal places" sqref="H8:I8 L8:O8" xr:uid="{497F72EB-CBA9-421A-ABFA-DDA5B9B4AAE3}"/>
  </dataValidations>
  <pageMargins left="0.7" right="0.7" top="0.75" bottom="0.75" header="0.3" footer="0.3"/>
  <pageSetup orientation="portrait" r:id="rId1"/>
  <ignoredErrors>
    <ignoredError sqref="C121:C12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F8499-CC26-4350-BC44-C7B4BC1C8576}">
  <sheetPr>
    <tabColor rgb="FFFFFF00"/>
  </sheetPr>
  <dimension ref="A1:R16414"/>
  <sheetViews>
    <sheetView workbookViewId="0">
      <selection activeCell="P1" sqref="P1"/>
    </sheetView>
  </sheetViews>
  <sheetFormatPr defaultRowHeight="15"/>
  <cols>
    <col min="1" max="1" width="15.7109375" customWidth="1"/>
    <col min="2" max="2" width="14.28515625" bestFit="1" customWidth="1"/>
    <col min="3" max="3" width="13.5703125" style="4" customWidth="1"/>
    <col min="4" max="4" width="13.28515625" customWidth="1"/>
    <col min="5" max="5" width="16" customWidth="1"/>
    <col min="6" max="6" width="15" customWidth="1"/>
    <col min="7" max="7" width="14.42578125" customWidth="1"/>
    <col min="8" max="8" width="13.140625" customWidth="1"/>
    <col min="9" max="9" width="11.28515625" customWidth="1"/>
    <col min="10" max="10" width="8.7109375" customWidth="1"/>
    <col min="11" max="11" width="11.7109375" customWidth="1"/>
    <col min="12" max="12" width="16.7109375" customWidth="1"/>
    <col min="13" max="13" width="9.85546875" customWidth="1"/>
    <col min="14" max="14" width="10.7109375" customWidth="1"/>
    <col min="15" max="15" width="22.140625" customWidth="1"/>
    <col min="16" max="16" width="17.7109375" customWidth="1"/>
    <col min="17" max="17" width="25.28515625" customWidth="1"/>
  </cols>
  <sheetData>
    <row r="1" spans="1:18" s="141" customFormat="1" ht="15.75">
      <c r="A1" s="49" t="s">
        <v>33</v>
      </c>
      <c r="B1" s="51" t="s">
        <v>427</v>
      </c>
      <c r="C1" s="46" t="s">
        <v>126</v>
      </c>
      <c r="D1" s="43" t="s">
        <v>127</v>
      </c>
      <c r="E1" s="50" t="s">
        <v>153</v>
      </c>
      <c r="F1" s="52" t="s">
        <v>428</v>
      </c>
      <c r="G1" s="144" t="s">
        <v>429</v>
      </c>
      <c r="H1" s="144" t="s">
        <v>430</v>
      </c>
      <c r="I1" s="144" t="s">
        <v>431</v>
      </c>
      <c r="J1" s="144" t="s">
        <v>432</v>
      </c>
      <c r="K1" s="151" t="s">
        <v>433</v>
      </c>
      <c r="L1" s="151" t="s">
        <v>434</v>
      </c>
      <c r="M1" s="151" t="s">
        <v>435</v>
      </c>
      <c r="N1" s="151" t="s">
        <v>436</v>
      </c>
      <c r="O1" s="145" t="s">
        <v>437</v>
      </c>
      <c r="P1" s="145" t="s">
        <v>438</v>
      </c>
      <c r="Q1" s="145"/>
      <c r="R1" s="145"/>
    </row>
    <row r="2" spans="1:18" s="143" customFormat="1">
      <c r="A2" s="146" t="s">
        <v>439</v>
      </c>
      <c r="B2" s="143" t="s">
        <v>402</v>
      </c>
      <c r="C2" s="143" t="s">
        <v>359</v>
      </c>
      <c r="D2" s="147">
        <v>1</v>
      </c>
      <c r="E2" s="143" t="str">
        <f>CONCATENATE(C2,"-",D2)</f>
        <v>KeCF1-1</v>
      </c>
      <c r="F2" s="143" t="str">
        <f t="shared" ref="F2:F25" si="0">B2</f>
        <v>S2018KS179104</v>
      </c>
    </row>
    <row r="3" spans="1:18">
      <c r="A3" s="142" t="s">
        <v>439</v>
      </c>
      <c r="B3" t="s">
        <v>440</v>
      </c>
      <c r="C3" t="s">
        <v>359</v>
      </c>
      <c r="D3" s="4">
        <v>2</v>
      </c>
      <c r="E3" t="str">
        <f t="shared" ref="E3:E22" si="1">CONCATENATE(C3,"-",D3)</f>
        <v>KeCF1-2</v>
      </c>
      <c r="F3" t="str">
        <f t="shared" si="0"/>
        <v>S2018KS179105</v>
      </c>
    </row>
    <row r="4" spans="1:18" s="149" customFormat="1">
      <c r="A4" s="148" t="s">
        <v>439</v>
      </c>
      <c r="B4" s="149" t="s">
        <v>441</v>
      </c>
      <c r="C4" s="149" t="s">
        <v>359</v>
      </c>
      <c r="D4" s="150">
        <v>3</v>
      </c>
      <c r="E4" s="149" t="str">
        <f t="shared" si="1"/>
        <v>KeCF1-3</v>
      </c>
      <c r="F4" s="149" t="str">
        <f t="shared" si="0"/>
        <v>S2018KS179106</v>
      </c>
    </row>
    <row r="5" spans="1:18" s="143" customFormat="1">
      <c r="A5" s="146" t="s">
        <v>439</v>
      </c>
      <c r="B5" s="143" t="s">
        <v>403</v>
      </c>
      <c r="C5" s="143" t="s">
        <v>348</v>
      </c>
      <c r="D5" s="147">
        <v>1</v>
      </c>
      <c r="E5" s="143" t="str">
        <f t="shared" si="1"/>
        <v>KeN1-1</v>
      </c>
      <c r="F5" s="143" t="str">
        <f t="shared" si="0"/>
        <v>S2018KS179107</v>
      </c>
    </row>
    <row r="6" spans="1:18">
      <c r="A6" s="142" t="s">
        <v>439</v>
      </c>
      <c r="B6" t="s">
        <v>442</v>
      </c>
      <c r="C6" t="s">
        <v>348</v>
      </c>
      <c r="D6" s="4">
        <v>2</v>
      </c>
      <c r="E6" t="str">
        <f t="shared" si="1"/>
        <v>KeN1-2</v>
      </c>
      <c r="F6" t="str">
        <f t="shared" si="0"/>
        <v>S2018KS179108</v>
      </c>
    </row>
    <row r="7" spans="1:18" s="149" customFormat="1">
      <c r="A7" s="148" t="s">
        <v>439</v>
      </c>
      <c r="B7" s="149" t="s">
        <v>443</v>
      </c>
      <c r="C7" s="149" t="s">
        <v>348</v>
      </c>
      <c r="D7" s="150">
        <v>3</v>
      </c>
      <c r="E7" s="149" t="str">
        <f t="shared" si="1"/>
        <v>KeN1-3</v>
      </c>
      <c r="F7" s="149" t="str">
        <f t="shared" si="0"/>
        <v>S2018KS179109</v>
      </c>
    </row>
    <row r="8" spans="1:18" s="143" customFormat="1">
      <c r="A8" s="146" t="s">
        <v>439</v>
      </c>
      <c r="B8" s="143" t="s">
        <v>404</v>
      </c>
      <c r="C8" s="143" t="s">
        <v>365</v>
      </c>
      <c r="D8" s="147">
        <v>1</v>
      </c>
      <c r="E8" s="143" t="str">
        <f t="shared" si="1"/>
        <v>KeC1-1</v>
      </c>
      <c r="F8" s="143" t="str">
        <f t="shared" si="0"/>
        <v>S2018KS179110</v>
      </c>
    </row>
    <row r="9" spans="1:18">
      <c r="A9" s="142" t="s">
        <v>439</v>
      </c>
      <c r="B9" t="s">
        <v>444</v>
      </c>
      <c r="C9" t="s">
        <v>365</v>
      </c>
      <c r="D9" s="4">
        <v>2</v>
      </c>
      <c r="E9" t="str">
        <f t="shared" si="1"/>
        <v>KeC1-2</v>
      </c>
      <c r="F9" t="str">
        <f t="shared" si="0"/>
        <v>S2018KS179111</v>
      </c>
    </row>
    <row r="10" spans="1:18" s="149" customFormat="1">
      <c r="A10" s="148" t="s">
        <v>439</v>
      </c>
      <c r="B10" s="149" t="s">
        <v>445</v>
      </c>
      <c r="C10" s="149" t="s">
        <v>365</v>
      </c>
      <c r="D10" s="150">
        <v>3</v>
      </c>
      <c r="E10" s="149" t="str">
        <f t="shared" si="1"/>
        <v>KeC1-3</v>
      </c>
      <c r="F10" s="149" t="str">
        <f t="shared" si="0"/>
        <v>S2018KS179112</v>
      </c>
    </row>
    <row r="11" spans="1:18" s="143" customFormat="1">
      <c r="A11" s="146" t="s">
        <v>439</v>
      </c>
      <c r="B11" s="143" t="s">
        <v>405</v>
      </c>
      <c r="C11" s="143" t="s">
        <v>367</v>
      </c>
      <c r="D11" s="147">
        <v>1</v>
      </c>
      <c r="E11" s="143" t="str">
        <f t="shared" si="1"/>
        <v>KeC2-1</v>
      </c>
      <c r="F11" s="143" t="str">
        <f t="shared" si="0"/>
        <v>S2018KS193101</v>
      </c>
    </row>
    <row r="12" spans="1:18">
      <c r="A12" s="142" t="s">
        <v>439</v>
      </c>
      <c r="B12" t="s">
        <v>446</v>
      </c>
      <c r="C12" t="s">
        <v>367</v>
      </c>
      <c r="D12" s="4">
        <v>2</v>
      </c>
      <c r="E12" t="str">
        <f t="shared" si="1"/>
        <v>KeC2-2</v>
      </c>
      <c r="F12" t="str">
        <f t="shared" si="0"/>
        <v>S2018KS193102</v>
      </c>
    </row>
    <row r="13" spans="1:18" s="149" customFormat="1">
      <c r="A13" s="148" t="s">
        <v>439</v>
      </c>
      <c r="B13" s="149" t="s">
        <v>447</v>
      </c>
      <c r="C13" s="149" t="s">
        <v>367</v>
      </c>
      <c r="D13" s="150">
        <v>3</v>
      </c>
      <c r="E13" s="149" t="str">
        <f t="shared" si="1"/>
        <v>KeC2-3</v>
      </c>
      <c r="F13" s="149" t="str">
        <f t="shared" si="0"/>
        <v>S2018KS193103</v>
      </c>
    </row>
    <row r="14" spans="1:18" s="143" customFormat="1" ht="14.25" customHeight="1">
      <c r="A14" s="146" t="s">
        <v>439</v>
      </c>
      <c r="B14" s="143" t="s">
        <v>406</v>
      </c>
      <c r="C14" s="143" t="s">
        <v>351</v>
      </c>
      <c r="D14" s="147">
        <v>1</v>
      </c>
      <c r="E14" s="143" t="str">
        <f t="shared" si="1"/>
        <v>KeN2-1</v>
      </c>
      <c r="F14" s="143" t="str">
        <f t="shared" si="0"/>
        <v>S2018KS193104</v>
      </c>
    </row>
    <row r="15" spans="1:18">
      <c r="A15" s="142" t="s">
        <v>439</v>
      </c>
      <c r="B15" t="s">
        <v>448</v>
      </c>
      <c r="C15" t="s">
        <v>351</v>
      </c>
      <c r="D15" s="4">
        <v>2</v>
      </c>
      <c r="E15" t="str">
        <f t="shared" si="1"/>
        <v>KeN2-2</v>
      </c>
      <c r="F15" t="str">
        <f t="shared" si="0"/>
        <v>S2018KS193105</v>
      </c>
    </row>
    <row r="16" spans="1:18" s="149" customFormat="1">
      <c r="A16" s="148" t="s">
        <v>439</v>
      </c>
      <c r="B16" s="149" t="s">
        <v>449</v>
      </c>
      <c r="C16" s="149" t="s">
        <v>351</v>
      </c>
      <c r="D16" s="150">
        <v>3</v>
      </c>
      <c r="E16" s="149" t="str">
        <f t="shared" si="1"/>
        <v>KeN2-3</v>
      </c>
      <c r="F16" s="149" t="str">
        <f t="shared" si="0"/>
        <v>S2018KS193106</v>
      </c>
    </row>
    <row r="17" spans="1:6" s="143" customFormat="1">
      <c r="A17" s="146" t="s">
        <v>439</v>
      </c>
      <c r="B17" s="143" t="s">
        <v>399</v>
      </c>
      <c r="C17" s="143" t="s">
        <v>363</v>
      </c>
      <c r="D17" s="147">
        <v>1</v>
      </c>
      <c r="E17" s="143" t="str">
        <f t="shared" si="1"/>
        <v>KeCF3-1</v>
      </c>
      <c r="F17" s="143" t="str">
        <f t="shared" si="0"/>
        <v>S2018KS153101</v>
      </c>
    </row>
    <row r="18" spans="1:6">
      <c r="A18" s="142" t="s">
        <v>439</v>
      </c>
      <c r="B18" t="s">
        <v>450</v>
      </c>
      <c r="C18" t="s">
        <v>363</v>
      </c>
      <c r="D18" s="4">
        <v>2</v>
      </c>
      <c r="E18" t="str">
        <f t="shared" si="1"/>
        <v>KeCF3-2</v>
      </c>
      <c r="F18" t="str">
        <f t="shared" si="0"/>
        <v>S2018KS153102</v>
      </c>
    </row>
    <row r="19" spans="1:6" s="149" customFormat="1">
      <c r="A19" s="148" t="s">
        <v>439</v>
      </c>
      <c r="B19" s="149" t="s">
        <v>451</v>
      </c>
      <c r="C19" s="149" t="s">
        <v>363</v>
      </c>
      <c r="D19" s="150">
        <v>3</v>
      </c>
      <c r="E19" s="149" t="str">
        <f t="shared" si="1"/>
        <v>KeCF3-3</v>
      </c>
      <c r="F19" s="149" t="str">
        <f t="shared" si="0"/>
        <v>S2018KS153103</v>
      </c>
    </row>
    <row r="20" spans="1:6" s="143" customFormat="1">
      <c r="A20" s="146" t="s">
        <v>439</v>
      </c>
      <c r="B20" s="143" t="s">
        <v>400</v>
      </c>
      <c r="C20" s="143" t="s">
        <v>370</v>
      </c>
      <c r="D20" s="147">
        <v>1</v>
      </c>
      <c r="E20" s="143" t="str">
        <f>CONCATENATE(C20,"-",D20)</f>
        <v>KeC3-1</v>
      </c>
      <c r="F20" s="143" t="str">
        <f t="shared" si="0"/>
        <v>S2018KS153104</v>
      </c>
    </row>
    <row r="21" spans="1:6">
      <c r="A21" s="142" t="s">
        <v>439</v>
      </c>
      <c r="B21" t="s">
        <v>452</v>
      </c>
      <c r="C21" t="s">
        <v>370</v>
      </c>
      <c r="D21" s="4">
        <v>2</v>
      </c>
      <c r="E21" t="str">
        <f t="shared" si="1"/>
        <v>KeC3-2</v>
      </c>
      <c r="F21" t="str">
        <f t="shared" si="0"/>
        <v>S2018KS153105</v>
      </c>
    </row>
    <row r="22" spans="1:6" s="149" customFormat="1">
      <c r="A22" s="148" t="s">
        <v>439</v>
      </c>
      <c r="B22" s="149" t="s">
        <v>453</v>
      </c>
      <c r="C22" s="149" t="s">
        <v>370</v>
      </c>
      <c r="D22" s="150">
        <v>3</v>
      </c>
      <c r="E22" s="149" t="str">
        <f t="shared" si="1"/>
        <v>KeC3-3</v>
      </c>
      <c r="F22" s="149" t="str">
        <f t="shared" si="0"/>
        <v>S2018KS153106</v>
      </c>
    </row>
    <row r="23" spans="1:6" s="143" customFormat="1">
      <c r="A23" s="146" t="s">
        <v>439</v>
      </c>
      <c r="B23" s="143" t="s">
        <v>401</v>
      </c>
      <c r="C23" s="143" t="s">
        <v>353</v>
      </c>
      <c r="D23" s="147">
        <v>1</v>
      </c>
      <c r="E23" s="143" t="str">
        <f>CONCATENATE(C23,"-",D23)</f>
        <v>KeN3-1</v>
      </c>
      <c r="F23" s="143" t="str">
        <f t="shared" si="0"/>
        <v>S2018KS153107</v>
      </c>
    </row>
    <row r="24" spans="1:6">
      <c r="A24" s="142" t="s">
        <v>439</v>
      </c>
      <c r="B24" t="s">
        <v>454</v>
      </c>
      <c r="C24" t="s">
        <v>353</v>
      </c>
      <c r="D24" s="4">
        <v>2</v>
      </c>
      <c r="E24" t="str">
        <f>CONCATENATE(C24,"-",D24)</f>
        <v>KeN3-2</v>
      </c>
      <c r="F24" t="str">
        <f t="shared" si="0"/>
        <v>S2018KS153108</v>
      </c>
    </row>
    <row r="25" spans="1:6" s="149" customFormat="1">
      <c r="A25" s="148" t="s">
        <v>439</v>
      </c>
      <c r="B25" s="149" t="s">
        <v>455</v>
      </c>
      <c r="C25" s="149" t="s">
        <v>353</v>
      </c>
      <c r="D25" s="150">
        <v>3</v>
      </c>
      <c r="E25" s="149" t="str">
        <f>CONCATENATE(C25,"-",D25)</f>
        <v>KeN3-3</v>
      </c>
      <c r="F25" s="149" t="str">
        <f t="shared" si="0"/>
        <v>S2018KS153109</v>
      </c>
    </row>
    <row r="50" spans="2:2">
      <c r="B50" s="141"/>
    </row>
    <row r="51" spans="2:2">
      <c r="B51" s="141"/>
    </row>
    <row r="52" spans="2:2">
      <c r="B52" s="141"/>
    </row>
    <row r="53" spans="2:2">
      <c r="B53" s="141"/>
    </row>
    <row r="54" spans="2:2">
      <c r="B54" s="141"/>
    </row>
    <row r="55" spans="2:2">
      <c r="B55" s="141"/>
    </row>
    <row r="56" spans="2:2">
      <c r="B56" s="141"/>
    </row>
    <row r="57" spans="2:2">
      <c r="B57" s="141"/>
    </row>
    <row r="58" spans="2:2">
      <c r="B58" s="141"/>
    </row>
    <row r="59" spans="2:2">
      <c r="B59" s="141"/>
    </row>
    <row r="60" spans="2:2">
      <c r="B60" s="141"/>
    </row>
    <row r="61" spans="2:2">
      <c r="B61" s="141"/>
    </row>
    <row r="62" spans="2:2">
      <c r="B62" s="141"/>
    </row>
    <row r="63" spans="2:2">
      <c r="B63" s="141"/>
    </row>
    <row r="64" spans="2:2">
      <c r="B64" s="141"/>
    </row>
    <row r="65" spans="2:2">
      <c r="B65" s="141"/>
    </row>
    <row r="66" spans="2:2">
      <c r="B66" s="141"/>
    </row>
    <row r="67" spans="2:2">
      <c r="B67" s="141"/>
    </row>
    <row r="68" spans="2:2">
      <c r="B68" s="141"/>
    </row>
    <row r="69" spans="2:2">
      <c r="B69" s="141"/>
    </row>
    <row r="70" spans="2:2">
      <c r="B70" s="141"/>
    </row>
    <row r="71" spans="2:2">
      <c r="B71" s="141"/>
    </row>
    <row r="72" spans="2:2">
      <c r="B72" s="141"/>
    </row>
    <row r="73" spans="2:2">
      <c r="B73" s="141"/>
    </row>
    <row r="74" spans="2:2">
      <c r="B74" s="141"/>
    </row>
    <row r="75" spans="2:2">
      <c r="B75" s="141"/>
    </row>
    <row r="76" spans="2:2">
      <c r="B76" s="141"/>
    </row>
    <row r="77" spans="2:2">
      <c r="B77" s="141"/>
    </row>
    <row r="78" spans="2:2">
      <c r="B78" s="141"/>
    </row>
    <row r="79" spans="2:2">
      <c r="B79" s="141"/>
    </row>
    <row r="80" spans="2:2">
      <c r="B80" s="141"/>
    </row>
    <row r="81" spans="2:2">
      <c r="B81" s="141"/>
    </row>
    <row r="82" spans="2:2">
      <c r="B82" s="141"/>
    </row>
    <row r="83" spans="2:2">
      <c r="B83" s="141"/>
    </row>
    <row r="84" spans="2:2">
      <c r="B84" s="141"/>
    </row>
    <row r="85" spans="2:2">
      <c r="B85" s="141"/>
    </row>
    <row r="86" spans="2:2">
      <c r="B86" s="141"/>
    </row>
    <row r="87" spans="2:2">
      <c r="B87" s="141"/>
    </row>
    <row r="88" spans="2:2">
      <c r="B88" s="141"/>
    </row>
    <row r="89" spans="2:2">
      <c r="B89" s="141"/>
    </row>
    <row r="90" spans="2:2">
      <c r="B90" s="141"/>
    </row>
    <row r="91" spans="2:2">
      <c r="B91" s="141"/>
    </row>
    <row r="92" spans="2:2">
      <c r="B92" s="141"/>
    </row>
    <row r="93" spans="2:2">
      <c r="B93" s="141"/>
    </row>
    <row r="94" spans="2:2">
      <c r="B94" s="141"/>
    </row>
    <row r="95" spans="2:2">
      <c r="B95" s="141"/>
    </row>
    <row r="96" spans="2:2">
      <c r="B96" s="141"/>
    </row>
    <row r="97" spans="2:2">
      <c r="B97" s="141"/>
    </row>
    <row r="98" spans="2:2">
      <c r="B98" s="141"/>
    </row>
    <row r="99" spans="2:2">
      <c r="B99" s="141"/>
    </row>
    <row r="100" spans="2:2">
      <c r="B100" s="141"/>
    </row>
    <row r="101" spans="2:2">
      <c r="B101" s="141"/>
    </row>
    <row r="102" spans="2:2">
      <c r="B102" s="141"/>
    </row>
    <row r="103" spans="2:2">
      <c r="B103" s="141"/>
    </row>
    <row r="104" spans="2:2">
      <c r="B104" s="141"/>
    </row>
    <row r="105" spans="2:2">
      <c r="B105" s="141"/>
    </row>
    <row r="106" spans="2:2">
      <c r="B106" s="141"/>
    </row>
    <row r="107" spans="2:2">
      <c r="B107" s="141"/>
    </row>
    <row r="108" spans="2:2">
      <c r="B108" s="141"/>
    </row>
    <row r="109" spans="2:2">
      <c r="B109" s="141"/>
    </row>
    <row r="110" spans="2:2">
      <c r="B110" s="141"/>
    </row>
    <row r="111" spans="2:2">
      <c r="B111" s="141"/>
    </row>
    <row r="112" spans="2:2">
      <c r="B112" s="141"/>
    </row>
    <row r="113" spans="2:2">
      <c r="B113" s="141"/>
    </row>
    <row r="114" spans="2:2">
      <c r="B114" s="141"/>
    </row>
    <row r="115" spans="2:2">
      <c r="B115" s="141"/>
    </row>
    <row r="116" spans="2:2">
      <c r="B116" s="141"/>
    </row>
    <row r="117" spans="2:2">
      <c r="B117" s="141"/>
    </row>
    <row r="118" spans="2:2">
      <c r="B118" s="141"/>
    </row>
    <row r="119" spans="2:2">
      <c r="B119" s="141"/>
    </row>
    <row r="120" spans="2:2">
      <c r="B120" s="141"/>
    </row>
    <row r="121" spans="2:2">
      <c r="B121" s="141"/>
    </row>
    <row r="122" spans="2:2">
      <c r="B122" s="141"/>
    </row>
    <row r="123" spans="2:2">
      <c r="B123" s="141"/>
    </row>
    <row r="124" spans="2:2">
      <c r="B124" s="141"/>
    </row>
    <row r="125" spans="2:2">
      <c r="B125" s="141"/>
    </row>
    <row r="126" spans="2:2">
      <c r="B126" s="141"/>
    </row>
    <row r="127" spans="2:2">
      <c r="B127" s="141"/>
    </row>
    <row r="128" spans="2:2">
      <c r="B128" s="141"/>
    </row>
    <row r="129" spans="2:2">
      <c r="B129" s="141"/>
    </row>
    <row r="130" spans="2:2">
      <c r="B130" s="141"/>
    </row>
    <row r="131" spans="2:2">
      <c r="B131" s="141"/>
    </row>
    <row r="132" spans="2:2">
      <c r="B132" s="141"/>
    </row>
    <row r="133" spans="2:2">
      <c r="B133" s="141"/>
    </row>
    <row r="134" spans="2:2">
      <c r="B134" s="141"/>
    </row>
    <row r="135" spans="2:2">
      <c r="B135" s="141"/>
    </row>
    <row r="136" spans="2:2">
      <c r="B136" s="141"/>
    </row>
    <row r="137" spans="2:2">
      <c r="B137" s="141"/>
    </row>
    <row r="138" spans="2:2">
      <c r="B138" s="141"/>
    </row>
    <row r="139" spans="2:2">
      <c r="B139" s="141"/>
    </row>
    <row r="140" spans="2:2">
      <c r="B140" s="141"/>
    </row>
    <row r="141" spans="2:2">
      <c r="B141" s="141"/>
    </row>
    <row r="142" spans="2:2">
      <c r="B142" s="141"/>
    </row>
    <row r="143" spans="2:2">
      <c r="B143" s="141"/>
    </row>
    <row r="144" spans="2:2">
      <c r="B144" s="141"/>
    </row>
    <row r="145" spans="2:2">
      <c r="B145" s="141"/>
    </row>
    <row r="146" spans="2:2">
      <c r="B146" s="141"/>
    </row>
    <row r="147" spans="2:2">
      <c r="B147" s="141"/>
    </row>
    <row r="148" spans="2:2">
      <c r="B148" s="141"/>
    </row>
    <row r="149" spans="2:2">
      <c r="B149" s="141"/>
    </row>
    <row r="150" spans="2:2">
      <c r="B150" s="141"/>
    </row>
    <row r="151" spans="2:2">
      <c r="B151" s="141"/>
    </row>
    <row r="152" spans="2:2">
      <c r="B152" s="141"/>
    </row>
    <row r="153" spans="2:2">
      <c r="B153" s="141"/>
    </row>
    <row r="154" spans="2:2">
      <c r="B154" s="141"/>
    </row>
    <row r="155" spans="2:2">
      <c r="B155" s="141"/>
    </row>
    <row r="156" spans="2:2">
      <c r="B156" s="141"/>
    </row>
    <row r="157" spans="2:2">
      <c r="B157" s="141"/>
    </row>
    <row r="158" spans="2:2">
      <c r="B158" s="141"/>
    </row>
    <row r="159" spans="2:2">
      <c r="B159" s="141"/>
    </row>
    <row r="160" spans="2:2">
      <c r="B160" s="141"/>
    </row>
    <row r="161" spans="2:2">
      <c r="B161" s="141"/>
    </row>
    <row r="162" spans="2:2">
      <c r="B162" s="141"/>
    </row>
    <row r="163" spans="2:2">
      <c r="B163" s="141"/>
    </row>
    <row r="164" spans="2:2">
      <c r="B164" s="141"/>
    </row>
    <row r="165" spans="2:2">
      <c r="B165" s="141"/>
    </row>
    <row r="166" spans="2:2">
      <c r="B166" s="141"/>
    </row>
    <row r="167" spans="2:2">
      <c r="B167" s="141"/>
    </row>
    <row r="168" spans="2:2">
      <c r="B168" s="141"/>
    </row>
    <row r="169" spans="2:2">
      <c r="B169" s="141"/>
    </row>
    <row r="170" spans="2:2">
      <c r="B170" s="141"/>
    </row>
    <row r="171" spans="2:2">
      <c r="B171" s="141"/>
    </row>
    <row r="172" spans="2:2">
      <c r="B172" s="141"/>
    </row>
    <row r="173" spans="2:2">
      <c r="B173" s="141"/>
    </row>
    <row r="174" spans="2:2">
      <c r="B174" s="141"/>
    </row>
    <row r="175" spans="2:2">
      <c r="B175" s="141"/>
    </row>
    <row r="176" spans="2:2">
      <c r="B176" s="141"/>
    </row>
    <row r="177" spans="2:2">
      <c r="B177" s="141"/>
    </row>
    <row r="178" spans="2:2">
      <c r="B178" s="141"/>
    </row>
    <row r="179" spans="2:2">
      <c r="B179" s="141"/>
    </row>
    <row r="180" spans="2:2">
      <c r="B180" s="141"/>
    </row>
    <row r="181" spans="2:2">
      <c r="B181" s="141"/>
    </row>
    <row r="182" spans="2:2">
      <c r="B182" s="141"/>
    </row>
    <row r="183" spans="2:2">
      <c r="B183" s="141"/>
    </row>
    <row r="184" spans="2:2">
      <c r="B184" s="141"/>
    </row>
    <row r="185" spans="2:2">
      <c r="B185" s="141"/>
    </row>
    <row r="186" spans="2:2">
      <c r="B186" s="141"/>
    </row>
    <row r="187" spans="2:2">
      <c r="B187" s="141"/>
    </row>
    <row r="188" spans="2:2">
      <c r="B188" s="141"/>
    </row>
    <row r="189" spans="2:2">
      <c r="B189" s="141"/>
    </row>
    <row r="190" spans="2:2">
      <c r="B190" s="141"/>
    </row>
    <row r="191" spans="2:2">
      <c r="B191" s="141"/>
    </row>
    <row r="192" spans="2:2">
      <c r="B192" s="141"/>
    </row>
    <row r="193" spans="2:2">
      <c r="B193" s="141"/>
    </row>
    <row r="194" spans="2:2">
      <c r="B194" s="141"/>
    </row>
    <row r="195" spans="2:2">
      <c r="B195" s="141"/>
    </row>
    <row r="196" spans="2:2">
      <c r="B196" s="141"/>
    </row>
    <row r="197" spans="2:2">
      <c r="B197" s="141"/>
    </row>
    <row r="198" spans="2:2">
      <c r="B198" s="141"/>
    </row>
    <row r="199" spans="2:2">
      <c r="B199" s="141"/>
    </row>
    <row r="200" spans="2:2">
      <c r="B200" s="141"/>
    </row>
    <row r="201" spans="2:2">
      <c r="B201" s="141"/>
    </row>
    <row r="202" spans="2:2">
      <c r="B202" s="141"/>
    </row>
    <row r="203" spans="2:2">
      <c r="B203" s="141"/>
    </row>
    <row r="204" spans="2:2">
      <c r="B204" s="141"/>
    </row>
    <row r="205" spans="2:2">
      <c r="B205" s="141"/>
    </row>
    <row r="206" spans="2:2">
      <c r="B206" s="141"/>
    </row>
    <row r="207" spans="2:2">
      <c r="B207" s="141"/>
    </row>
    <row r="208" spans="2:2">
      <c r="B208" s="141"/>
    </row>
    <row r="209" spans="2:2">
      <c r="B209" s="141"/>
    </row>
    <row r="210" spans="2:2">
      <c r="B210" s="141"/>
    </row>
    <row r="211" spans="2:2">
      <c r="B211" s="141"/>
    </row>
    <row r="212" spans="2:2">
      <c r="B212" s="141"/>
    </row>
    <row r="213" spans="2:2">
      <c r="B213" s="141"/>
    </row>
    <row r="214" spans="2:2">
      <c r="B214" s="141"/>
    </row>
    <row r="215" spans="2:2">
      <c r="B215" s="141"/>
    </row>
    <row r="216" spans="2:2">
      <c r="B216" s="141"/>
    </row>
    <row r="217" spans="2:2">
      <c r="B217" s="141"/>
    </row>
    <row r="218" spans="2:2">
      <c r="B218" s="141"/>
    </row>
    <row r="219" spans="2:2">
      <c r="B219" s="141"/>
    </row>
    <row r="220" spans="2:2">
      <c r="B220" s="141"/>
    </row>
    <row r="221" spans="2:2">
      <c r="B221" s="141"/>
    </row>
    <row r="222" spans="2:2">
      <c r="B222" s="141"/>
    </row>
    <row r="223" spans="2:2">
      <c r="B223" s="141"/>
    </row>
    <row r="224" spans="2:2">
      <c r="B224" s="141"/>
    </row>
    <row r="225" spans="2:2">
      <c r="B225" s="141"/>
    </row>
    <row r="226" spans="2:2">
      <c r="B226" s="141"/>
    </row>
    <row r="227" spans="2:2">
      <c r="B227" s="141"/>
    </row>
    <row r="228" spans="2:2">
      <c r="B228" s="141"/>
    </row>
    <row r="229" spans="2:2">
      <c r="B229" s="141"/>
    </row>
    <row r="230" spans="2:2">
      <c r="B230" s="141"/>
    </row>
    <row r="231" spans="2:2">
      <c r="B231" s="141"/>
    </row>
    <row r="232" spans="2:2">
      <c r="B232" s="141"/>
    </row>
    <row r="233" spans="2:2">
      <c r="B233" s="141"/>
    </row>
    <row r="234" spans="2:2">
      <c r="B234" s="141"/>
    </row>
    <row r="235" spans="2:2">
      <c r="B235" s="141"/>
    </row>
    <row r="236" spans="2:2">
      <c r="B236" s="141"/>
    </row>
    <row r="237" spans="2:2">
      <c r="B237" s="141"/>
    </row>
    <row r="238" spans="2:2">
      <c r="B238" s="141"/>
    </row>
    <row r="239" spans="2:2">
      <c r="B239" s="141"/>
    </row>
    <row r="240" spans="2:2">
      <c r="B240" s="141"/>
    </row>
    <row r="241" spans="2:2">
      <c r="B241" s="141"/>
    </row>
    <row r="242" spans="2:2">
      <c r="B242" s="141"/>
    </row>
    <row r="243" spans="2:2">
      <c r="B243" s="141"/>
    </row>
    <row r="244" spans="2:2">
      <c r="B244" s="141"/>
    </row>
    <row r="245" spans="2:2">
      <c r="B245" s="141"/>
    </row>
    <row r="246" spans="2:2">
      <c r="B246" s="141"/>
    </row>
    <row r="247" spans="2:2">
      <c r="B247" s="141"/>
    </row>
    <row r="248" spans="2:2">
      <c r="B248" s="141"/>
    </row>
    <row r="249" spans="2:2">
      <c r="B249" s="141"/>
    </row>
    <row r="250" spans="2:2">
      <c r="B250" s="141"/>
    </row>
    <row r="251" spans="2:2">
      <c r="B251" s="141"/>
    </row>
    <row r="252" spans="2:2">
      <c r="B252" s="141"/>
    </row>
    <row r="253" spans="2:2">
      <c r="B253" s="141"/>
    </row>
    <row r="254" spans="2:2">
      <c r="B254" s="141"/>
    </row>
    <row r="255" spans="2:2">
      <c r="B255" s="141"/>
    </row>
    <row r="256" spans="2:2">
      <c r="B256" s="141"/>
    </row>
    <row r="257" spans="2:2">
      <c r="B257" s="141"/>
    </row>
    <row r="258" spans="2:2">
      <c r="B258" s="141"/>
    </row>
    <row r="259" spans="2:2">
      <c r="B259" s="141"/>
    </row>
    <row r="260" spans="2:2">
      <c r="B260" s="141"/>
    </row>
    <row r="261" spans="2:2">
      <c r="B261" s="141"/>
    </row>
    <row r="262" spans="2:2">
      <c r="B262" s="141"/>
    </row>
    <row r="263" spans="2:2">
      <c r="B263" s="141"/>
    </row>
    <row r="264" spans="2:2">
      <c r="B264" s="141"/>
    </row>
    <row r="265" spans="2:2">
      <c r="B265" s="141"/>
    </row>
    <row r="266" spans="2:2">
      <c r="B266" s="141"/>
    </row>
    <row r="267" spans="2:2">
      <c r="B267" s="141"/>
    </row>
    <row r="268" spans="2:2">
      <c r="B268" s="141"/>
    </row>
    <row r="269" spans="2:2">
      <c r="B269" s="141"/>
    </row>
    <row r="270" spans="2:2">
      <c r="B270" s="141"/>
    </row>
    <row r="271" spans="2:2">
      <c r="B271" s="141"/>
    </row>
    <row r="272" spans="2:2">
      <c r="B272" s="141"/>
    </row>
    <row r="273" spans="2:2">
      <c r="B273" s="141"/>
    </row>
    <row r="274" spans="2:2">
      <c r="B274" s="141"/>
    </row>
    <row r="275" spans="2:2">
      <c r="B275" s="141"/>
    </row>
    <row r="276" spans="2:2">
      <c r="B276" s="141"/>
    </row>
    <row r="277" spans="2:2">
      <c r="B277" s="141"/>
    </row>
    <row r="278" spans="2:2">
      <c r="B278" s="141"/>
    </row>
    <row r="279" spans="2:2">
      <c r="B279" s="141"/>
    </row>
    <row r="280" spans="2:2">
      <c r="B280" s="141"/>
    </row>
    <row r="281" spans="2:2">
      <c r="B281" s="141"/>
    </row>
    <row r="282" spans="2:2">
      <c r="B282" s="141"/>
    </row>
    <row r="283" spans="2:2">
      <c r="B283" s="141"/>
    </row>
    <row r="284" spans="2:2">
      <c r="B284" s="141"/>
    </row>
    <row r="285" spans="2:2">
      <c r="B285" s="141"/>
    </row>
    <row r="286" spans="2:2">
      <c r="B286" s="141"/>
    </row>
    <row r="287" spans="2:2">
      <c r="B287" s="141"/>
    </row>
    <row r="288" spans="2:2">
      <c r="B288" s="141"/>
    </row>
    <row r="289" spans="2:2">
      <c r="B289" s="141"/>
    </row>
    <row r="290" spans="2:2">
      <c r="B290" s="141"/>
    </row>
    <row r="291" spans="2:2">
      <c r="B291" s="141"/>
    </row>
    <row r="292" spans="2:2">
      <c r="B292" s="141"/>
    </row>
    <row r="293" spans="2:2">
      <c r="B293" s="141"/>
    </row>
    <row r="294" spans="2:2">
      <c r="B294" s="141"/>
    </row>
    <row r="295" spans="2:2">
      <c r="B295" s="141"/>
    </row>
    <row r="296" spans="2:2">
      <c r="B296" s="141"/>
    </row>
    <row r="297" spans="2:2">
      <c r="B297" s="141"/>
    </row>
    <row r="298" spans="2:2">
      <c r="B298" s="141"/>
    </row>
    <row r="299" spans="2:2">
      <c r="B299" s="141"/>
    </row>
    <row r="300" spans="2:2">
      <c r="B300" s="141"/>
    </row>
    <row r="301" spans="2:2">
      <c r="B301" s="141"/>
    </row>
    <row r="302" spans="2:2">
      <c r="B302" s="141"/>
    </row>
    <row r="303" spans="2:2">
      <c r="B303" s="141"/>
    </row>
    <row r="304" spans="2:2">
      <c r="B304" s="141"/>
    </row>
    <row r="305" spans="2:2">
      <c r="B305" s="141"/>
    </row>
    <row r="306" spans="2:2">
      <c r="B306" s="141"/>
    </row>
    <row r="307" spans="2:2">
      <c r="B307" s="141"/>
    </row>
    <row r="308" spans="2:2">
      <c r="B308" s="141"/>
    </row>
    <row r="309" spans="2:2">
      <c r="B309" s="141"/>
    </row>
    <row r="310" spans="2:2">
      <c r="B310" s="141"/>
    </row>
    <row r="311" spans="2:2">
      <c r="B311" s="141"/>
    </row>
    <row r="312" spans="2:2">
      <c r="B312" s="141"/>
    </row>
    <row r="313" spans="2:2">
      <c r="B313" s="141"/>
    </row>
    <row r="314" spans="2:2">
      <c r="B314" s="141"/>
    </row>
    <row r="315" spans="2:2">
      <c r="B315" s="141"/>
    </row>
    <row r="316" spans="2:2">
      <c r="B316" s="141"/>
    </row>
    <row r="317" spans="2:2">
      <c r="B317" s="141"/>
    </row>
    <row r="318" spans="2:2">
      <c r="B318" s="141"/>
    </row>
    <row r="319" spans="2:2">
      <c r="B319" s="141"/>
    </row>
    <row r="320" spans="2:2">
      <c r="B320" s="141"/>
    </row>
    <row r="321" spans="2:2">
      <c r="B321" s="141"/>
    </row>
    <row r="322" spans="2:2">
      <c r="B322" s="141"/>
    </row>
    <row r="323" spans="2:2">
      <c r="B323" s="141"/>
    </row>
    <row r="324" spans="2:2">
      <c r="B324" s="141"/>
    </row>
    <row r="325" spans="2:2">
      <c r="B325" s="141"/>
    </row>
    <row r="326" spans="2:2">
      <c r="B326" s="141"/>
    </row>
    <row r="327" spans="2:2">
      <c r="B327" s="141"/>
    </row>
    <row r="328" spans="2:2">
      <c r="B328" s="141"/>
    </row>
    <row r="329" spans="2:2">
      <c r="B329" s="141"/>
    </row>
    <row r="330" spans="2:2">
      <c r="B330" s="141"/>
    </row>
    <row r="331" spans="2:2">
      <c r="B331" s="141"/>
    </row>
    <row r="332" spans="2:2">
      <c r="B332" s="141"/>
    </row>
    <row r="333" spans="2:2">
      <c r="B333" s="141"/>
    </row>
    <row r="334" spans="2:2">
      <c r="B334" s="141"/>
    </row>
    <row r="335" spans="2:2">
      <c r="B335" s="141"/>
    </row>
    <row r="336" spans="2:2">
      <c r="B336" s="141"/>
    </row>
    <row r="337" spans="2:2">
      <c r="B337" s="141"/>
    </row>
    <row r="338" spans="2:2">
      <c r="B338" s="141"/>
    </row>
    <row r="339" spans="2:2">
      <c r="B339" s="141"/>
    </row>
    <row r="340" spans="2:2">
      <c r="B340" s="141"/>
    </row>
    <row r="341" spans="2:2">
      <c r="B341" s="141"/>
    </row>
    <row r="342" spans="2:2">
      <c r="B342" s="141"/>
    </row>
    <row r="343" spans="2:2">
      <c r="B343" s="141"/>
    </row>
    <row r="344" spans="2:2">
      <c r="B344" s="141"/>
    </row>
    <row r="345" spans="2:2">
      <c r="B345" s="141"/>
    </row>
    <row r="346" spans="2:2">
      <c r="B346" s="141"/>
    </row>
    <row r="347" spans="2:2">
      <c r="B347" s="141"/>
    </row>
    <row r="348" spans="2:2">
      <c r="B348" s="141"/>
    </row>
    <row r="349" spans="2:2">
      <c r="B349" s="141"/>
    </row>
    <row r="350" spans="2:2">
      <c r="B350" s="141"/>
    </row>
    <row r="351" spans="2:2">
      <c r="B351" s="141"/>
    </row>
    <row r="352" spans="2:2">
      <c r="B352" s="141"/>
    </row>
    <row r="353" spans="2:2">
      <c r="B353" s="141"/>
    </row>
    <row r="354" spans="2:2">
      <c r="B354" s="141"/>
    </row>
    <row r="355" spans="2:2">
      <c r="B355" s="141"/>
    </row>
    <row r="356" spans="2:2">
      <c r="B356" s="141"/>
    </row>
    <row r="357" spans="2:2">
      <c r="B357" s="141"/>
    </row>
    <row r="358" spans="2:2">
      <c r="B358" s="141"/>
    </row>
    <row r="359" spans="2:2">
      <c r="B359" s="141"/>
    </row>
    <row r="360" spans="2:2">
      <c r="B360" s="141"/>
    </row>
    <row r="361" spans="2:2">
      <c r="B361" s="141"/>
    </row>
    <row r="362" spans="2:2">
      <c r="B362" s="141"/>
    </row>
    <row r="363" spans="2:2">
      <c r="B363" s="141"/>
    </row>
    <row r="364" spans="2:2">
      <c r="B364" s="141"/>
    </row>
    <row r="365" spans="2:2">
      <c r="B365" s="141"/>
    </row>
    <row r="366" spans="2:2">
      <c r="B366" s="141"/>
    </row>
    <row r="367" spans="2:2">
      <c r="B367" s="141"/>
    </row>
    <row r="368" spans="2:2">
      <c r="B368" s="141"/>
    </row>
    <row r="369" spans="2:2">
      <c r="B369" s="141"/>
    </row>
    <row r="370" spans="2:2">
      <c r="B370" s="141"/>
    </row>
    <row r="371" spans="2:2">
      <c r="B371" s="141"/>
    </row>
    <row r="372" spans="2:2">
      <c r="B372" s="141"/>
    </row>
    <row r="373" spans="2:2">
      <c r="B373" s="141"/>
    </row>
    <row r="374" spans="2:2">
      <c r="B374" s="141"/>
    </row>
    <row r="375" spans="2:2">
      <c r="B375" s="141"/>
    </row>
    <row r="376" spans="2:2">
      <c r="B376" s="141"/>
    </row>
    <row r="377" spans="2:2">
      <c r="B377" s="141"/>
    </row>
    <row r="378" spans="2:2">
      <c r="B378" s="141"/>
    </row>
    <row r="379" spans="2:2">
      <c r="B379" s="141"/>
    </row>
    <row r="380" spans="2:2">
      <c r="B380" s="141"/>
    </row>
    <row r="381" spans="2:2">
      <c r="B381" s="141"/>
    </row>
    <row r="382" spans="2:2">
      <c r="B382" s="141"/>
    </row>
    <row r="383" spans="2:2">
      <c r="B383" s="141"/>
    </row>
    <row r="384" spans="2:2">
      <c r="B384" s="141"/>
    </row>
    <row r="385" spans="2:2">
      <c r="B385" s="141"/>
    </row>
    <row r="386" spans="2:2">
      <c r="B386" s="141"/>
    </row>
    <row r="387" spans="2:2">
      <c r="B387" s="141"/>
    </row>
    <row r="388" spans="2:2">
      <c r="B388" s="141"/>
    </row>
    <row r="389" spans="2:2">
      <c r="B389" s="141"/>
    </row>
    <row r="390" spans="2:2">
      <c r="B390" s="141"/>
    </row>
    <row r="391" spans="2:2">
      <c r="B391" s="141"/>
    </row>
    <row r="392" spans="2:2">
      <c r="B392" s="141"/>
    </row>
    <row r="393" spans="2:2">
      <c r="B393" s="141"/>
    </row>
    <row r="394" spans="2:2">
      <c r="B394" s="141"/>
    </row>
    <row r="395" spans="2:2">
      <c r="B395" s="141"/>
    </row>
    <row r="396" spans="2:2">
      <c r="B396" s="141"/>
    </row>
    <row r="397" spans="2:2">
      <c r="B397" s="141"/>
    </row>
    <row r="398" spans="2:2">
      <c r="B398" s="141"/>
    </row>
    <row r="399" spans="2:2">
      <c r="B399" s="141"/>
    </row>
    <row r="400" spans="2:2">
      <c r="B400" s="141"/>
    </row>
    <row r="401" spans="2:2">
      <c r="B401" s="141"/>
    </row>
    <row r="402" spans="2:2">
      <c r="B402" s="141"/>
    </row>
    <row r="403" spans="2:2">
      <c r="B403" s="141"/>
    </row>
    <row r="404" spans="2:2">
      <c r="B404" s="141"/>
    </row>
    <row r="405" spans="2:2">
      <c r="B405" s="141"/>
    </row>
    <row r="406" spans="2:2">
      <c r="B406" s="141"/>
    </row>
    <row r="407" spans="2:2">
      <c r="B407" s="141"/>
    </row>
    <row r="408" spans="2:2">
      <c r="B408" s="141"/>
    </row>
    <row r="409" spans="2:2">
      <c r="B409" s="141"/>
    </row>
    <row r="410" spans="2:2">
      <c r="B410" s="141"/>
    </row>
    <row r="411" spans="2:2">
      <c r="B411" s="141"/>
    </row>
    <row r="412" spans="2:2">
      <c r="B412" s="141"/>
    </row>
    <row r="413" spans="2:2">
      <c r="B413" s="141"/>
    </row>
    <row r="414" spans="2:2">
      <c r="B414" s="141"/>
    </row>
    <row r="415" spans="2:2">
      <c r="B415" s="141"/>
    </row>
    <row r="416" spans="2:2">
      <c r="B416" s="141"/>
    </row>
    <row r="417" spans="2:2">
      <c r="B417" s="141"/>
    </row>
    <row r="418" spans="2:2">
      <c r="B418" s="141"/>
    </row>
    <row r="419" spans="2:2">
      <c r="B419" s="141"/>
    </row>
    <row r="420" spans="2:2">
      <c r="B420" s="141"/>
    </row>
    <row r="421" spans="2:2">
      <c r="B421" s="141"/>
    </row>
    <row r="422" spans="2:2">
      <c r="B422" s="141"/>
    </row>
    <row r="423" spans="2:2">
      <c r="B423" s="141"/>
    </row>
    <row r="424" spans="2:2">
      <c r="B424" s="141"/>
    </row>
    <row r="425" spans="2:2">
      <c r="B425" s="141"/>
    </row>
    <row r="426" spans="2:2">
      <c r="B426" s="141"/>
    </row>
    <row r="427" spans="2:2">
      <c r="B427" s="141"/>
    </row>
    <row r="428" spans="2:2">
      <c r="B428" s="141"/>
    </row>
    <row r="429" spans="2:2">
      <c r="B429" s="141"/>
    </row>
    <row r="430" spans="2:2">
      <c r="B430" s="141"/>
    </row>
    <row r="431" spans="2:2">
      <c r="B431" s="141"/>
    </row>
    <row r="432" spans="2:2">
      <c r="B432" s="141"/>
    </row>
    <row r="433" spans="2:2">
      <c r="B433" s="141"/>
    </row>
    <row r="434" spans="2:2">
      <c r="B434" s="141"/>
    </row>
    <row r="435" spans="2:2">
      <c r="B435" s="141"/>
    </row>
    <row r="436" spans="2:2">
      <c r="B436" s="141"/>
    </row>
    <row r="437" spans="2:2">
      <c r="B437" s="141"/>
    </row>
    <row r="438" spans="2:2">
      <c r="B438" s="141"/>
    </row>
    <row r="439" spans="2:2">
      <c r="B439" s="141"/>
    </row>
    <row r="440" spans="2:2">
      <c r="B440" s="141"/>
    </row>
    <row r="441" spans="2:2">
      <c r="B441" s="141"/>
    </row>
    <row r="442" spans="2:2">
      <c r="B442" s="141"/>
    </row>
    <row r="443" spans="2:2">
      <c r="B443" s="141"/>
    </row>
    <row r="444" spans="2:2">
      <c r="B444" s="141"/>
    </row>
    <row r="445" spans="2:2">
      <c r="B445" s="141"/>
    </row>
    <row r="446" spans="2:2">
      <c r="B446" s="141"/>
    </row>
    <row r="447" spans="2:2">
      <c r="B447" s="141"/>
    </row>
    <row r="448" spans="2:2">
      <c r="B448" s="141"/>
    </row>
    <row r="449" spans="2:2">
      <c r="B449" s="141"/>
    </row>
    <row r="450" spans="2:2">
      <c r="B450" s="141"/>
    </row>
    <row r="451" spans="2:2">
      <c r="B451" s="141"/>
    </row>
    <row r="452" spans="2:2">
      <c r="B452" s="141"/>
    </row>
    <row r="453" spans="2:2">
      <c r="B453" s="141"/>
    </row>
    <row r="454" spans="2:2">
      <c r="B454" s="141"/>
    </row>
    <row r="455" spans="2:2">
      <c r="B455" s="141"/>
    </row>
    <row r="456" spans="2:2">
      <c r="B456" s="141"/>
    </row>
    <row r="457" spans="2:2">
      <c r="B457" s="141"/>
    </row>
    <row r="458" spans="2:2">
      <c r="B458" s="141"/>
    </row>
    <row r="459" spans="2:2">
      <c r="B459" s="141"/>
    </row>
    <row r="460" spans="2:2">
      <c r="B460" s="141"/>
    </row>
    <row r="461" spans="2:2">
      <c r="B461" s="141"/>
    </row>
    <row r="462" spans="2:2">
      <c r="B462" s="141"/>
    </row>
    <row r="463" spans="2:2">
      <c r="B463" s="141"/>
    </row>
    <row r="464" spans="2:2">
      <c r="B464" s="141"/>
    </row>
    <row r="465" spans="2:2">
      <c r="B465" s="141"/>
    </row>
    <row r="466" spans="2:2">
      <c r="B466" s="141"/>
    </row>
    <row r="467" spans="2:2">
      <c r="B467" s="141"/>
    </row>
    <row r="468" spans="2:2">
      <c r="B468" s="141"/>
    </row>
    <row r="469" spans="2:2">
      <c r="B469" s="141"/>
    </row>
    <row r="470" spans="2:2">
      <c r="B470" s="141"/>
    </row>
    <row r="471" spans="2:2">
      <c r="B471" s="141"/>
    </row>
    <row r="472" spans="2:2">
      <c r="B472" s="141"/>
    </row>
    <row r="473" spans="2:2">
      <c r="B473" s="141"/>
    </row>
    <row r="474" spans="2:2">
      <c r="B474" s="141"/>
    </row>
    <row r="475" spans="2:2">
      <c r="B475" s="141"/>
    </row>
    <row r="476" spans="2:2">
      <c r="B476" s="141"/>
    </row>
    <row r="477" spans="2:2">
      <c r="B477" s="141"/>
    </row>
    <row r="478" spans="2:2">
      <c r="B478" s="141"/>
    </row>
    <row r="479" spans="2:2">
      <c r="B479" s="141"/>
    </row>
    <row r="480" spans="2:2">
      <c r="B480" s="141"/>
    </row>
    <row r="481" spans="2:2">
      <c r="B481" s="141"/>
    </row>
    <row r="482" spans="2:2">
      <c r="B482" s="141"/>
    </row>
    <row r="483" spans="2:2">
      <c r="B483" s="141"/>
    </row>
    <row r="484" spans="2:2">
      <c r="B484" s="141"/>
    </row>
    <row r="485" spans="2:2">
      <c r="B485" s="141"/>
    </row>
    <row r="486" spans="2:2">
      <c r="B486" s="141"/>
    </row>
    <row r="487" spans="2:2">
      <c r="B487" s="141"/>
    </row>
    <row r="488" spans="2:2">
      <c r="B488" s="141"/>
    </row>
    <row r="489" spans="2:2">
      <c r="B489" s="141"/>
    </row>
    <row r="490" spans="2:2">
      <c r="B490" s="141"/>
    </row>
    <row r="491" spans="2:2">
      <c r="B491" s="141"/>
    </row>
    <row r="492" spans="2:2">
      <c r="B492" s="141"/>
    </row>
    <row r="493" spans="2:2">
      <c r="B493" s="141"/>
    </row>
    <row r="494" spans="2:2">
      <c r="B494" s="141"/>
    </row>
    <row r="495" spans="2:2">
      <c r="B495" s="141"/>
    </row>
    <row r="496" spans="2:2">
      <c r="B496" s="141"/>
    </row>
    <row r="497" spans="2:2">
      <c r="B497" s="141"/>
    </row>
    <row r="498" spans="2:2">
      <c r="B498" s="141"/>
    </row>
    <row r="499" spans="2:2">
      <c r="B499" s="141"/>
    </row>
    <row r="500" spans="2:2">
      <c r="B500" s="141"/>
    </row>
    <row r="501" spans="2:2">
      <c r="B501" s="141"/>
    </row>
    <row r="502" spans="2:2">
      <c r="B502" s="141"/>
    </row>
    <row r="503" spans="2:2">
      <c r="B503" s="141"/>
    </row>
    <row r="504" spans="2:2">
      <c r="B504" s="141"/>
    </row>
    <row r="505" spans="2:2">
      <c r="B505" s="141"/>
    </row>
    <row r="506" spans="2:2">
      <c r="B506" s="141"/>
    </row>
    <row r="507" spans="2:2">
      <c r="B507" s="141"/>
    </row>
    <row r="508" spans="2:2">
      <c r="B508" s="141"/>
    </row>
    <row r="509" spans="2:2">
      <c r="B509" s="141"/>
    </row>
    <row r="510" spans="2:2">
      <c r="B510" s="141"/>
    </row>
    <row r="511" spans="2:2">
      <c r="B511" s="141"/>
    </row>
    <row r="512" spans="2:2">
      <c r="B512" s="141"/>
    </row>
    <row r="513" spans="2:2">
      <c r="B513" s="141"/>
    </row>
    <row r="514" spans="2:2">
      <c r="B514" s="141"/>
    </row>
    <row r="515" spans="2:2">
      <c r="B515" s="141"/>
    </row>
    <row r="516" spans="2:2">
      <c r="B516" s="141"/>
    </row>
    <row r="517" spans="2:2">
      <c r="B517" s="141"/>
    </row>
    <row r="518" spans="2:2">
      <c r="B518" s="141"/>
    </row>
    <row r="519" spans="2:2">
      <c r="B519" s="141"/>
    </row>
    <row r="520" spans="2:2">
      <c r="B520" s="141"/>
    </row>
    <row r="521" spans="2:2">
      <c r="B521" s="141"/>
    </row>
    <row r="522" spans="2:2">
      <c r="B522" s="141"/>
    </row>
    <row r="523" spans="2:2">
      <c r="B523" s="141"/>
    </row>
    <row r="524" spans="2:2">
      <c r="B524" s="141"/>
    </row>
    <row r="525" spans="2:2">
      <c r="B525" s="141"/>
    </row>
    <row r="526" spans="2:2">
      <c r="B526" s="141"/>
    </row>
    <row r="527" spans="2:2">
      <c r="B527" s="141"/>
    </row>
    <row r="528" spans="2:2">
      <c r="B528" s="141"/>
    </row>
    <row r="529" spans="2:2">
      <c r="B529" s="141"/>
    </row>
    <row r="530" spans="2:2">
      <c r="B530" s="141"/>
    </row>
    <row r="531" spans="2:2">
      <c r="B531" s="141"/>
    </row>
    <row r="532" spans="2:2">
      <c r="B532" s="141"/>
    </row>
    <row r="533" spans="2:2">
      <c r="B533" s="141"/>
    </row>
    <row r="534" spans="2:2">
      <c r="B534" s="141"/>
    </row>
    <row r="535" spans="2:2">
      <c r="B535" s="141"/>
    </row>
    <row r="536" spans="2:2">
      <c r="B536" s="141"/>
    </row>
    <row r="537" spans="2:2">
      <c r="B537" s="141"/>
    </row>
    <row r="538" spans="2:2">
      <c r="B538" s="141"/>
    </row>
    <row r="539" spans="2:2">
      <c r="B539" s="141"/>
    </row>
    <row r="540" spans="2:2">
      <c r="B540" s="141"/>
    </row>
    <row r="541" spans="2:2">
      <c r="B541" s="141"/>
    </row>
    <row r="542" spans="2:2">
      <c r="B542" s="141"/>
    </row>
    <row r="543" spans="2:2">
      <c r="B543" s="141"/>
    </row>
    <row r="544" spans="2:2">
      <c r="B544" s="141"/>
    </row>
    <row r="545" spans="2:2">
      <c r="B545" s="141"/>
    </row>
    <row r="546" spans="2:2">
      <c r="B546" s="141"/>
    </row>
    <row r="547" spans="2:2">
      <c r="B547" s="141"/>
    </row>
    <row r="548" spans="2:2">
      <c r="B548" s="141"/>
    </row>
    <row r="549" spans="2:2">
      <c r="B549" s="141"/>
    </row>
    <row r="550" spans="2:2">
      <c r="B550" s="141"/>
    </row>
    <row r="551" spans="2:2">
      <c r="B551" s="141"/>
    </row>
    <row r="552" spans="2:2">
      <c r="B552" s="141"/>
    </row>
    <row r="553" spans="2:2">
      <c r="B553" s="141"/>
    </row>
    <row r="554" spans="2:2">
      <c r="B554" s="141"/>
    </row>
    <row r="555" spans="2:2">
      <c r="B555" s="141"/>
    </row>
    <row r="556" spans="2:2">
      <c r="B556" s="141"/>
    </row>
    <row r="557" spans="2:2">
      <c r="B557" s="141"/>
    </row>
    <row r="558" spans="2:2">
      <c r="B558" s="141"/>
    </row>
    <row r="559" spans="2:2">
      <c r="B559" s="141"/>
    </row>
    <row r="560" spans="2:2">
      <c r="B560" s="141"/>
    </row>
    <row r="561" spans="2:2">
      <c r="B561" s="141"/>
    </row>
    <row r="562" spans="2:2">
      <c r="B562" s="141"/>
    </row>
    <row r="563" spans="2:2">
      <c r="B563" s="141"/>
    </row>
    <row r="564" spans="2:2">
      <c r="B564" s="141"/>
    </row>
    <row r="565" spans="2:2">
      <c r="B565" s="141"/>
    </row>
    <row r="566" spans="2:2">
      <c r="B566" s="141"/>
    </row>
    <row r="567" spans="2:2">
      <c r="B567" s="141"/>
    </row>
    <row r="568" spans="2:2">
      <c r="B568" s="141"/>
    </row>
    <row r="569" spans="2:2">
      <c r="B569" s="141"/>
    </row>
    <row r="570" spans="2:2">
      <c r="B570" s="141"/>
    </row>
    <row r="571" spans="2:2">
      <c r="B571" s="141"/>
    </row>
    <row r="572" spans="2:2">
      <c r="B572" s="141"/>
    </row>
    <row r="573" spans="2:2">
      <c r="B573" s="141"/>
    </row>
    <row r="574" spans="2:2">
      <c r="B574" s="141"/>
    </row>
    <row r="575" spans="2:2">
      <c r="B575" s="141"/>
    </row>
    <row r="576" spans="2:2">
      <c r="B576" s="141"/>
    </row>
    <row r="577" spans="2:2">
      <c r="B577" s="141"/>
    </row>
    <row r="578" spans="2:2">
      <c r="B578" s="141"/>
    </row>
    <row r="579" spans="2:2">
      <c r="B579" s="141"/>
    </row>
    <row r="580" spans="2:2">
      <c r="B580" s="141"/>
    </row>
    <row r="581" spans="2:2">
      <c r="B581" s="141"/>
    </row>
    <row r="582" spans="2:2">
      <c r="B582" s="141"/>
    </row>
    <row r="583" spans="2:2">
      <c r="B583" s="141"/>
    </row>
    <row r="584" spans="2:2">
      <c r="B584" s="141"/>
    </row>
    <row r="585" spans="2:2">
      <c r="B585" s="141"/>
    </row>
    <row r="586" spans="2:2">
      <c r="B586" s="141"/>
    </row>
    <row r="587" spans="2:2">
      <c r="B587" s="141"/>
    </row>
    <row r="588" spans="2:2">
      <c r="B588" s="141"/>
    </row>
    <row r="589" spans="2:2">
      <c r="B589" s="141"/>
    </row>
    <row r="590" spans="2:2">
      <c r="B590" s="141"/>
    </row>
    <row r="591" spans="2:2">
      <c r="B591" s="141"/>
    </row>
    <row r="592" spans="2:2">
      <c r="B592" s="141"/>
    </row>
    <row r="593" spans="2:2">
      <c r="B593" s="141"/>
    </row>
    <row r="594" spans="2:2">
      <c r="B594" s="141"/>
    </row>
    <row r="595" spans="2:2">
      <c r="B595" s="141"/>
    </row>
    <row r="596" spans="2:2">
      <c r="B596" s="141"/>
    </row>
    <row r="597" spans="2:2">
      <c r="B597" s="141"/>
    </row>
    <row r="598" spans="2:2">
      <c r="B598" s="141"/>
    </row>
    <row r="599" spans="2:2">
      <c r="B599" s="141"/>
    </row>
    <row r="600" spans="2:2">
      <c r="B600" s="141"/>
    </row>
    <row r="601" spans="2:2">
      <c r="B601" s="141"/>
    </row>
    <row r="602" spans="2:2">
      <c r="B602" s="141"/>
    </row>
    <row r="603" spans="2:2">
      <c r="B603" s="141"/>
    </row>
    <row r="604" spans="2:2">
      <c r="B604" s="141"/>
    </row>
    <row r="605" spans="2:2">
      <c r="B605" s="141"/>
    </row>
    <row r="606" spans="2:2">
      <c r="B606" s="141"/>
    </row>
    <row r="607" spans="2:2">
      <c r="B607" s="141"/>
    </row>
    <row r="608" spans="2:2">
      <c r="B608" s="141"/>
    </row>
    <row r="609" spans="2:2">
      <c r="B609" s="141"/>
    </row>
    <row r="610" spans="2:2">
      <c r="B610" s="141"/>
    </row>
    <row r="611" spans="2:2">
      <c r="B611" s="141"/>
    </row>
    <row r="612" spans="2:2">
      <c r="B612" s="141"/>
    </row>
    <row r="613" spans="2:2">
      <c r="B613" s="141"/>
    </row>
    <row r="614" spans="2:2">
      <c r="B614" s="141"/>
    </row>
    <row r="615" spans="2:2">
      <c r="B615" s="141"/>
    </row>
    <row r="616" spans="2:2">
      <c r="B616" s="141"/>
    </row>
    <row r="617" spans="2:2">
      <c r="B617" s="141"/>
    </row>
    <row r="618" spans="2:2">
      <c r="B618" s="141"/>
    </row>
    <row r="619" spans="2:2">
      <c r="B619" s="141"/>
    </row>
    <row r="620" spans="2:2">
      <c r="B620" s="141"/>
    </row>
    <row r="621" spans="2:2">
      <c r="B621" s="141"/>
    </row>
    <row r="622" spans="2:2">
      <c r="B622" s="141"/>
    </row>
    <row r="623" spans="2:2">
      <c r="B623" s="141"/>
    </row>
    <row r="624" spans="2:2">
      <c r="B624" s="141"/>
    </row>
    <row r="625" spans="2:2">
      <c r="B625" s="141"/>
    </row>
    <row r="626" spans="2:2">
      <c r="B626" s="141"/>
    </row>
    <row r="627" spans="2:2">
      <c r="B627" s="141"/>
    </row>
    <row r="628" spans="2:2">
      <c r="B628" s="141"/>
    </row>
    <row r="629" spans="2:2">
      <c r="B629" s="141"/>
    </row>
    <row r="630" spans="2:2">
      <c r="B630" s="141"/>
    </row>
    <row r="631" spans="2:2">
      <c r="B631" s="141"/>
    </row>
    <row r="632" spans="2:2">
      <c r="B632" s="141"/>
    </row>
    <row r="633" spans="2:2">
      <c r="B633" s="141"/>
    </row>
    <row r="634" spans="2:2">
      <c r="B634" s="141"/>
    </row>
    <row r="635" spans="2:2">
      <c r="B635" s="141"/>
    </row>
    <row r="636" spans="2:2">
      <c r="B636" s="141"/>
    </row>
    <row r="637" spans="2:2">
      <c r="B637" s="141"/>
    </row>
    <row r="638" spans="2:2">
      <c r="B638" s="141"/>
    </row>
    <row r="639" spans="2:2">
      <c r="B639" s="141"/>
    </row>
    <row r="640" spans="2:2">
      <c r="B640" s="141"/>
    </row>
    <row r="641" spans="2:2">
      <c r="B641" s="141"/>
    </row>
    <row r="642" spans="2:2">
      <c r="B642" s="141"/>
    </row>
    <row r="643" spans="2:2">
      <c r="B643" s="141"/>
    </row>
    <row r="644" spans="2:2">
      <c r="B644" s="141"/>
    </row>
    <row r="645" spans="2:2">
      <c r="B645" s="141"/>
    </row>
    <row r="646" spans="2:2">
      <c r="B646" s="141"/>
    </row>
    <row r="647" spans="2:2">
      <c r="B647" s="141"/>
    </row>
    <row r="648" spans="2:2">
      <c r="B648" s="141"/>
    </row>
    <row r="649" spans="2:2">
      <c r="B649" s="141"/>
    </row>
    <row r="650" spans="2:2">
      <c r="B650" s="141"/>
    </row>
    <row r="651" spans="2:2">
      <c r="B651" s="141"/>
    </row>
    <row r="652" spans="2:2">
      <c r="B652" s="141"/>
    </row>
    <row r="653" spans="2:2">
      <c r="B653" s="141"/>
    </row>
    <row r="654" spans="2:2">
      <c r="B654" s="141"/>
    </row>
    <row r="655" spans="2:2">
      <c r="B655" s="141"/>
    </row>
    <row r="656" spans="2:2">
      <c r="B656" s="141"/>
    </row>
    <row r="657" spans="2:2">
      <c r="B657" s="141"/>
    </row>
    <row r="658" spans="2:2">
      <c r="B658" s="141"/>
    </row>
    <row r="659" spans="2:2">
      <c r="B659" s="141"/>
    </row>
    <row r="660" spans="2:2">
      <c r="B660" s="141"/>
    </row>
    <row r="661" spans="2:2">
      <c r="B661" s="141"/>
    </row>
    <row r="662" spans="2:2">
      <c r="B662" s="141"/>
    </row>
    <row r="663" spans="2:2">
      <c r="B663" s="141"/>
    </row>
    <row r="664" spans="2:2">
      <c r="B664" s="141"/>
    </row>
    <row r="665" spans="2:2">
      <c r="B665" s="141"/>
    </row>
    <row r="666" spans="2:2">
      <c r="B666" s="141"/>
    </row>
    <row r="667" spans="2:2">
      <c r="B667" s="141"/>
    </row>
    <row r="668" spans="2:2">
      <c r="B668" s="141"/>
    </row>
    <row r="669" spans="2:2">
      <c r="B669" s="141"/>
    </row>
    <row r="670" spans="2:2">
      <c r="B670" s="141"/>
    </row>
    <row r="671" spans="2:2">
      <c r="B671" s="141"/>
    </row>
    <row r="672" spans="2:2">
      <c r="B672" s="141"/>
    </row>
    <row r="673" spans="2:2">
      <c r="B673" s="141"/>
    </row>
    <row r="674" spans="2:2">
      <c r="B674" s="141"/>
    </row>
    <row r="675" spans="2:2">
      <c r="B675" s="141"/>
    </row>
    <row r="676" spans="2:2">
      <c r="B676" s="141"/>
    </row>
    <row r="677" spans="2:2">
      <c r="B677" s="141"/>
    </row>
    <row r="678" spans="2:2">
      <c r="B678" s="141"/>
    </row>
    <row r="679" spans="2:2">
      <c r="B679" s="141"/>
    </row>
    <row r="680" spans="2:2">
      <c r="B680" s="141"/>
    </row>
    <row r="681" spans="2:2">
      <c r="B681" s="141"/>
    </row>
    <row r="682" spans="2:2">
      <c r="B682" s="141"/>
    </row>
    <row r="683" spans="2:2">
      <c r="B683" s="141"/>
    </row>
    <row r="684" spans="2:2">
      <c r="B684" s="141"/>
    </row>
    <row r="685" spans="2:2">
      <c r="B685" s="141"/>
    </row>
    <row r="686" spans="2:2">
      <c r="B686" s="141"/>
    </row>
    <row r="687" spans="2:2">
      <c r="B687" s="141"/>
    </row>
    <row r="688" spans="2:2">
      <c r="B688" s="141"/>
    </row>
    <row r="689" spans="2:2">
      <c r="B689" s="141"/>
    </row>
    <row r="690" spans="2:2">
      <c r="B690" s="141"/>
    </row>
    <row r="691" spans="2:2">
      <c r="B691" s="141"/>
    </row>
    <row r="692" spans="2:2">
      <c r="B692" s="141"/>
    </row>
    <row r="693" spans="2:2">
      <c r="B693" s="141"/>
    </row>
    <row r="694" spans="2:2">
      <c r="B694" s="141"/>
    </row>
    <row r="695" spans="2:2">
      <c r="B695" s="141"/>
    </row>
    <row r="696" spans="2:2">
      <c r="B696" s="141"/>
    </row>
    <row r="697" spans="2:2">
      <c r="B697" s="141"/>
    </row>
    <row r="698" spans="2:2">
      <c r="B698" s="141"/>
    </row>
    <row r="699" spans="2:2">
      <c r="B699" s="141"/>
    </row>
    <row r="700" spans="2:2">
      <c r="B700" s="141"/>
    </row>
    <row r="701" spans="2:2">
      <c r="B701" s="141"/>
    </row>
    <row r="702" spans="2:2">
      <c r="B702" s="141"/>
    </row>
    <row r="703" spans="2:2">
      <c r="B703" s="141"/>
    </row>
    <row r="704" spans="2:2">
      <c r="B704" s="141"/>
    </row>
    <row r="705" spans="2:2">
      <c r="B705" s="141"/>
    </row>
    <row r="706" spans="2:2">
      <c r="B706" s="141"/>
    </row>
    <row r="707" spans="2:2">
      <c r="B707" s="141"/>
    </row>
    <row r="708" spans="2:2">
      <c r="B708" s="141"/>
    </row>
    <row r="709" spans="2:2">
      <c r="B709" s="141"/>
    </row>
    <row r="710" spans="2:2">
      <c r="B710" s="141"/>
    </row>
    <row r="711" spans="2:2">
      <c r="B711" s="141"/>
    </row>
    <row r="712" spans="2:2">
      <c r="B712" s="141"/>
    </row>
    <row r="713" spans="2:2">
      <c r="B713" s="141"/>
    </row>
    <row r="714" spans="2:2">
      <c r="B714" s="141"/>
    </row>
    <row r="715" spans="2:2">
      <c r="B715" s="141"/>
    </row>
    <row r="716" spans="2:2">
      <c r="B716" s="141"/>
    </row>
    <row r="717" spans="2:2">
      <c r="B717" s="141"/>
    </row>
    <row r="718" spans="2:2">
      <c r="B718" s="141"/>
    </row>
    <row r="719" spans="2:2">
      <c r="B719" s="141"/>
    </row>
    <row r="720" spans="2:2">
      <c r="B720" s="141"/>
    </row>
    <row r="721" spans="2:2">
      <c r="B721" s="141"/>
    </row>
    <row r="722" spans="2:2">
      <c r="B722" s="141"/>
    </row>
    <row r="723" spans="2:2">
      <c r="B723" s="141"/>
    </row>
    <row r="724" spans="2:2">
      <c r="B724" s="141"/>
    </row>
    <row r="725" spans="2:2">
      <c r="B725" s="141"/>
    </row>
    <row r="726" spans="2:2">
      <c r="B726" s="141"/>
    </row>
    <row r="727" spans="2:2">
      <c r="B727" s="141"/>
    </row>
    <row r="728" spans="2:2">
      <c r="B728" s="141"/>
    </row>
    <row r="729" spans="2:2">
      <c r="B729" s="141"/>
    </row>
    <row r="730" spans="2:2">
      <c r="B730" s="141"/>
    </row>
    <row r="731" spans="2:2">
      <c r="B731" s="141"/>
    </row>
    <row r="732" spans="2:2">
      <c r="B732" s="141"/>
    </row>
    <row r="733" spans="2:2">
      <c r="B733" s="141"/>
    </row>
    <row r="734" spans="2:2">
      <c r="B734" s="141"/>
    </row>
    <row r="735" spans="2:2">
      <c r="B735" s="141"/>
    </row>
    <row r="736" spans="2:2">
      <c r="B736" s="141"/>
    </row>
    <row r="737" spans="2:2">
      <c r="B737" s="141"/>
    </row>
    <row r="738" spans="2:2">
      <c r="B738" s="141"/>
    </row>
    <row r="739" spans="2:2">
      <c r="B739" s="141"/>
    </row>
    <row r="740" spans="2:2">
      <c r="B740" s="141"/>
    </row>
    <row r="741" spans="2:2">
      <c r="B741" s="141"/>
    </row>
    <row r="742" spans="2:2">
      <c r="B742" s="141"/>
    </row>
    <row r="743" spans="2:2">
      <c r="B743" s="141"/>
    </row>
    <row r="744" spans="2:2">
      <c r="B744" s="141"/>
    </row>
    <row r="745" spans="2:2">
      <c r="B745" s="141"/>
    </row>
    <row r="746" spans="2:2">
      <c r="B746" s="141"/>
    </row>
    <row r="747" spans="2:2">
      <c r="B747" s="141"/>
    </row>
    <row r="748" spans="2:2">
      <c r="B748" s="141"/>
    </row>
    <row r="749" spans="2:2">
      <c r="B749" s="141"/>
    </row>
    <row r="750" spans="2:2">
      <c r="B750" s="141"/>
    </row>
    <row r="751" spans="2:2">
      <c r="B751" s="141"/>
    </row>
    <row r="752" spans="2:2">
      <c r="B752" s="141"/>
    </row>
    <row r="753" spans="2:2">
      <c r="B753" s="141"/>
    </row>
    <row r="754" spans="2:2">
      <c r="B754" s="141"/>
    </row>
    <row r="755" spans="2:2">
      <c r="B755" s="141"/>
    </row>
    <row r="756" spans="2:2">
      <c r="B756" s="141"/>
    </row>
    <row r="757" spans="2:2">
      <c r="B757" s="141"/>
    </row>
    <row r="758" spans="2:2">
      <c r="B758" s="141"/>
    </row>
    <row r="759" spans="2:2">
      <c r="B759" s="141"/>
    </row>
    <row r="760" spans="2:2">
      <c r="B760" s="141"/>
    </row>
    <row r="761" spans="2:2">
      <c r="B761" s="141"/>
    </row>
    <row r="762" spans="2:2">
      <c r="B762" s="141"/>
    </row>
    <row r="763" spans="2:2">
      <c r="B763" s="141"/>
    </row>
    <row r="764" spans="2:2">
      <c r="B764" s="141"/>
    </row>
    <row r="765" spans="2:2">
      <c r="B765" s="141"/>
    </row>
    <row r="766" spans="2:2">
      <c r="B766" s="141"/>
    </row>
    <row r="767" spans="2:2">
      <c r="B767" s="141"/>
    </row>
    <row r="768" spans="2:2">
      <c r="B768" s="141"/>
    </row>
    <row r="769" spans="2:2">
      <c r="B769" s="141"/>
    </row>
    <row r="770" spans="2:2">
      <c r="B770" s="141"/>
    </row>
    <row r="771" spans="2:2">
      <c r="B771" s="141"/>
    </row>
    <row r="772" spans="2:2">
      <c r="B772" s="141"/>
    </row>
    <row r="773" spans="2:2">
      <c r="B773" s="141"/>
    </row>
    <row r="774" spans="2:2">
      <c r="B774" s="141"/>
    </row>
    <row r="775" spans="2:2">
      <c r="B775" s="141"/>
    </row>
    <row r="776" spans="2:2">
      <c r="B776" s="141"/>
    </row>
    <row r="777" spans="2:2">
      <c r="B777" s="141"/>
    </row>
    <row r="778" spans="2:2">
      <c r="B778" s="141"/>
    </row>
    <row r="779" spans="2:2">
      <c r="B779" s="141"/>
    </row>
    <row r="780" spans="2:2">
      <c r="B780" s="141"/>
    </row>
    <row r="781" spans="2:2">
      <c r="B781" s="141"/>
    </row>
    <row r="782" spans="2:2">
      <c r="B782" s="141"/>
    </row>
    <row r="783" spans="2:2">
      <c r="B783" s="141"/>
    </row>
    <row r="784" spans="2:2">
      <c r="B784" s="141"/>
    </row>
    <row r="785" spans="2:2">
      <c r="B785" s="141"/>
    </row>
    <row r="786" spans="2:2">
      <c r="B786" s="141"/>
    </row>
    <row r="787" spans="2:2">
      <c r="B787" s="141"/>
    </row>
    <row r="788" spans="2:2">
      <c r="B788" s="141"/>
    </row>
    <row r="789" spans="2:2">
      <c r="B789" s="141"/>
    </row>
    <row r="790" spans="2:2">
      <c r="B790" s="141"/>
    </row>
    <row r="791" spans="2:2">
      <c r="B791" s="141"/>
    </row>
    <row r="792" spans="2:2">
      <c r="B792" s="141"/>
    </row>
    <row r="793" spans="2:2">
      <c r="B793" s="141"/>
    </row>
    <row r="794" spans="2:2">
      <c r="B794" s="141"/>
    </row>
    <row r="795" spans="2:2">
      <c r="B795" s="141"/>
    </row>
    <row r="796" spans="2:2">
      <c r="B796" s="141"/>
    </row>
    <row r="797" spans="2:2">
      <c r="B797" s="141"/>
    </row>
    <row r="798" spans="2:2">
      <c r="B798" s="141"/>
    </row>
    <row r="799" spans="2:2">
      <c r="B799" s="141"/>
    </row>
    <row r="800" spans="2:2">
      <c r="B800" s="141"/>
    </row>
    <row r="801" spans="2:2">
      <c r="B801" s="141"/>
    </row>
    <row r="802" spans="2:2">
      <c r="B802" s="141"/>
    </row>
    <row r="803" spans="2:2">
      <c r="B803" s="141"/>
    </row>
    <row r="804" spans="2:2">
      <c r="B804" s="141"/>
    </row>
    <row r="805" spans="2:2">
      <c r="B805" s="141"/>
    </row>
    <row r="806" spans="2:2">
      <c r="B806" s="141"/>
    </row>
    <row r="807" spans="2:2">
      <c r="B807" s="141"/>
    </row>
    <row r="808" spans="2:2">
      <c r="B808" s="141"/>
    </row>
    <row r="809" spans="2:2">
      <c r="B809" s="141"/>
    </row>
    <row r="810" spans="2:2">
      <c r="B810" s="141"/>
    </row>
    <row r="811" spans="2:2">
      <c r="B811" s="141"/>
    </row>
    <row r="812" spans="2:2">
      <c r="B812" s="141"/>
    </row>
    <row r="813" spans="2:2">
      <c r="B813" s="141"/>
    </row>
    <row r="814" spans="2:2">
      <c r="B814" s="141"/>
    </row>
    <row r="815" spans="2:2">
      <c r="B815" s="141"/>
    </row>
    <row r="816" spans="2:2">
      <c r="B816" s="141"/>
    </row>
    <row r="817" spans="2:2">
      <c r="B817" s="141"/>
    </row>
    <row r="818" spans="2:2">
      <c r="B818" s="141"/>
    </row>
    <row r="819" spans="2:2">
      <c r="B819" s="141"/>
    </row>
    <row r="820" spans="2:2">
      <c r="B820" s="141"/>
    </row>
    <row r="821" spans="2:2">
      <c r="B821" s="141"/>
    </row>
    <row r="822" spans="2:2">
      <c r="B822" s="141"/>
    </row>
    <row r="823" spans="2:2">
      <c r="B823" s="141"/>
    </row>
    <row r="824" spans="2:2">
      <c r="B824" s="141"/>
    </row>
    <row r="825" spans="2:2">
      <c r="B825" s="141"/>
    </row>
    <row r="826" spans="2:2">
      <c r="B826" s="141"/>
    </row>
    <row r="827" spans="2:2">
      <c r="B827" s="141"/>
    </row>
    <row r="828" spans="2:2">
      <c r="B828" s="141"/>
    </row>
    <row r="829" spans="2:2">
      <c r="B829" s="141"/>
    </row>
    <row r="830" spans="2:2">
      <c r="B830" s="141"/>
    </row>
    <row r="831" spans="2:2">
      <c r="B831" s="141"/>
    </row>
    <row r="832" spans="2:2">
      <c r="B832" s="141"/>
    </row>
    <row r="833" spans="2:2">
      <c r="B833" s="141"/>
    </row>
    <row r="834" spans="2:2">
      <c r="B834" s="141"/>
    </row>
    <row r="835" spans="2:2">
      <c r="B835" s="141"/>
    </row>
    <row r="836" spans="2:2">
      <c r="B836" s="141"/>
    </row>
    <row r="837" spans="2:2">
      <c r="B837" s="141"/>
    </row>
    <row r="838" spans="2:2">
      <c r="B838" s="141"/>
    </row>
    <row r="839" spans="2:2">
      <c r="B839" s="141"/>
    </row>
    <row r="840" spans="2:2">
      <c r="B840" s="141"/>
    </row>
    <row r="841" spans="2:2">
      <c r="B841" s="141"/>
    </row>
    <row r="842" spans="2:2">
      <c r="B842" s="141"/>
    </row>
    <row r="843" spans="2:2">
      <c r="B843" s="141"/>
    </row>
    <row r="844" spans="2:2">
      <c r="B844" s="141"/>
    </row>
    <row r="845" spans="2:2">
      <c r="B845" s="141"/>
    </row>
    <row r="846" spans="2:2">
      <c r="B846" s="141"/>
    </row>
    <row r="847" spans="2:2">
      <c r="B847" s="141"/>
    </row>
    <row r="848" spans="2:2">
      <c r="B848" s="141"/>
    </row>
    <row r="849" spans="2:2">
      <c r="B849" s="141"/>
    </row>
    <row r="850" spans="2:2">
      <c r="B850" s="141"/>
    </row>
    <row r="851" spans="2:2">
      <c r="B851" s="141"/>
    </row>
    <row r="852" spans="2:2">
      <c r="B852" s="141"/>
    </row>
    <row r="853" spans="2:2">
      <c r="B853" s="141"/>
    </row>
    <row r="854" spans="2:2">
      <c r="B854" s="141"/>
    </row>
    <row r="855" spans="2:2">
      <c r="B855" s="141"/>
    </row>
    <row r="856" spans="2:2">
      <c r="B856" s="141"/>
    </row>
    <row r="857" spans="2:2">
      <c r="B857" s="141"/>
    </row>
    <row r="858" spans="2:2">
      <c r="B858" s="141"/>
    </row>
    <row r="859" spans="2:2">
      <c r="B859" s="141"/>
    </row>
    <row r="860" spans="2:2">
      <c r="B860" s="141"/>
    </row>
    <row r="861" spans="2:2">
      <c r="B861" s="141"/>
    </row>
    <row r="862" spans="2:2">
      <c r="B862" s="141"/>
    </row>
    <row r="863" spans="2:2">
      <c r="B863" s="141"/>
    </row>
    <row r="864" spans="2:2">
      <c r="B864" s="141"/>
    </row>
    <row r="865" spans="2:2">
      <c r="B865" s="141"/>
    </row>
    <row r="866" spans="2:2">
      <c r="B866" s="141"/>
    </row>
    <row r="867" spans="2:2">
      <c r="B867" s="141"/>
    </row>
    <row r="868" spans="2:2">
      <c r="B868" s="141"/>
    </row>
    <row r="869" spans="2:2">
      <c r="B869" s="141"/>
    </row>
    <row r="870" spans="2:2">
      <c r="B870" s="141"/>
    </row>
    <row r="871" spans="2:2">
      <c r="B871" s="141"/>
    </row>
    <row r="872" spans="2:2">
      <c r="B872" s="141"/>
    </row>
    <row r="873" spans="2:2">
      <c r="B873" s="141"/>
    </row>
    <row r="874" spans="2:2">
      <c r="B874" s="141"/>
    </row>
    <row r="875" spans="2:2">
      <c r="B875" s="141"/>
    </row>
    <row r="876" spans="2:2">
      <c r="B876" s="141"/>
    </row>
    <row r="877" spans="2:2">
      <c r="B877" s="141"/>
    </row>
    <row r="878" spans="2:2">
      <c r="B878" s="141"/>
    </row>
    <row r="879" spans="2:2">
      <c r="B879" s="141"/>
    </row>
    <row r="880" spans="2:2">
      <c r="B880" s="141"/>
    </row>
    <row r="881" spans="2:2">
      <c r="B881" s="141"/>
    </row>
    <row r="882" spans="2:2">
      <c r="B882" s="141"/>
    </row>
    <row r="883" spans="2:2">
      <c r="B883" s="141"/>
    </row>
    <row r="884" spans="2:2">
      <c r="B884" s="141"/>
    </row>
    <row r="885" spans="2:2">
      <c r="B885" s="141"/>
    </row>
    <row r="886" spans="2:2">
      <c r="B886" s="141"/>
    </row>
    <row r="887" spans="2:2">
      <c r="B887" s="141"/>
    </row>
    <row r="888" spans="2:2">
      <c r="B888" s="141"/>
    </row>
    <row r="889" spans="2:2">
      <c r="B889" s="141"/>
    </row>
    <row r="890" spans="2:2">
      <c r="B890" s="141"/>
    </row>
    <row r="891" spans="2:2">
      <c r="B891" s="141"/>
    </row>
    <row r="892" spans="2:2">
      <c r="B892" s="141"/>
    </row>
    <row r="893" spans="2:2">
      <c r="B893" s="141"/>
    </row>
    <row r="894" spans="2:2">
      <c r="B894" s="141"/>
    </row>
    <row r="895" spans="2:2">
      <c r="B895" s="141"/>
    </row>
    <row r="896" spans="2:2">
      <c r="B896" s="141"/>
    </row>
    <row r="897" spans="2:2">
      <c r="B897" s="141"/>
    </row>
    <row r="898" spans="2:2">
      <c r="B898" s="141"/>
    </row>
    <row r="899" spans="2:2">
      <c r="B899" s="141"/>
    </row>
    <row r="900" spans="2:2">
      <c r="B900" s="141"/>
    </row>
    <row r="901" spans="2:2">
      <c r="B901" s="141"/>
    </row>
    <row r="902" spans="2:2">
      <c r="B902" s="141"/>
    </row>
    <row r="903" spans="2:2">
      <c r="B903" s="141"/>
    </row>
    <row r="904" spans="2:2">
      <c r="B904" s="141"/>
    </row>
    <row r="905" spans="2:2">
      <c r="B905" s="141"/>
    </row>
    <row r="906" spans="2:2">
      <c r="B906" s="141"/>
    </row>
    <row r="907" spans="2:2">
      <c r="B907" s="141"/>
    </row>
    <row r="908" spans="2:2">
      <c r="B908" s="141"/>
    </row>
    <row r="909" spans="2:2">
      <c r="B909" s="141"/>
    </row>
    <row r="910" spans="2:2">
      <c r="B910" s="141"/>
    </row>
    <row r="911" spans="2:2">
      <c r="B911" s="141"/>
    </row>
    <row r="912" spans="2:2">
      <c r="B912" s="141"/>
    </row>
    <row r="913" spans="2:2">
      <c r="B913" s="141"/>
    </row>
    <row r="914" spans="2:2">
      <c r="B914" s="141"/>
    </row>
    <row r="915" spans="2:2">
      <c r="B915" s="141"/>
    </row>
    <row r="916" spans="2:2">
      <c r="B916" s="141"/>
    </row>
    <row r="917" spans="2:2">
      <c r="B917" s="141"/>
    </row>
    <row r="918" spans="2:2">
      <c r="B918" s="141"/>
    </row>
    <row r="919" spans="2:2">
      <c r="B919" s="141"/>
    </row>
    <row r="920" spans="2:2">
      <c r="B920" s="141"/>
    </row>
    <row r="921" spans="2:2">
      <c r="B921" s="141"/>
    </row>
    <row r="922" spans="2:2">
      <c r="B922" s="141"/>
    </row>
    <row r="923" spans="2:2">
      <c r="B923" s="141"/>
    </row>
    <row r="924" spans="2:2">
      <c r="B924" s="141"/>
    </row>
    <row r="925" spans="2:2">
      <c r="B925" s="141"/>
    </row>
    <row r="926" spans="2:2">
      <c r="B926" s="141"/>
    </row>
    <row r="927" spans="2:2">
      <c r="B927" s="141"/>
    </row>
    <row r="928" spans="2:2">
      <c r="B928" s="141"/>
    </row>
    <row r="929" spans="2:2">
      <c r="B929" s="141"/>
    </row>
    <row r="930" spans="2:2">
      <c r="B930" s="141"/>
    </row>
    <row r="931" spans="2:2">
      <c r="B931" s="141"/>
    </row>
    <row r="932" spans="2:2">
      <c r="B932" s="141"/>
    </row>
    <row r="933" spans="2:2">
      <c r="B933" s="141"/>
    </row>
    <row r="934" spans="2:2">
      <c r="B934" s="141"/>
    </row>
    <row r="935" spans="2:2">
      <c r="B935" s="141"/>
    </row>
    <row r="936" spans="2:2">
      <c r="B936" s="141"/>
    </row>
    <row r="937" spans="2:2">
      <c r="B937" s="141"/>
    </row>
    <row r="938" spans="2:2">
      <c r="B938" s="141"/>
    </row>
    <row r="939" spans="2:2">
      <c r="B939" s="141"/>
    </row>
    <row r="940" spans="2:2">
      <c r="B940" s="141"/>
    </row>
    <row r="941" spans="2:2">
      <c r="B941" s="141"/>
    </row>
    <row r="942" spans="2:2">
      <c r="B942" s="141"/>
    </row>
    <row r="943" spans="2:2">
      <c r="B943" s="141"/>
    </row>
    <row r="944" spans="2:2">
      <c r="B944" s="141"/>
    </row>
    <row r="945" spans="2:2">
      <c r="B945" s="141"/>
    </row>
    <row r="946" spans="2:2">
      <c r="B946" s="141"/>
    </row>
    <row r="947" spans="2:2">
      <c r="B947" s="141"/>
    </row>
    <row r="948" spans="2:2">
      <c r="B948" s="141"/>
    </row>
    <row r="949" spans="2:2">
      <c r="B949" s="141"/>
    </row>
    <row r="950" spans="2:2">
      <c r="B950" s="141"/>
    </row>
    <row r="951" spans="2:2">
      <c r="B951" s="141"/>
    </row>
    <row r="952" spans="2:2">
      <c r="B952" s="141"/>
    </row>
    <row r="953" spans="2:2">
      <c r="B953" s="141"/>
    </row>
    <row r="954" spans="2:2">
      <c r="B954" s="141"/>
    </row>
    <row r="955" spans="2:2">
      <c r="B955" s="141"/>
    </row>
    <row r="956" spans="2:2">
      <c r="B956" s="141"/>
    </row>
    <row r="957" spans="2:2">
      <c r="B957" s="141"/>
    </row>
    <row r="958" spans="2:2">
      <c r="B958" s="141"/>
    </row>
    <row r="959" spans="2:2">
      <c r="B959" s="141"/>
    </row>
    <row r="960" spans="2:2">
      <c r="B960" s="141"/>
    </row>
    <row r="961" spans="2:2">
      <c r="B961" s="141"/>
    </row>
    <row r="962" spans="2:2">
      <c r="B962" s="141"/>
    </row>
    <row r="963" spans="2:2">
      <c r="B963" s="141"/>
    </row>
    <row r="964" spans="2:2">
      <c r="B964" s="141"/>
    </row>
    <row r="965" spans="2:2">
      <c r="B965" s="141"/>
    </row>
    <row r="966" spans="2:2">
      <c r="B966" s="141"/>
    </row>
    <row r="967" spans="2:2">
      <c r="B967" s="141"/>
    </row>
    <row r="968" spans="2:2">
      <c r="B968" s="141"/>
    </row>
    <row r="969" spans="2:2">
      <c r="B969" s="141"/>
    </row>
    <row r="970" spans="2:2">
      <c r="B970" s="141"/>
    </row>
    <row r="971" spans="2:2">
      <c r="B971" s="141"/>
    </row>
    <row r="972" spans="2:2">
      <c r="B972" s="141"/>
    </row>
    <row r="973" spans="2:2">
      <c r="B973" s="141"/>
    </row>
    <row r="974" spans="2:2">
      <c r="B974" s="141"/>
    </row>
    <row r="975" spans="2:2">
      <c r="B975" s="141"/>
    </row>
    <row r="976" spans="2:2">
      <c r="B976" s="141"/>
    </row>
    <row r="977" spans="2:2">
      <c r="B977" s="141"/>
    </row>
    <row r="978" spans="2:2">
      <c r="B978" s="141"/>
    </row>
    <row r="979" spans="2:2">
      <c r="B979" s="141"/>
    </row>
    <row r="980" spans="2:2">
      <c r="B980" s="141"/>
    </row>
    <row r="981" spans="2:2">
      <c r="B981" s="141"/>
    </row>
    <row r="982" spans="2:2">
      <c r="B982" s="141"/>
    </row>
    <row r="983" spans="2:2">
      <c r="B983" s="141"/>
    </row>
    <row r="984" spans="2:2">
      <c r="B984" s="141"/>
    </row>
    <row r="985" spans="2:2">
      <c r="B985" s="141"/>
    </row>
    <row r="986" spans="2:2">
      <c r="B986" s="141"/>
    </row>
    <row r="987" spans="2:2">
      <c r="B987" s="141"/>
    </row>
    <row r="988" spans="2:2">
      <c r="B988" s="141"/>
    </row>
    <row r="989" spans="2:2">
      <c r="B989" s="141"/>
    </row>
    <row r="990" spans="2:2">
      <c r="B990" s="141"/>
    </row>
    <row r="991" spans="2:2">
      <c r="B991" s="141"/>
    </row>
    <row r="992" spans="2:2">
      <c r="B992" s="141"/>
    </row>
    <row r="993" spans="2:2">
      <c r="B993" s="141"/>
    </row>
    <row r="994" spans="2:2">
      <c r="B994" s="141"/>
    </row>
    <row r="995" spans="2:2">
      <c r="B995" s="141"/>
    </row>
    <row r="996" spans="2:2">
      <c r="B996" s="141"/>
    </row>
    <row r="997" spans="2:2">
      <c r="B997" s="141"/>
    </row>
    <row r="998" spans="2:2">
      <c r="B998" s="141"/>
    </row>
    <row r="999" spans="2:2">
      <c r="B999" s="141"/>
    </row>
    <row r="1000" spans="2:2">
      <c r="B1000" s="141"/>
    </row>
    <row r="1001" spans="2:2">
      <c r="B1001" s="141"/>
    </row>
    <row r="1002" spans="2:2">
      <c r="B1002" s="141"/>
    </row>
    <row r="1003" spans="2:2">
      <c r="B1003" s="141"/>
    </row>
    <row r="1004" spans="2:2">
      <c r="B1004" s="141"/>
    </row>
    <row r="1005" spans="2:2">
      <c r="B1005" s="141"/>
    </row>
    <row r="1006" spans="2:2">
      <c r="B1006" s="141"/>
    </row>
    <row r="1007" spans="2:2">
      <c r="B1007" s="141"/>
    </row>
    <row r="1008" spans="2:2">
      <c r="B1008" s="141"/>
    </row>
    <row r="1009" spans="2:2">
      <c r="B1009" s="141"/>
    </row>
    <row r="1010" spans="2:2">
      <c r="B1010" s="141"/>
    </row>
    <row r="1011" spans="2:2">
      <c r="B1011" s="141"/>
    </row>
    <row r="1012" spans="2:2">
      <c r="B1012" s="141"/>
    </row>
    <row r="1013" spans="2:2">
      <c r="B1013" s="141"/>
    </row>
    <row r="1014" spans="2:2">
      <c r="B1014" s="141"/>
    </row>
    <row r="1015" spans="2:2">
      <c r="B1015" s="141"/>
    </row>
    <row r="1016" spans="2:2">
      <c r="B1016" s="141"/>
    </row>
    <row r="1017" spans="2:2">
      <c r="B1017" s="141"/>
    </row>
    <row r="1018" spans="2:2">
      <c r="B1018" s="141"/>
    </row>
    <row r="1019" spans="2:2">
      <c r="B1019" s="141"/>
    </row>
    <row r="1020" spans="2:2">
      <c r="B1020" s="141"/>
    </row>
    <row r="1021" spans="2:2">
      <c r="B1021" s="141"/>
    </row>
    <row r="1022" spans="2:2">
      <c r="B1022" s="141"/>
    </row>
    <row r="1023" spans="2:2">
      <c r="B1023" s="141"/>
    </row>
    <row r="1024" spans="2:2">
      <c r="B1024" s="141"/>
    </row>
    <row r="1025" spans="2:2">
      <c r="B1025" s="141"/>
    </row>
    <row r="1026" spans="2:2">
      <c r="B1026" s="141"/>
    </row>
    <row r="1027" spans="2:2">
      <c r="B1027" s="141"/>
    </row>
    <row r="1028" spans="2:2">
      <c r="B1028" s="141"/>
    </row>
    <row r="1029" spans="2:2">
      <c r="B1029" s="141"/>
    </row>
    <row r="1030" spans="2:2">
      <c r="B1030" s="141"/>
    </row>
    <row r="1031" spans="2:2">
      <c r="B1031" s="141"/>
    </row>
    <row r="1032" spans="2:2">
      <c r="B1032" s="141"/>
    </row>
    <row r="1033" spans="2:2">
      <c r="B1033" s="141"/>
    </row>
    <row r="1034" spans="2:2">
      <c r="B1034" s="141"/>
    </row>
    <row r="1035" spans="2:2">
      <c r="B1035" s="141"/>
    </row>
    <row r="1036" spans="2:2">
      <c r="B1036" s="141"/>
    </row>
    <row r="1037" spans="2:2">
      <c r="B1037" s="141"/>
    </row>
    <row r="1038" spans="2:2">
      <c r="B1038" s="141"/>
    </row>
    <row r="1039" spans="2:2">
      <c r="B1039" s="141"/>
    </row>
    <row r="1040" spans="2:2">
      <c r="B1040" s="141"/>
    </row>
    <row r="1041" spans="2:2">
      <c r="B1041" s="141"/>
    </row>
    <row r="1042" spans="2:2">
      <c r="B1042" s="141"/>
    </row>
    <row r="1043" spans="2:2">
      <c r="B1043" s="141"/>
    </row>
    <row r="1044" spans="2:2">
      <c r="B1044" s="141"/>
    </row>
    <row r="1045" spans="2:2">
      <c r="B1045" s="141"/>
    </row>
    <row r="1046" spans="2:2">
      <c r="B1046" s="141"/>
    </row>
    <row r="1047" spans="2:2">
      <c r="B1047" s="141"/>
    </row>
    <row r="1048" spans="2:2">
      <c r="B1048" s="141"/>
    </row>
    <row r="1049" spans="2:2">
      <c r="B1049" s="141"/>
    </row>
    <row r="1050" spans="2:2">
      <c r="B1050" s="141"/>
    </row>
    <row r="1051" spans="2:2">
      <c r="B1051" s="141"/>
    </row>
    <row r="1052" spans="2:2">
      <c r="B1052" s="141"/>
    </row>
    <row r="1053" spans="2:2">
      <c r="B1053" s="141"/>
    </row>
    <row r="1054" spans="2:2">
      <c r="B1054" s="141"/>
    </row>
    <row r="1055" spans="2:2">
      <c r="B1055" s="141"/>
    </row>
    <row r="1056" spans="2:2">
      <c r="B1056" s="141"/>
    </row>
    <row r="1057" spans="2:2">
      <c r="B1057" s="141"/>
    </row>
    <row r="1058" spans="2:2">
      <c r="B1058" s="141"/>
    </row>
    <row r="1059" spans="2:2">
      <c r="B1059" s="141"/>
    </row>
    <row r="1060" spans="2:2">
      <c r="B1060" s="141"/>
    </row>
    <row r="1061" spans="2:2">
      <c r="B1061" s="141"/>
    </row>
    <row r="1062" spans="2:2">
      <c r="B1062" s="141"/>
    </row>
    <row r="1063" spans="2:2">
      <c r="B1063" s="141"/>
    </row>
    <row r="1064" spans="2:2">
      <c r="B1064" s="141"/>
    </row>
    <row r="1065" spans="2:2">
      <c r="B1065" s="141"/>
    </row>
    <row r="1066" spans="2:2">
      <c r="B1066" s="141"/>
    </row>
    <row r="1067" spans="2:2">
      <c r="B1067" s="141"/>
    </row>
    <row r="1068" spans="2:2">
      <c r="B1068" s="141"/>
    </row>
    <row r="1069" spans="2:2">
      <c r="B1069" s="141"/>
    </row>
    <row r="1070" spans="2:2">
      <c r="B1070" s="141"/>
    </row>
    <row r="1071" spans="2:2">
      <c r="B1071" s="141"/>
    </row>
    <row r="1072" spans="2:2">
      <c r="B1072" s="141"/>
    </row>
    <row r="1073" spans="2:2">
      <c r="B1073" s="141"/>
    </row>
    <row r="1074" spans="2:2">
      <c r="B1074" s="141"/>
    </row>
    <row r="1075" spans="2:2">
      <c r="B1075" s="141"/>
    </row>
    <row r="1076" spans="2:2">
      <c r="B1076" s="141"/>
    </row>
    <row r="1077" spans="2:2">
      <c r="B1077" s="141"/>
    </row>
    <row r="1078" spans="2:2">
      <c r="B1078" s="141"/>
    </row>
    <row r="1079" spans="2:2">
      <c r="B1079" s="141"/>
    </row>
    <row r="1080" spans="2:2">
      <c r="B1080" s="141"/>
    </row>
    <row r="1081" spans="2:2">
      <c r="B1081" s="141"/>
    </row>
    <row r="1082" spans="2:2">
      <c r="B1082" s="141"/>
    </row>
    <row r="1083" spans="2:2">
      <c r="B1083" s="141"/>
    </row>
    <row r="1084" spans="2:2">
      <c r="B1084" s="141"/>
    </row>
    <row r="1085" spans="2:2">
      <c r="B1085" s="141"/>
    </row>
    <row r="1086" spans="2:2">
      <c r="B1086" s="141"/>
    </row>
    <row r="1087" spans="2:2">
      <c r="B1087" s="141"/>
    </row>
    <row r="1088" spans="2:2">
      <c r="B1088" s="141"/>
    </row>
    <row r="1089" spans="2:2">
      <c r="B1089" s="141"/>
    </row>
    <row r="1090" spans="2:2">
      <c r="B1090" s="141"/>
    </row>
    <row r="1091" spans="2:2">
      <c r="B1091" s="141"/>
    </row>
    <row r="1092" spans="2:2">
      <c r="B1092" s="141"/>
    </row>
    <row r="1093" spans="2:2">
      <c r="B1093" s="141"/>
    </row>
    <row r="1094" spans="2:2">
      <c r="B1094" s="141"/>
    </row>
    <row r="1095" spans="2:2">
      <c r="B1095" s="141"/>
    </row>
    <row r="1096" spans="2:2">
      <c r="B1096" s="141"/>
    </row>
    <row r="1097" spans="2:2">
      <c r="B1097" s="141"/>
    </row>
    <row r="1098" spans="2:2">
      <c r="B1098" s="141"/>
    </row>
    <row r="1099" spans="2:2">
      <c r="B1099" s="141"/>
    </row>
    <row r="1100" spans="2:2">
      <c r="B1100" s="141"/>
    </row>
    <row r="1101" spans="2:2">
      <c r="B1101" s="141"/>
    </row>
    <row r="1102" spans="2:2">
      <c r="B1102" s="141"/>
    </row>
    <row r="1103" spans="2:2">
      <c r="B1103" s="141"/>
    </row>
    <row r="1104" spans="2:2">
      <c r="B1104" s="141"/>
    </row>
    <row r="1105" spans="2:2">
      <c r="B1105" s="141"/>
    </row>
    <row r="1106" spans="2:2">
      <c r="B1106" s="141"/>
    </row>
    <row r="1107" spans="2:2">
      <c r="B1107" s="141"/>
    </row>
    <row r="1108" spans="2:2">
      <c r="B1108" s="141"/>
    </row>
    <row r="1109" spans="2:2">
      <c r="B1109" s="141"/>
    </row>
    <row r="1110" spans="2:2">
      <c r="B1110" s="141"/>
    </row>
    <row r="1111" spans="2:2">
      <c r="B1111" s="141"/>
    </row>
    <row r="1112" spans="2:2">
      <c r="B1112" s="141"/>
    </row>
    <row r="1113" spans="2:2">
      <c r="B1113" s="141"/>
    </row>
    <row r="1114" spans="2:2">
      <c r="B1114" s="141"/>
    </row>
    <row r="1115" spans="2:2">
      <c r="B1115" s="141"/>
    </row>
    <row r="1116" spans="2:2">
      <c r="B1116" s="141"/>
    </row>
    <row r="1117" spans="2:2">
      <c r="B1117" s="141"/>
    </row>
    <row r="1118" spans="2:2">
      <c r="B1118" s="141"/>
    </row>
    <row r="1119" spans="2:2">
      <c r="B1119" s="141"/>
    </row>
    <row r="1120" spans="2:2">
      <c r="B1120" s="141"/>
    </row>
    <row r="1121" spans="2:2">
      <c r="B1121" s="141"/>
    </row>
    <row r="1122" spans="2:2">
      <c r="B1122" s="141"/>
    </row>
    <row r="1123" spans="2:2">
      <c r="B1123" s="141"/>
    </row>
    <row r="1124" spans="2:2">
      <c r="B1124" s="141"/>
    </row>
    <row r="1125" spans="2:2">
      <c r="B1125" s="141"/>
    </row>
    <row r="1126" spans="2:2">
      <c r="B1126" s="141"/>
    </row>
    <row r="1127" spans="2:2">
      <c r="B1127" s="141"/>
    </row>
    <row r="1128" spans="2:2">
      <c r="B1128" s="141"/>
    </row>
    <row r="1129" spans="2:2">
      <c r="B1129" s="141"/>
    </row>
    <row r="1130" spans="2:2">
      <c r="B1130" s="141"/>
    </row>
    <row r="1131" spans="2:2">
      <c r="B1131" s="141"/>
    </row>
    <row r="1132" spans="2:2">
      <c r="B1132" s="141"/>
    </row>
    <row r="1133" spans="2:2">
      <c r="B1133" s="141"/>
    </row>
    <row r="1134" spans="2:2">
      <c r="B1134" s="141"/>
    </row>
    <row r="1135" spans="2:2">
      <c r="B1135" s="141"/>
    </row>
    <row r="1136" spans="2:2">
      <c r="B1136" s="141"/>
    </row>
    <row r="1137" spans="2:2">
      <c r="B1137" s="141"/>
    </row>
    <row r="1138" spans="2:2">
      <c r="B1138" s="141"/>
    </row>
    <row r="1139" spans="2:2">
      <c r="B1139" s="141"/>
    </row>
    <row r="1140" spans="2:2">
      <c r="B1140" s="141"/>
    </row>
    <row r="1141" spans="2:2">
      <c r="B1141" s="141"/>
    </row>
    <row r="1142" spans="2:2">
      <c r="B1142" s="141"/>
    </row>
    <row r="1143" spans="2:2">
      <c r="B1143" s="141"/>
    </row>
    <row r="1144" spans="2:2">
      <c r="B1144" s="141"/>
    </row>
    <row r="1145" spans="2:2">
      <c r="B1145" s="141"/>
    </row>
    <row r="1146" spans="2:2">
      <c r="B1146" s="141"/>
    </row>
    <row r="1147" spans="2:2">
      <c r="B1147" s="141"/>
    </row>
    <row r="1148" spans="2:2">
      <c r="B1148" s="141"/>
    </row>
    <row r="1149" spans="2:2">
      <c r="B1149" s="141"/>
    </row>
    <row r="1150" spans="2:2">
      <c r="B1150" s="141"/>
    </row>
    <row r="1151" spans="2:2">
      <c r="B1151" s="141"/>
    </row>
    <row r="1152" spans="2:2">
      <c r="B1152" s="141"/>
    </row>
    <row r="1153" spans="2:2">
      <c r="B1153" s="141"/>
    </row>
    <row r="1154" spans="2:2">
      <c r="B1154" s="141"/>
    </row>
    <row r="1155" spans="2:2">
      <c r="B1155" s="141"/>
    </row>
    <row r="1156" spans="2:2">
      <c r="B1156" s="141"/>
    </row>
    <row r="1157" spans="2:2">
      <c r="B1157" s="141"/>
    </row>
    <row r="1158" spans="2:2">
      <c r="B1158" s="141"/>
    </row>
    <row r="1159" spans="2:2">
      <c r="B1159" s="141"/>
    </row>
    <row r="1160" spans="2:2">
      <c r="B1160" s="141"/>
    </row>
    <row r="1161" spans="2:2">
      <c r="B1161" s="141"/>
    </row>
    <row r="1162" spans="2:2">
      <c r="B1162" s="141"/>
    </row>
    <row r="1163" spans="2:2">
      <c r="B1163" s="141"/>
    </row>
    <row r="1164" spans="2:2">
      <c r="B1164" s="141"/>
    </row>
    <row r="1165" spans="2:2">
      <c r="B1165" s="141"/>
    </row>
    <row r="1166" spans="2:2">
      <c r="B1166" s="141"/>
    </row>
    <row r="1167" spans="2:2">
      <c r="B1167" s="141"/>
    </row>
    <row r="1168" spans="2:2">
      <c r="B1168" s="141"/>
    </row>
    <row r="1169" spans="2:2">
      <c r="B1169" s="141"/>
    </row>
    <row r="1170" spans="2:2">
      <c r="B1170" s="141"/>
    </row>
    <row r="1171" spans="2:2">
      <c r="B1171" s="141"/>
    </row>
    <row r="1172" spans="2:2">
      <c r="B1172" s="141"/>
    </row>
    <row r="1173" spans="2:2">
      <c r="B1173" s="141"/>
    </row>
    <row r="1174" spans="2:2">
      <c r="B1174" s="141"/>
    </row>
    <row r="1175" spans="2:2">
      <c r="B1175" s="141"/>
    </row>
    <row r="1176" spans="2:2">
      <c r="B1176" s="141"/>
    </row>
    <row r="1177" spans="2:2">
      <c r="B1177" s="141"/>
    </row>
    <row r="1178" spans="2:2">
      <c r="B1178" s="141"/>
    </row>
    <row r="1179" spans="2:2">
      <c r="B1179" s="141"/>
    </row>
    <row r="1180" spans="2:2">
      <c r="B1180" s="141"/>
    </row>
    <row r="1181" spans="2:2">
      <c r="B1181" s="141"/>
    </row>
    <row r="1182" spans="2:2">
      <c r="B1182" s="141"/>
    </row>
    <row r="1183" spans="2:2">
      <c r="B1183" s="141"/>
    </row>
    <row r="1184" spans="2:2">
      <c r="B1184" s="141"/>
    </row>
    <row r="1185" spans="2:2">
      <c r="B1185" s="141"/>
    </row>
    <row r="1186" spans="2:2">
      <c r="B1186" s="141"/>
    </row>
    <row r="1187" spans="2:2">
      <c r="B1187" s="141"/>
    </row>
    <row r="1188" spans="2:2">
      <c r="B1188" s="141"/>
    </row>
    <row r="1189" spans="2:2">
      <c r="B1189" s="141"/>
    </row>
    <row r="1190" spans="2:2">
      <c r="B1190" s="141"/>
    </row>
    <row r="1191" spans="2:2">
      <c r="B1191" s="141"/>
    </row>
    <row r="1192" spans="2:2">
      <c r="B1192" s="141"/>
    </row>
    <row r="1193" spans="2:2">
      <c r="B1193" s="141"/>
    </row>
    <row r="1194" spans="2:2">
      <c r="B1194" s="141"/>
    </row>
    <row r="1195" spans="2:2">
      <c r="B1195" s="141"/>
    </row>
    <row r="1196" spans="2:2">
      <c r="B1196" s="141"/>
    </row>
    <row r="1197" spans="2:2">
      <c r="B1197" s="141"/>
    </row>
    <row r="1198" spans="2:2">
      <c r="B1198" s="141"/>
    </row>
    <row r="1199" spans="2:2">
      <c r="B1199" s="141"/>
    </row>
    <row r="1200" spans="2:2">
      <c r="B1200" s="141"/>
    </row>
    <row r="1201" spans="2:2">
      <c r="B1201" s="141"/>
    </row>
    <row r="1202" spans="2:2">
      <c r="B1202" s="141"/>
    </row>
    <row r="1203" spans="2:2">
      <c r="B1203" s="141"/>
    </row>
    <row r="1204" spans="2:2">
      <c r="B1204" s="141"/>
    </row>
    <row r="1205" spans="2:2">
      <c r="B1205" s="141"/>
    </row>
    <row r="1206" spans="2:2">
      <c r="B1206" s="141"/>
    </row>
    <row r="1207" spans="2:2">
      <c r="B1207" s="141"/>
    </row>
    <row r="1208" spans="2:2">
      <c r="B1208" s="141"/>
    </row>
    <row r="1209" spans="2:2">
      <c r="B1209" s="141"/>
    </row>
    <row r="1210" spans="2:2">
      <c r="B1210" s="141"/>
    </row>
    <row r="1211" spans="2:2">
      <c r="B1211" s="141"/>
    </row>
    <row r="1212" spans="2:2">
      <c r="B1212" s="141"/>
    </row>
    <row r="1213" spans="2:2">
      <c r="B1213" s="141"/>
    </row>
    <row r="1214" spans="2:2">
      <c r="B1214" s="141"/>
    </row>
    <row r="1215" spans="2:2">
      <c r="B1215" s="141"/>
    </row>
    <row r="1216" spans="2:2">
      <c r="B1216" s="141"/>
    </row>
    <row r="1217" spans="2:2">
      <c r="B1217" s="141"/>
    </row>
    <row r="1218" spans="2:2">
      <c r="B1218" s="141"/>
    </row>
    <row r="1219" spans="2:2">
      <c r="B1219" s="141"/>
    </row>
    <row r="1220" spans="2:2">
      <c r="B1220" s="141"/>
    </row>
    <row r="1221" spans="2:2">
      <c r="B1221" s="141"/>
    </row>
    <row r="1222" spans="2:2">
      <c r="B1222" s="141"/>
    </row>
    <row r="1223" spans="2:2">
      <c r="B1223" s="141"/>
    </row>
    <row r="1224" spans="2:2">
      <c r="B1224" s="141"/>
    </row>
    <row r="1225" spans="2:2">
      <c r="B1225" s="141"/>
    </row>
    <row r="1226" spans="2:2">
      <c r="B1226" s="141"/>
    </row>
    <row r="1227" spans="2:2">
      <c r="B1227" s="141"/>
    </row>
    <row r="1228" spans="2:2">
      <c r="B1228" s="141"/>
    </row>
    <row r="1229" spans="2:2">
      <c r="B1229" s="141"/>
    </row>
    <row r="1230" spans="2:2">
      <c r="B1230" s="141"/>
    </row>
    <row r="1231" spans="2:2">
      <c r="B1231" s="141"/>
    </row>
    <row r="1232" spans="2:2">
      <c r="B1232" s="141"/>
    </row>
    <row r="1233" spans="2:2">
      <c r="B1233" s="141"/>
    </row>
    <row r="1234" spans="2:2">
      <c r="B1234" s="141"/>
    </row>
    <row r="1235" spans="2:2">
      <c r="B1235" s="141"/>
    </row>
    <row r="1236" spans="2:2">
      <c r="B1236" s="141"/>
    </row>
    <row r="1237" spans="2:2">
      <c r="B1237" s="141"/>
    </row>
    <row r="1238" spans="2:2">
      <c r="B1238" s="141"/>
    </row>
    <row r="1239" spans="2:2">
      <c r="B1239" s="141"/>
    </row>
    <row r="1240" spans="2:2">
      <c r="B1240" s="141"/>
    </row>
    <row r="1241" spans="2:2">
      <c r="B1241" s="141"/>
    </row>
    <row r="1242" spans="2:2">
      <c r="B1242" s="141"/>
    </row>
    <row r="1243" spans="2:2">
      <c r="B1243" s="141"/>
    </row>
    <row r="1244" spans="2:2">
      <c r="B1244" s="141"/>
    </row>
    <row r="1245" spans="2:2">
      <c r="B1245" s="141"/>
    </row>
    <row r="1246" spans="2:2">
      <c r="B1246" s="141"/>
    </row>
    <row r="1247" spans="2:2">
      <c r="B1247" s="141"/>
    </row>
    <row r="1248" spans="2:2">
      <c r="B1248" s="141"/>
    </row>
    <row r="1249" spans="2:2">
      <c r="B1249" s="141"/>
    </row>
    <row r="1250" spans="2:2">
      <c r="B1250" s="141"/>
    </row>
    <row r="1251" spans="2:2">
      <c r="B1251" s="141"/>
    </row>
    <row r="1252" spans="2:2">
      <c r="B1252" s="141"/>
    </row>
    <row r="1253" spans="2:2">
      <c r="B1253" s="141"/>
    </row>
    <row r="1254" spans="2:2">
      <c r="B1254" s="141"/>
    </row>
    <row r="1255" spans="2:2">
      <c r="B1255" s="141"/>
    </row>
    <row r="1256" spans="2:2">
      <c r="B1256" s="141"/>
    </row>
    <row r="1257" spans="2:2">
      <c r="B1257" s="141"/>
    </row>
    <row r="1258" spans="2:2">
      <c r="B1258" s="141"/>
    </row>
    <row r="1259" spans="2:2">
      <c r="B1259" s="141"/>
    </row>
    <row r="1260" spans="2:2">
      <c r="B1260" s="141"/>
    </row>
    <row r="1261" spans="2:2">
      <c r="B1261" s="141"/>
    </row>
    <row r="1262" spans="2:2">
      <c r="B1262" s="141"/>
    </row>
    <row r="1263" spans="2:2">
      <c r="B1263" s="141"/>
    </row>
    <row r="1264" spans="2:2">
      <c r="B1264" s="141"/>
    </row>
    <row r="1265" spans="2:2">
      <c r="B1265" s="141"/>
    </row>
    <row r="1266" spans="2:2">
      <c r="B1266" s="141"/>
    </row>
    <row r="1267" spans="2:2">
      <c r="B1267" s="141"/>
    </row>
    <row r="1268" spans="2:2">
      <c r="B1268" s="141"/>
    </row>
    <row r="1269" spans="2:2">
      <c r="B1269" s="141"/>
    </row>
    <row r="1270" spans="2:2">
      <c r="B1270" s="141"/>
    </row>
    <row r="1271" spans="2:2">
      <c r="B1271" s="141"/>
    </row>
    <row r="1272" spans="2:2">
      <c r="B1272" s="141"/>
    </row>
    <row r="1273" spans="2:2">
      <c r="B1273" s="141"/>
    </row>
    <row r="1274" spans="2:2">
      <c r="B1274" s="141"/>
    </row>
    <row r="1275" spans="2:2">
      <c r="B1275" s="141"/>
    </row>
    <row r="1276" spans="2:2">
      <c r="B1276" s="141"/>
    </row>
    <row r="1277" spans="2:2">
      <c r="B1277" s="141"/>
    </row>
    <row r="1278" spans="2:2">
      <c r="B1278" s="141"/>
    </row>
    <row r="1279" spans="2:2">
      <c r="B1279" s="141"/>
    </row>
    <row r="1280" spans="2:2">
      <c r="B1280" s="141"/>
    </row>
    <row r="1281" spans="2:2">
      <c r="B1281" s="141"/>
    </row>
    <row r="1282" spans="2:2">
      <c r="B1282" s="141"/>
    </row>
    <row r="1283" spans="2:2">
      <c r="B1283" s="141"/>
    </row>
    <row r="1284" spans="2:2">
      <c r="B1284" s="141"/>
    </row>
    <row r="1285" spans="2:2">
      <c r="B1285" s="141"/>
    </row>
    <row r="1286" spans="2:2">
      <c r="B1286" s="141"/>
    </row>
    <row r="1287" spans="2:2">
      <c r="B1287" s="141"/>
    </row>
    <row r="1288" spans="2:2">
      <c r="B1288" s="141"/>
    </row>
    <row r="1289" spans="2:2">
      <c r="B1289" s="141"/>
    </row>
    <row r="1290" spans="2:2">
      <c r="B1290" s="141"/>
    </row>
    <row r="1291" spans="2:2">
      <c r="B1291" s="141"/>
    </row>
    <row r="1292" spans="2:2">
      <c r="B1292" s="141"/>
    </row>
    <row r="1293" spans="2:2">
      <c r="B1293" s="141"/>
    </row>
    <row r="1294" spans="2:2">
      <c r="B1294" s="141"/>
    </row>
    <row r="1295" spans="2:2">
      <c r="B1295" s="141"/>
    </row>
    <row r="1296" spans="2:2">
      <c r="B1296" s="141"/>
    </row>
    <row r="1297" spans="2:2">
      <c r="B1297" s="141"/>
    </row>
    <row r="1298" spans="2:2">
      <c r="B1298" s="141"/>
    </row>
    <row r="1299" spans="2:2">
      <c r="B1299" s="141"/>
    </row>
    <row r="1300" spans="2:2">
      <c r="B1300" s="141"/>
    </row>
    <row r="1301" spans="2:2">
      <c r="B1301" s="141"/>
    </row>
    <row r="1302" spans="2:2">
      <c r="B1302" s="141"/>
    </row>
    <row r="1303" spans="2:2">
      <c r="B1303" s="141"/>
    </row>
    <row r="1304" spans="2:2">
      <c r="B1304" s="141"/>
    </row>
    <row r="1305" spans="2:2">
      <c r="B1305" s="141"/>
    </row>
    <row r="1306" spans="2:2">
      <c r="B1306" s="141"/>
    </row>
    <row r="1307" spans="2:2">
      <c r="B1307" s="141"/>
    </row>
    <row r="1308" spans="2:2">
      <c r="B1308" s="141"/>
    </row>
    <row r="1309" spans="2:2">
      <c r="B1309" s="141"/>
    </row>
    <row r="1310" spans="2:2">
      <c r="B1310" s="141"/>
    </row>
    <row r="1311" spans="2:2">
      <c r="B1311" s="141"/>
    </row>
    <row r="1312" spans="2:2">
      <c r="B1312" s="141"/>
    </row>
    <row r="1313" spans="2:2">
      <c r="B1313" s="141"/>
    </row>
    <row r="1314" spans="2:2">
      <c r="B1314" s="141"/>
    </row>
    <row r="1315" spans="2:2">
      <c r="B1315" s="141"/>
    </row>
    <row r="1316" spans="2:2">
      <c r="B1316" s="141"/>
    </row>
    <row r="1317" spans="2:2">
      <c r="B1317" s="141"/>
    </row>
    <row r="1318" spans="2:2">
      <c r="B1318" s="141"/>
    </row>
    <row r="1319" spans="2:2">
      <c r="B1319" s="141"/>
    </row>
    <row r="1320" spans="2:2">
      <c r="B1320" s="141"/>
    </row>
    <row r="1321" spans="2:2">
      <c r="B1321" s="141"/>
    </row>
    <row r="1322" spans="2:2">
      <c r="B1322" s="141"/>
    </row>
    <row r="1323" spans="2:2">
      <c r="B1323" s="141"/>
    </row>
    <row r="1324" spans="2:2">
      <c r="B1324" s="141"/>
    </row>
    <row r="1325" spans="2:2">
      <c r="B1325" s="141"/>
    </row>
    <row r="1326" spans="2:2">
      <c r="B1326" s="141"/>
    </row>
    <row r="1327" spans="2:2">
      <c r="B1327" s="141"/>
    </row>
    <row r="1328" spans="2:2">
      <c r="B1328" s="141"/>
    </row>
    <row r="1329" spans="2:2">
      <c r="B1329" s="141"/>
    </row>
    <row r="1330" spans="2:2">
      <c r="B1330" s="141"/>
    </row>
    <row r="1331" spans="2:2">
      <c r="B1331" s="141"/>
    </row>
    <row r="1332" spans="2:2">
      <c r="B1332" s="141"/>
    </row>
    <row r="1333" spans="2:2">
      <c r="B1333" s="141"/>
    </row>
    <row r="1334" spans="2:2">
      <c r="B1334" s="141"/>
    </row>
    <row r="1335" spans="2:2">
      <c r="B1335" s="141"/>
    </row>
    <row r="1336" spans="2:2">
      <c r="B1336" s="141"/>
    </row>
    <row r="1337" spans="2:2">
      <c r="B1337" s="141"/>
    </row>
    <row r="1338" spans="2:2">
      <c r="B1338" s="141"/>
    </row>
    <row r="1339" spans="2:2">
      <c r="B1339" s="141"/>
    </row>
    <row r="1340" spans="2:2">
      <c r="B1340" s="141"/>
    </row>
    <row r="1341" spans="2:2">
      <c r="B1341" s="141"/>
    </row>
    <row r="1342" spans="2:2">
      <c r="B1342" s="141"/>
    </row>
    <row r="1343" spans="2:2">
      <c r="B1343" s="141"/>
    </row>
    <row r="1344" spans="2:2">
      <c r="B1344" s="141"/>
    </row>
    <row r="1345" spans="2:2">
      <c r="B1345" s="141"/>
    </row>
    <row r="1346" spans="2:2">
      <c r="B1346" s="141"/>
    </row>
    <row r="1347" spans="2:2">
      <c r="B1347" s="141"/>
    </row>
    <row r="1348" spans="2:2">
      <c r="B1348" s="141"/>
    </row>
    <row r="1349" spans="2:2">
      <c r="B1349" s="141"/>
    </row>
    <row r="1350" spans="2:2">
      <c r="B1350" s="141"/>
    </row>
    <row r="1351" spans="2:2">
      <c r="B1351" s="141"/>
    </row>
    <row r="1352" spans="2:2">
      <c r="B1352" s="141"/>
    </row>
    <row r="1353" spans="2:2">
      <c r="B1353" s="141"/>
    </row>
    <row r="1354" spans="2:2">
      <c r="B1354" s="141"/>
    </row>
    <row r="1355" spans="2:2">
      <c r="B1355" s="141"/>
    </row>
    <row r="1356" spans="2:2">
      <c r="B1356" s="141"/>
    </row>
    <row r="1357" spans="2:2">
      <c r="B1357" s="141"/>
    </row>
    <row r="1358" spans="2:2">
      <c r="B1358" s="141"/>
    </row>
    <row r="1359" spans="2:2">
      <c r="B1359" s="141"/>
    </row>
    <row r="1360" spans="2:2">
      <c r="B1360" s="141"/>
    </row>
    <row r="1361" spans="2:2">
      <c r="B1361" s="141"/>
    </row>
    <row r="1362" spans="2:2">
      <c r="B1362" s="141"/>
    </row>
    <row r="1363" spans="2:2">
      <c r="B1363" s="141"/>
    </row>
    <row r="1364" spans="2:2">
      <c r="B1364" s="141"/>
    </row>
    <row r="1365" spans="2:2">
      <c r="B1365" s="141"/>
    </row>
    <row r="1366" spans="2:2">
      <c r="B1366" s="141"/>
    </row>
    <row r="1367" spans="2:2">
      <c r="B1367" s="141"/>
    </row>
    <row r="1368" spans="2:2">
      <c r="B1368" s="141"/>
    </row>
    <row r="1369" spans="2:2">
      <c r="B1369" s="141"/>
    </row>
    <row r="1370" spans="2:2">
      <c r="B1370" s="141"/>
    </row>
    <row r="1371" spans="2:2">
      <c r="B1371" s="141"/>
    </row>
    <row r="1372" spans="2:2">
      <c r="B1372" s="141"/>
    </row>
    <row r="1373" spans="2:2">
      <c r="B1373" s="141"/>
    </row>
    <row r="1374" spans="2:2">
      <c r="B1374" s="141"/>
    </row>
    <row r="1375" spans="2:2">
      <c r="B1375" s="141"/>
    </row>
    <row r="1376" spans="2:2">
      <c r="B1376" s="141"/>
    </row>
    <row r="1377" spans="2:2">
      <c r="B1377" s="141"/>
    </row>
    <row r="1378" spans="2:2">
      <c r="B1378" s="141"/>
    </row>
    <row r="1379" spans="2:2">
      <c r="B1379" s="141"/>
    </row>
    <row r="1380" spans="2:2">
      <c r="B1380" s="141"/>
    </row>
    <row r="1381" spans="2:2">
      <c r="B1381" s="141"/>
    </row>
    <row r="1382" spans="2:2">
      <c r="B1382" s="141"/>
    </row>
    <row r="1383" spans="2:2">
      <c r="B1383" s="141"/>
    </row>
    <row r="1384" spans="2:2">
      <c r="B1384" s="141"/>
    </row>
    <row r="1385" spans="2:2">
      <c r="B1385" s="141"/>
    </row>
    <row r="1386" spans="2:2">
      <c r="B1386" s="141"/>
    </row>
    <row r="1387" spans="2:2">
      <c r="B1387" s="141"/>
    </row>
    <row r="1388" spans="2:2">
      <c r="B1388" s="141"/>
    </row>
    <row r="1389" spans="2:2">
      <c r="B1389" s="141"/>
    </row>
    <row r="1390" spans="2:2">
      <c r="B1390" s="141"/>
    </row>
    <row r="1391" spans="2:2">
      <c r="B1391" s="141"/>
    </row>
    <row r="1392" spans="2:2">
      <c r="B1392" s="141"/>
    </row>
    <row r="1393" spans="2:2">
      <c r="B1393" s="141"/>
    </row>
    <row r="1394" spans="2:2">
      <c r="B1394" s="141"/>
    </row>
    <row r="1395" spans="2:2">
      <c r="B1395" s="141"/>
    </row>
    <row r="1396" spans="2:2">
      <c r="B1396" s="141"/>
    </row>
    <row r="1397" spans="2:2">
      <c r="B1397" s="141"/>
    </row>
    <row r="1398" spans="2:2">
      <c r="B1398" s="141"/>
    </row>
    <row r="1399" spans="2:2">
      <c r="B1399" s="141"/>
    </row>
    <row r="1400" spans="2:2">
      <c r="B1400" s="141"/>
    </row>
    <row r="1401" spans="2:2">
      <c r="B1401" s="141"/>
    </row>
    <row r="1402" spans="2:2">
      <c r="B1402" s="141"/>
    </row>
    <row r="1403" spans="2:2">
      <c r="B1403" s="141"/>
    </row>
    <row r="1404" spans="2:2">
      <c r="B1404" s="141"/>
    </row>
    <row r="1405" spans="2:2">
      <c r="B1405" s="141"/>
    </row>
    <row r="1406" spans="2:2">
      <c r="B1406" s="141"/>
    </row>
    <row r="1407" spans="2:2">
      <c r="B1407" s="141"/>
    </row>
    <row r="1408" spans="2:2">
      <c r="B1408" s="141"/>
    </row>
    <row r="1409" spans="2:2">
      <c r="B1409" s="141"/>
    </row>
    <row r="1410" spans="2:2">
      <c r="B1410" s="141"/>
    </row>
    <row r="1411" spans="2:2">
      <c r="B1411" s="141"/>
    </row>
    <row r="1412" spans="2:2">
      <c r="B1412" s="141"/>
    </row>
    <row r="1413" spans="2:2">
      <c r="B1413" s="141"/>
    </row>
    <row r="1414" spans="2:2">
      <c r="B1414" s="141"/>
    </row>
    <row r="1415" spans="2:2">
      <c r="B1415" s="141"/>
    </row>
    <row r="1416" spans="2:2">
      <c r="B1416" s="141"/>
    </row>
    <row r="1417" spans="2:2">
      <c r="B1417" s="141"/>
    </row>
    <row r="1418" spans="2:2">
      <c r="B1418" s="141"/>
    </row>
    <row r="1419" spans="2:2">
      <c r="B1419" s="141"/>
    </row>
    <row r="1420" spans="2:2">
      <c r="B1420" s="141"/>
    </row>
    <row r="1421" spans="2:2">
      <c r="B1421" s="141"/>
    </row>
    <row r="1422" spans="2:2">
      <c r="B1422" s="141"/>
    </row>
    <row r="1423" spans="2:2">
      <c r="B1423" s="141"/>
    </row>
    <row r="1424" spans="2:2">
      <c r="B1424" s="141"/>
    </row>
    <row r="1425" spans="2:2">
      <c r="B1425" s="141"/>
    </row>
    <row r="1426" spans="2:2">
      <c r="B1426" s="141"/>
    </row>
    <row r="1427" spans="2:2">
      <c r="B1427" s="141"/>
    </row>
    <row r="1428" spans="2:2">
      <c r="B1428" s="141"/>
    </row>
    <row r="1429" spans="2:2">
      <c r="B1429" s="141"/>
    </row>
    <row r="1430" spans="2:2">
      <c r="B1430" s="141"/>
    </row>
    <row r="1431" spans="2:2">
      <c r="B1431" s="141"/>
    </row>
    <row r="1432" spans="2:2">
      <c r="B1432" s="141"/>
    </row>
    <row r="1433" spans="2:2">
      <c r="B1433" s="141"/>
    </row>
    <row r="1434" spans="2:2">
      <c r="B1434" s="141"/>
    </row>
    <row r="1435" spans="2:2">
      <c r="B1435" s="141"/>
    </row>
    <row r="1436" spans="2:2">
      <c r="B1436" s="141"/>
    </row>
    <row r="1437" spans="2:2">
      <c r="B1437" s="141"/>
    </row>
    <row r="1438" spans="2:2">
      <c r="B1438" s="141"/>
    </row>
    <row r="1439" spans="2:2">
      <c r="B1439" s="141"/>
    </row>
    <row r="1440" spans="2:2">
      <c r="B1440" s="141"/>
    </row>
    <row r="1441" spans="2:2">
      <c r="B1441" s="141"/>
    </row>
    <row r="1442" spans="2:2">
      <c r="B1442" s="141"/>
    </row>
    <row r="1443" spans="2:2">
      <c r="B1443" s="141"/>
    </row>
    <row r="1444" spans="2:2">
      <c r="B1444" s="141"/>
    </row>
    <row r="1445" spans="2:2">
      <c r="B1445" s="141"/>
    </row>
    <row r="1446" spans="2:2">
      <c r="B1446" s="141"/>
    </row>
    <row r="1447" spans="2:2">
      <c r="B1447" s="141"/>
    </row>
    <row r="1448" spans="2:2">
      <c r="B1448" s="141"/>
    </row>
    <row r="1449" spans="2:2">
      <c r="B1449" s="141"/>
    </row>
    <row r="1450" spans="2:2">
      <c r="B1450" s="141"/>
    </row>
    <row r="1451" spans="2:2">
      <c r="B1451" s="141"/>
    </row>
    <row r="1452" spans="2:2">
      <c r="B1452" s="141"/>
    </row>
    <row r="1453" spans="2:2">
      <c r="B1453" s="141"/>
    </row>
    <row r="1454" spans="2:2">
      <c r="B1454" s="141"/>
    </row>
    <row r="1455" spans="2:2">
      <c r="B1455" s="141"/>
    </row>
    <row r="1456" spans="2:2">
      <c r="B1456" s="141"/>
    </row>
    <row r="1457" spans="2:2">
      <c r="B1457" s="141"/>
    </row>
    <row r="1458" spans="2:2">
      <c r="B1458" s="141"/>
    </row>
    <row r="1459" spans="2:2">
      <c r="B1459" s="141"/>
    </row>
    <row r="1460" spans="2:2">
      <c r="B1460" s="141"/>
    </row>
    <row r="1461" spans="2:2">
      <c r="B1461" s="141"/>
    </row>
    <row r="1462" spans="2:2">
      <c r="B1462" s="141"/>
    </row>
    <row r="1463" spans="2:2">
      <c r="B1463" s="141"/>
    </row>
    <row r="1464" spans="2:2">
      <c r="B1464" s="141"/>
    </row>
    <row r="1465" spans="2:2">
      <c r="B1465" s="141"/>
    </row>
    <row r="1466" spans="2:2">
      <c r="B1466" s="141"/>
    </row>
    <row r="1467" spans="2:2">
      <c r="B1467" s="141"/>
    </row>
    <row r="1468" spans="2:2">
      <c r="B1468" s="141"/>
    </row>
    <row r="1469" spans="2:2">
      <c r="B1469" s="141"/>
    </row>
    <row r="1470" spans="2:2">
      <c r="B1470" s="141"/>
    </row>
    <row r="1471" spans="2:2">
      <c r="B1471" s="141"/>
    </row>
    <row r="1472" spans="2:2">
      <c r="B1472" s="141"/>
    </row>
    <row r="1473" spans="2:2">
      <c r="B1473" s="141"/>
    </row>
    <row r="1474" spans="2:2">
      <c r="B1474" s="141"/>
    </row>
    <row r="1475" spans="2:2">
      <c r="B1475" s="141"/>
    </row>
    <row r="1476" spans="2:2">
      <c r="B1476" s="141"/>
    </row>
    <row r="1477" spans="2:2">
      <c r="B1477" s="141"/>
    </row>
    <row r="1478" spans="2:2">
      <c r="B1478" s="141"/>
    </row>
    <row r="1479" spans="2:2">
      <c r="B1479" s="141"/>
    </row>
    <row r="1480" spans="2:2">
      <c r="B1480" s="141"/>
    </row>
    <row r="1481" spans="2:2">
      <c r="B1481" s="141"/>
    </row>
    <row r="1482" spans="2:2">
      <c r="B1482" s="141"/>
    </row>
    <row r="1483" spans="2:2">
      <c r="B1483" s="141"/>
    </row>
    <row r="1484" spans="2:2">
      <c r="B1484" s="141"/>
    </row>
    <row r="1485" spans="2:2">
      <c r="B1485" s="141"/>
    </row>
    <row r="1486" spans="2:2">
      <c r="B1486" s="141"/>
    </row>
    <row r="1487" spans="2:2">
      <c r="B1487" s="141"/>
    </row>
    <row r="1488" spans="2:2">
      <c r="B1488" s="141"/>
    </row>
    <row r="1489" spans="2:2">
      <c r="B1489" s="141"/>
    </row>
    <row r="1490" spans="2:2">
      <c r="B1490" s="141"/>
    </row>
    <row r="1491" spans="2:2">
      <c r="B1491" s="141"/>
    </row>
    <row r="1492" spans="2:2">
      <c r="B1492" s="141"/>
    </row>
    <row r="1493" spans="2:2">
      <c r="B1493" s="141"/>
    </row>
    <row r="1494" spans="2:2">
      <c r="B1494" s="141"/>
    </row>
    <row r="1495" spans="2:2">
      <c r="B1495" s="141"/>
    </row>
    <row r="1496" spans="2:2">
      <c r="B1496" s="141"/>
    </row>
    <row r="1497" spans="2:2">
      <c r="B1497" s="141"/>
    </row>
    <row r="1498" spans="2:2">
      <c r="B1498" s="141"/>
    </row>
    <row r="1499" spans="2:2">
      <c r="B1499" s="141"/>
    </row>
    <row r="1500" spans="2:2">
      <c r="B1500" s="141"/>
    </row>
    <row r="1501" spans="2:2">
      <c r="B1501" s="141"/>
    </row>
    <row r="1502" spans="2:2">
      <c r="B1502" s="141"/>
    </row>
    <row r="1503" spans="2:2">
      <c r="B1503" s="141"/>
    </row>
    <row r="1504" spans="2:2">
      <c r="B1504" s="141"/>
    </row>
    <row r="1505" spans="2:2">
      <c r="B1505" s="141"/>
    </row>
    <row r="1506" spans="2:2">
      <c r="B1506" s="141"/>
    </row>
    <row r="1507" spans="2:2">
      <c r="B1507" s="141"/>
    </row>
    <row r="1508" spans="2:2">
      <c r="B1508" s="141"/>
    </row>
    <row r="1509" spans="2:2">
      <c r="B1509" s="141"/>
    </row>
    <row r="1510" spans="2:2">
      <c r="B1510" s="141"/>
    </row>
    <row r="1511" spans="2:2">
      <c r="B1511" s="141"/>
    </row>
    <row r="1512" spans="2:2">
      <c r="B1512" s="141"/>
    </row>
    <row r="1513" spans="2:2">
      <c r="B1513" s="141"/>
    </row>
    <row r="1514" spans="2:2">
      <c r="B1514" s="141"/>
    </row>
    <row r="1515" spans="2:2">
      <c r="B1515" s="141"/>
    </row>
    <row r="1516" spans="2:2">
      <c r="B1516" s="141"/>
    </row>
    <row r="1517" spans="2:2">
      <c r="B1517" s="141"/>
    </row>
    <row r="1518" spans="2:2">
      <c r="B1518" s="141"/>
    </row>
    <row r="1519" spans="2:2">
      <c r="B1519" s="141"/>
    </row>
    <row r="1520" spans="2:2">
      <c r="B1520" s="141"/>
    </row>
    <row r="1521" spans="2:2">
      <c r="B1521" s="141"/>
    </row>
    <row r="1522" spans="2:2">
      <c r="B1522" s="141"/>
    </row>
    <row r="1523" spans="2:2">
      <c r="B1523" s="141"/>
    </row>
    <row r="1524" spans="2:2">
      <c r="B1524" s="141"/>
    </row>
    <row r="1525" spans="2:2">
      <c r="B1525" s="141"/>
    </row>
    <row r="1526" spans="2:2">
      <c r="B1526" s="141"/>
    </row>
    <row r="1527" spans="2:2">
      <c r="B1527" s="141"/>
    </row>
    <row r="1528" spans="2:2">
      <c r="B1528" s="141"/>
    </row>
    <row r="1529" spans="2:2">
      <c r="B1529" s="141"/>
    </row>
    <row r="1530" spans="2:2">
      <c r="B1530" s="141"/>
    </row>
    <row r="1531" spans="2:2">
      <c r="B1531" s="141"/>
    </row>
    <row r="1532" spans="2:2">
      <c r="B1532" s="141"/>
    </row>
    <row r="1533" spans="2:2">
      <c r="B1533" s="141"/>
    </row>
    <row r="1534" spans="2:2">
      <c r="B1534" s="141"/>
    </row>
    <row r="1535" spans="2:2">
      <c r="B1535" s="141"/>
    </row>
    <row r="1536" spans="2:2">
      <c r="B1536" s="141"/>
    </row>
    <row r="1537" spans="2:2">
      <c r="B1537" s="141"/>
    </row>
    <row r="1538" spans="2:2">
      <c r="B1538" s="141"/>
    </row>
    <row r="1539" spans="2:2">
      <c r="B1539" s="141"/>
    </row>
    <row r="1540" spans="2:2">
      <c r="B1540" s="141"/>
    </row>
    <row r="1541" spans="2:2">
      <c r="B1541" s="141"/>
    </row>
    <row r="1542" spans="2:2">
      <c r="B1542" s="141"/>
    </row>
    <row r="1543" spans="2:2">
      <c r="B1543" s="141"/>
    </row>
    <row r="1544" spans="2:2">
      <c r="B1544" s="141"/>
    </row>
    <row r="1545" spans="2:2">
      <c r="B1545" s="141"/>
    </row>
    <row r="1546" spans="2:2">
      <c r="B1546" s="141"/>
    </row>
    <row r="1547" spans="2:2">
      <c r="B1547" s="141"/>
    </row>
    <row r="1548" spans="2:2">
      <c r="B1548" s="141"/>
    </row>
    <row r="1549" spans="2:2">
      <c r="B1549" s="141"/>
    </row>
    <row r="1550" spans="2:2">
      <c r="B1550" s="141"/>
    </row>
    <row r="1551" spans="2:2">
      <c r="B1551" s="141"/>
    </row>
    <row r="1552" spans="2:2">
      <c r="B1552" s="141"/>
    </row>
    <row r="1553" spans="2:2">
      <c r="B1553" s="141"/>
    </row>
    <row r="1554" spans="2:2">
      <c r="B1554" s="141"/>
    </row>
    <row r="1555" spans="2:2">
      <c r="B1555" s="141"/>
    </row>
    <row r="1556" spans="2:2">
      <c r="B1556" s="141"/>
    </row>
    <row r="1557" spans="2:2">
      <c r="B1557" s="141"/>
    </row>
    <row r="1558" spans="2:2">
      <c r="B1558" s="141"/>
    </row>
    <row r="1559" spans="2:2">
      <c r="B1559" s="141"/>
    </row>
    <row r="1560" spans="2:2">
      <c r="B1560" s="141"/>
    </row>
    <row r="1561" spans="2:2">
      <c r="B1561" s="141"/>
    </row>
    <row r="1562" spans="2:2">
      <c r="B1562" s="141"/>
    </row>
    <row r="1563" spans="2:2">
      <c r="B1563" s="141"/>
    </row>
    <row r="1564" spans="2:2">
      <c r="B1564" s="141"/>
    </row>
    <row r="1565" spans="2:2">
      <c r="B1565" s="141"/>
    </row>
    <row r="1566" spans="2:2">
      <c r="B1566" s="141"/>
    </row>
    <row r="1567" spans="2:2">
      <c r="B1567" s="141"/>
    </row>
    <row r="1568" spans="2:2">
      <c r="B1568" s="141"/>
    </row>
    <row r="1569" spans="2:2">
      <c r="B1569" s="141"/>
    </row>
    <row r="1570" spans="2:2">
      <c r="B1570" s="141"/>
    </row>
    <row r="1571" spans="2:2">
      <c r="B1571" s="141"/>
    </row>
    <row r="1572" spans="2:2">
      <c r="B1572" s="141"/>
    </row>
    <row r="1573" spans="2:2">
      <c r="B1573" s="141"/>
    </row>
    <row r="1574" spans="2:2">
      <c r="B1574" s="141"/>
    </row>
    <row r="1575" spans="2:2">
      <c r="B1575" s="141"/>
    </row>
    <row r="1576" spans="2:2">
      <c r="B1576" s="141"/>
    </row>
    <row r="1577" spans="2:2">
      <c r="B1577" s="141"/>
    </row>
    <row r="1578" spans="2:2">
      <c r="B1578" s="141"/>
    </row>
    <row r="1579" spans="2:2">
      <c r="B1579" s="141"/>
    </row>
    <row r="1580" spans="2:2">
      <c r="B1580" s="141"/>
    </row>
    <row r="1581" spans="2:2">
      <c r="B1581" s="141"/>
    </row>
    <row r="1582" spans="2:2">
      <c r="B1582" s="141"/>
    </row>
    <row r="1583" spans="2:2">
      <c r="B1583" s="141"/>
    </row>
    <row r="1584" spans="2:2">
      <c r="B1584" s="141"/>
    </row>
    <row r="1585" spans="2:2">
      <c r="B1585" s="141"/>
    </row>
    <row r="1586" spans="2:2">
      <c r="B1586" s="141"/>
    </row>
    <row r="1587" spans="2:2">
      <c r="B1587" s="141"/>
    </row>
    <row r="1588" spans="2:2">
      <c r="B1588" s="141"/>
    </row>
    <row r="1589" spans="2:2">
      <c r="B1589" s="141"/>
    </row>
    <row r="1590" spans="2:2">
      <c r="B1590" s="141"/>
    </row>
    <row r="1591" spans="2:2">
      <c r="B1591" s="141"/>
    </row>
    <row r="1592" spans="2:2">
      <c r="B1592" s="141"/>
    </row>
    <row r="1593" spans="2:2">
      <c r="B1593" s="141"/>
    </row>
    <row r="1594" spans="2:2">
      <c r="B1594" s="141"/>
    </row>
    <row r="1595" spans="2:2">
      <c r="B1595" s="141"/>
    </row>
    <row r="1596" spans="2:2">
      <c r="B1596" s="141"/>
    </row>
    <row r="1597" spans="2:2">
      <c r="B1597" s="141"/>
    </row>
    <row r="1598" spans="2:2">
      <c r="B1598" s="141"/>
    </row>
    <row r="1599" spans="2:2">
      <c r="B1599" s="141"/>
    </row>
    <row r="1600" spans="2:2">
      <c r="B1600" s="141"/>
    </row>
    <row r="1601" spans="2:2">
      <c r="B1601" s="141"/>
    </row>
    <row r="1602" spans="2:2">
      <c r="B1602" s="141"/>
    </row>
    <row r="1603" spans="2:2">
      <c r="B1603" s="141"/>
    </row>
    <row r="1604" spans="2:2">
      <c r="B1604" s="141"/>
    </row>
    <row r="1605" spans="2:2">
      <c r="B1605" s="141"/>
    </row>
    <row r="1606" spans="2:2">
      <c r="B1606" s="141"/>
    </row>
    <row r="1607" spans="2:2">
      <c r="B1607" s="141"/>
    </row>
    <row r="1608" spans="2:2">
      <c r="B1608" s="141"/>
    </row>
    <row r="1609" spans="2:2">
      <c r="B1609" s="141"/>
    </row>
    <row r="1610" spans="2:2">
      <c r="B1610" s="141"/>
    </row>
    <row r="1611" spans="2:2">
      <c r="B1611" s="141"/>
    </row>
    <row r="1612" spans="2:2">
      <c r="B1612" s="141"/>
    </row>
    <row r="1613" spans="2:2">
      <c r="B1613" s="141"/>
    </row>
    <row r="1614" spans="2:2">
      <c r="B1614" s="141"/>
    </row>
    <row r="1615" spans="2:2">
      <c r="B1615" s="141"/>
    </row>
    <row r="1616" spans="2:2">
      <c r="B1616" s="141"/>
    </row>
    <row r="1617" spans="2:2">
      <c r="B1617" s="141"/>
    </row>
    <row r="1618" spans="2:2">
      <c r="B1618" s="141"/>
    </row>
    <row r="1619" spans="2:2">
      <c r="B1619" s="141"/>
    </row>
    <row r="1620" spans="2:2">
      <c r="B1620" s="141"/>
    </row>
    <row r="1621" spans="2:2">
      <c r="B1621" s="141"/>
    </row>
    <row r="1622" spans="2:2">
      <c r="B1622" s="141"/>
    </row>
    <row r="1623" spans="2:2">
      <c r="B1623" s="141"/>
    </row>
    <row r="1624" spans="2:2">
      <c r="B1624" s="141"/>
    </row>
    <row r="1625" spans="2:2">
      <c r="B1625" s="141"/>
    </row>
    <row r="1626" spans="2:2">
      <c r="B1626" s="141"/>
    </row>
    <row r="1627" spans="2:2">
      <c r="B1627" s="141"/>
    </row>
    <row r="1628" spans="2:2">
      <c r="B1628" s="141"/>
    </row>
    <row r="1629" spans="2:2">
      <c r="B1629" s="141"/>
    </row>
    <row r="1630" spans="2:2">
      <c r="B1630" s="141"/>
    </row>
    <row r="1631" spans="2:2">
      <c r="B1631" s="141"/>
    </row>
    <row r="1632" spans="2:2">
      <c r="B1632" s="141"/>
    </row>
    <row r="1633" spans="2:2">
      <c r="B1633" s="141"/>
    </row>
    <row r="1634" spans="2:2">
      <c r="B1634" s="141"/>
    </row>
    <row r="1635" spans="2:2">
      <c r="B1635" s="141"/>
    </row>
    <row r="1636" spans="2:2">
      <c r="B1636" s="141"/>
    </row>
    <row r="1637" spans="2:2">
      <c r="B1637" s="141"/>
    </row>
    <row r="1638" spans="2:2">
      <c r="B1638" s="141"/>
    </row>
    <row r="1639" spans="2:2">
      <c r="B1639" s="141"/>
    </row>
    <row r="1640" spans="2:2">
      <c r="B1640" s="141"/>
    </row>
    <row r="1641" spans="2:2">
      <c r="B1641" s="141"/>
    </row>
    <row r="1642" spans="2:2">
      <c r="B1642" s="141"/>
    </row>
    <row r="1643" spans="2:2">
      <c r="B1643" s="141"/>
    </row>
    <row r="1644" spans="2:2">
      <c r="B1644" s="141"/>
    </row>
    <row r="1645" spans="2:2">
      <c r="B1645" s="141"/>
    </row>
    <row r="1646" spans="2:2">
      <c r="B1646" s="141"/>
    </row>
    <row r="1647" spans="2:2">
      <c r="B1647" s="141"/>
    </row>
    <row r="1648" spans="2:2">
      <c r="B1648" s="141"/>
    </row>
    <row r="1649" spans="2:2">
      <c r="B1649" s="141"/>
    </row>
    <row r="1650" spans="2:2">
      <c r="B1650" s="141"/>
    </row>
    <row r="1651" spans="2:2">
      <c r="B1651" s="141"/>
    </row>
    <row r="1652" spans="2:2">
      <c r="B1652" s="141"/>
    </row>
    <row r="1653" spans="2:2">
      <c r="B1653" s="141"/>
    </row>
    <row r="1654" spans="2:2">
      <c r="B1654" s="141"/>
    </row>
    <row r="1655" spans="2:2">
      <c r="B1655" s="141"/>
    </row>
    <row r="1656" spans="2:2">
      <c r="B1656" s="141"/>
    </row>
    <row r="1657" spans="2:2">
      <c r="B1657" s="141"/>
    </row>
    <row r="1658" spans="2:2">
      <c r="B1658" s="141"/>
    </row>
    <row r="1659" spans="2:2">
      <c r="B1659" s="141"/>
    </row>
    <row r="1660" spans="2:2">
      <c r="B1660" s="141"/>
    </row>
    <row r="1661" spans="2:2">
      <c r="B1661" s="141"/>
    </row>
    <row r="1662" spans="2:2">
      <c r="B1662" s="141"/>
    </row>
    <row r="1663" spans="2:2">
      <c r="B1663" s="141"/>
    </row>
    <row r="1664" spans="2:2">
      <c r="B1664" s="141"/>
    </row>
    <row r="1665" spans="2:2">
      <c r="B1665" s="141"/>
    </row>
    <row r="1666" spans="2:2">
      <c r="B1666" s="141"/>
    </row>
    <row r="1667" spans="2:2">
      <c r="B1667" s="141"/>
    </row>
    <row r="1668" spans="2:2">
      <c r="B1668" s="141"/>
    </row>
    <row r="1669" spans="2:2">
      <c r="B1669" s="141"/>
    </row>
    <row r="1670" spans="2:2">
      <c r="B1670" s="141"/>
    </row>
    <row r="1671" spans="2:2">
      <c r="B1671" s="141"/>
    </row>
    <row r="1672" spans="2:2">
      <c r="B1672" s="141"/>
    </row>
    <row r="1673" spans="2:2">
      <c r="B1673" s="141"/>
    </row>
    <row r="1674" spans="2:2">
      <c r="B1674" s="141"/>
    </row>
    <row r="1675" spans="2:2">
      <c r="B1675" s="141"/>
    </row>
    <row r="1676" spans="2:2">
      <c r="B1676" s="141"/>
    </row>
    <row r="1677" spans="2:2">
      <c r="B1677" s="141"/>
    </row>
    <row r="1678" spans="2:2">
      <c r="B1678" s="141"/>
    </row>
    <row r="1679" spans="2:2">
      <c r="B1679" s="141"/>
    </row>
    <row r="1680" spans="2:2">
      <c r="B1680" s="141"/>
    </row>
    <row r="1681" spans="2:2">
      <c r="B1681" s="141"/>
    </row>
    <row r="1682" spans="2:2">
      <c r="B1682" s="141"/>
    </row>
    <row r="1683" spans="2:2">
      <c r="B1683" s="141"/>
    </row>
    <row r="1684" spans="2:2">
      <c r="B1684" s="141"/>
    </row>
    <row r="1685" spans="2:2">
      <c r="B1685" s="141"/>
    </row>
    <row r="1686" spans="2:2">
      <c r="B1686" s="141"/>
    </row>
    <row r="1687" spans="2:2">
      <c r="B1687" s="141"/>
    </row>
    <row r="1688" spans="2:2">
      <c r="B1688" s="141"/>
    </row>
    <row r="1689" spans="2:2">
      <c r="B1689" s="141"/>
    </row>
    <row r="1690" spans="2:2">
      <c r="B1690" s="141"/>
    </row>
    <row r="1691" spans="2:2">
      <c r="B1691" s="141"/>
    </row>
    <row r="1692" spans="2:2">
      <c r="B1692" s="141"/>
    </row>
    <row r="1693" spans="2:2">
      <c r="B1693" s="141"/>
    </row>
    <row r="1694" spans="2:2">
      <c r="B1694" s="141"/>
    </row>
    <row r="1695" spans="2:2">
      <c r="B1695" s="141"/>
    </row>
    <row r="1696" spans="2:2">
      <c r="B1696" s="141"/>
    </row>
    <row r="1697" spans="2:2">
      <c r="B1697" s="141"/>
    </row>
    <row r="1698" spans="2:2">
      <c r="B1698" s="141"/>
    </row>
    <row r="1699" spans="2:2">
      <c r="B1699" s="141"/>
    </row>
    <row r="1700" spans="2:2">
      <c r="B1700" s="141"/>
    </row>
    <row r="1701" spans="2:2">
      <c r="B1701" s="141"/>
    </row>
    <row r="1702" spans="2:2">
      <c r="B1702" s="141"/>
    </row>
    <row r="1703" spans="2:2">
      <c r="B1703" s="141"/>
    </row>
    <row r="1704" spans="2:2">
      <c r="B1704" s="141"/>
    </row>
    <row r="1705" spans="2:2">
      <c r="B1705" s="141"/>
    </row>
    <row r="1706" spans="2:2">
      <c r="B1706" s="141"/>
    </row>
    <row r="1707" spans="2:2">
      <c r="B1707" s="141"/>
    </row>
    <row r="1708" spans="2:2">
      <c r="B1708" s="141"/>
    </row>
    <row r="1709" spans="2:2">
      <c r="B1709" s="141"/>
    </row>
    <row r="1710" spans="2:2">
      <c r="B1710" s="141"/>
    </row>
    <row r="1711" spans="2:2">
      <c r="B1711" s="141"/>
    </row>
    <row r="1712" spans="2:2">
      <c r="B1712" s="141"/>
    </row>
    <row r="1713" spans="2:2">
      <c r="B1713" s="141"/>
    </row>
    <row r="1714" spans="2:2">
      <c r="B1714" s="141"/>
    </row>
    <row r="1715" spans="2:2">
      <c r="B1715" s="141"/>
    </row>
    <row r="1716" spans="2:2">
      <c r="B1716" s="141"/>
    </row>
    <row r="1717" spans="2:2">
      <c r="B1717" s="141"/>
    </row>
    <row r="1718" spans="2:2">
      <c r="B1718" s="141"/>
    </row>
    <row r="1719" spans="2:2">
      <c r="B1719" s="141"/>
    </row>
    <row r="1720" spans="2:2">
      <c r="B1720" s="141"/>
    </row>
    <row r="1721" spans="2:2">
      <c r="B1721" s="141"/>
    </row>
    <row r="1722" spans="2:2">
      <c r="B1722" s="141"/>
    </row>
    <row r="1723" spans="2:2">
      <c r="B1723" s="141"/>
    </row>
    <row r="1724" spans="2:2">
      <c r="B1724" s="141"/>
    </row>
    <row r="1725" spans="2:2">
      <c r="B1725" s="141"/>
    </row>
    <row r="1726" spans="2:2">
      <c r="B1726" s="141"/>
    </row>
    <row r="1727" spans="2:2">
      <c r="B1727" s="141"/>
    </row>
    <row r="1728" spans="2:2">
      <c r="B1728" s="141"/>
    </row>
    <row r="1729" spans="2:2">
      <c r="B1729" s="141"/>
    </row>
    <row r="1730" spans="2:2">
      <c r="B1730" s="141"/>
    </row>
    <row r="1731" spans="2:2">
      <c r="B1731" s="141"/>
    </row>
    <row r="1732" spans="2:2">
      <c r="B1732" s="141"/>
    </row>
    <row r="1733" spans="2:2">
      <c r="B1733" s="141"/>
    </row>
    <row r="1734" spans="2:2">
      <c r="B1734" s="141"/>
    </row>
    <row r="1735" spans="2:2">
      <c r="B1735" s="141"/>
    </row>
    <row r="1736" spans="2:2">
      <c r="B1736" s="141"/>
    </row>
    <row r="1737" spans="2:2">
      <c r="B1737" s="141"/>
    </row>
    <row r="1738" spans="2:2">
      <c r="B1738" s="141"/>
    </row>
    <row r="1739" spans="2:2">
      <c r="B1739" s="141"/>
    </row>
    <row r="1740" spans="2:2">
      <c r="B1740" s="141"/>
    </row>
    <row r="1741" spans="2:2">
      <c r="B1741" s="141"/>
    </row>
    <row r="1742" spans="2:2">
      <c r="B1742" s="141"/>
    </row>
    <row r="1743" spans="2:2">
      <c r="B1743" s="141"/>
    </row>
    <row r="1744" spans="2:2">
      <c r="B1744" s="141"/>
    </row>
    <row r="1745" spans="2:2">
      <c r="B1745" s="141"/>
    </row>
    <row r="1746" spans="2:2">
      <c r="B1746" s="141"/>
    </row>
    <row r="1747" spans="2:2">
      <c r="B1747" s="141"/>
    </row>
    <row r="1748" spans="2:2">
      <c r="B1748" s="141"/>
    </row>
    <row r="1749" spans="2:2">
      <c r="B1749" s="141"/>
    </row>
    <row r="1750" spans="2:2">
      <c r="B1750" s="141"/>
    </row>
    <row r="1751" spans="2:2">
      <c r="B1751" s="141"/>
    </row>
    <row r="1752" spans="2:2">
      <c r="B1752" s="141"/>
    </row>
    <row r="1753" spans="2:2">
      <c r="B1753" s="141"/>
    </row>
    <row r="1754" spans="2:2">
      <c r="B1754" s="141"/>
    </row>
    <row r="1755" spans="2:2">
      <c r="B1755" s="141"/>
    </row>
    <row r="1756" spans="2:2">
      <c r="B1756" s="141"/>
    </row>
    <row r="1757" spans="2:2">
      <c r="B1757" s="141"/>
    </row>
    <row r="1758" spans="2:2">
      <c r="B1758" s="141"/>
    </row>
    <row r="1759" spans="2:2">
      <c r="B1759" s="141"/>
    </row>
    <row r="1760" spans="2:2">
      <c r="B1760" s="141"/>
    </row>
    <row r="1761" spans="2:2">
      <c r="B1761" s="141"/>
    </row>
    <row r="1762" spans="2:2">
      <c r="B1762" s="141"/>
    </row>
    <row r="1763" spans="2:2">
      <c r="B1763" s="141"/>
    </row>
    <row r="1764" spans="2:2">
      <c r="B1764" s="141"/>
    </row>
    <row r="1765" spans="2:2">
      <c r="B1765" s="141"/>
    </row>
    <row r="1766" spans="2:2">
      <c r="B1766" s="141"/>
    </row>
    <row r="1767" spans="2:2">
      <c r="B1767" s="141"/>
    </row>
    <row r="1768" spans="2:2">
      <c r="B1768" s="141"/>
    </row>
    <row r="1769" spans="2:2">
      <c r="B1769" s="141"/>
    </row>
    <row r="1770" spans="2:2">
      <c r="B1770" s="141"/>
    </row>
    <row r="1771" spans="2:2">
      <c r="B1771" s="141"/>
    </row>
    <row r="1772" spans="2:2">
      <c r="B1772" s="141"/>
    </row>
    <row r="1773" spans="2:2">
      <c r="B1773" s="141"/>
    </row>
    <row r="1774" spans="2:2">
      <c r="B1774" s="141"/>
    </row>
    <row r="1775" spans="2:2">
      <c r="B1775" s="141"/>
    </row>
    <row r="1776" spans="2:2">
      <c r="B1776" s="141"/>
    </row>
    <row r="1777" spans="2:2">
      <c r="B1777" s="141"/>
    </row>
    <row r="1778" spans="2:2">
      <c r="B1778" s="141"/>
    </row>
    <row r="1779" spans="2:2">
      <c r="B1779" s="141"/>
    </row>
    <row r="1780" spans="2:2">
      <c r="B1780" s="141"/>
    </row>
    <row r="1781" spans="2:2">
      <c r="B1781" s="141"/>
    </row>
    <row r="1782" spans="2:2">
      <c r="B1782" s="141"/>
    </row>
    <row r="1783" spans="2:2">
      <c r="B1783" s="141"/>
    </row>
    <row r="1784" spans="2:2">
      <c r="B1784" s="141"/>
    </row>
    <row r="1785" spans="2:2">
      <c r="B1785" s="141"/>
    </row>
    <row r="1786" spans="2:2">
      <c r="B1786" s="141"/>
    </row>
    <row r="1787" spans="2:2">
      <c r="B1787" s="141"/>
    </row>
    <row r="1788" spans="2:2">
      <c r="B1788" s="141"/>
    </row>
    <row r="1789" spans="2:2">
      <c r="B1789" s="141"/>
    </row>
    <row r="1790" spans="2:2">
      <c r="B1790" s="141"/>
    </row>
    <row r="1791" spans="2:2">
      <c r="B1791" s="141"/>
    </row>
    <row r="1792" spans="2:2">
      <c r="B1792" s="141"/>
    </row>
    <row r="1793" spans="2:2">
      <c r="B1793" s="141"/>
    </row>
    <row r="1794" spans="2:2">
      <c r="B1794" s="141"/>
    </row>
    <row r="1795" spans="2:2">
      <c r="B1795" s="141"/>
    </row>
    <row r="1796" spans="2:2">
      <c r="B1796" s="141"/>
    </row>
    <row r="1797" spans="2:2">
      <c r="B1797" s="141"/>
    </row>
    <row r="1798" spans="2:2">
      <c r="B1798" s="141"/>
    </row>
    <row r="1799" spans="2:2">
      <c r="B1799" s="141"/>
    </row>
    <row r="1800" spans="2:2">
      <c r="B1800" s="141"/>
    </row>
    <row r="1801" spans="2:2">
      <c r="B1801" s="141"/>
    </row>
    <row r="1802" spans="2:2">
      <c r="B1802" s="141"/>
    </row>
    <row r="1803" spans="2:2">
      <c r="B1803" s="141"/>
    </row>
    <row r="1804" spans="2:2">
      <c r="B1804" s="141"/>
    </row>
    <row r="1805" spans="2:2">
      <c r="B1805" s="141"/>
    </row>
    <row r="1806" spans="2:2">
      <c r="B1806" s="141"/>
    </row>
    <row r="1807" spans="2:2">
      <c r="B1807" s="141"/>
    </row>
    <row r="1808" spans="2:2">
      <c r="B1808" s="141"/>
    </row>
    <row r="1809" spans="2:2">
      <c r="B1809" s="141"/>
    </row>
    <row r="1810" spans="2:2">
      <c r="B1810" s="141"/>
    </row>
    <row r="1811" spans="2:2">
      <c r="B1811" s="141"/>
    </row>
    <row r="1812" spans="2:2">
      <c r="B1812" s="141"/>
    </row>
    <row r="1813" spans="2:2">
      <c r="B1813" s="141"/>
    </row>
    <row r="1814" spans="2:2">
      <c r="B1814" s="141"/>
    </row>
    <row r="1815" spans="2:2">
      <c r="B1815" s="141"/>
    </row>
    <row r="1816" spans="2:2">
      <c r="B1816" s="141"/>
    </row>
    <row r="1817" spans="2:2">
      <c r="B1817" s="141"/>
    </row>
    <row r="1818" spans="2:2">
      <c r="B1818" s="141"/>
    </row>
    <row r="1819" spans="2:2">
      <c r="B1819" s="141"/>
    </row>
    <row r="1820" spans="2:2">
      <c r="B1820" s="141"/>
    </row>
    <row r="1821" spans="2:2">
      <c r="B1821" s="141"/>
    </row>
    <row r="1822" spans="2:2">
      <c r="B1822" s="141"/>
    </row>
    <row r="1823" spans="2:2">
      <c r="B1823" s="141"/>
    </row>
    <row r="1824" spans="2:2">
      <c r="B1824" s="141"/>
    </row>
    <row r="1825" spans="2:2">
      <c r="B1825" s="141"/>
    </row>
    <row r="1826" spans="2:2">
      <c r="B1826" s="141"/>
    </row>
    <row r="1827" spans="2:2">
      <c r="B1827" s="141"/>
    </row>
    <row r="1828" spans="2:2">
      <c r="B1828" s="141"/>
    </row>
    <row r="1829" spans="2:2">
      <c r="B1829" s="141"/>
    </row>
    <row r="1830" spans="2:2">
      <c r="B1830" s="141"/>
    </row>
    <row r="1831" spans="2:2">
      <c r="B1831" s="141"/>
    </row>
    <row r="1832" spans="2:2">
      <c r="B1832" s="141"/>
    </row>
    <row r="1833" spans="2:2">
      <c r="B1833" s="141"/>
    </row>
    <row r="1834" spans="2:2">
      <c r="B1834" s="141"/>
    </row>
    <row r="1835" spans="2:2">
      <c r="B1835" s="141"/>
    </row>
    <row r="1836" spans="2:2">
      <c r="B1836" s="141"/>
    </row>
    <row r="1837" spans="2:2">
      <c r="B1837" s="141"/>
    </row>
    <row r="1838" spans="2:2">
      <c r="B1838" s="141"/>
    </row>
    <row r="1839" spans="2:2">
      <c r="B1839" s="141"/>
    </row>
    <row r="1840" spans="2:2">
      <c r="B1840" s="141"/>
    </row>
    <row r="1841" spans="2:2">
      <c r="B1841" s="141"/>
    </row>
    <row r="1842" spans="2:2">
      <c r="B1842" s="141"/>
    </row>
    <row r="1843" spans="2:2">
      <c r="B1843" s="141"/>
    </row>
    <row r="1844" spans="2:2">
      <c r="B1844" s="141"/>
    </row>
    <row r="1845" spans="2:2">
      <c r="B1845" s="141"/>
    </row>
    <row r="1846" spans="2:2">
      <c r="B1846" s="141"/>
    </row>
    <row r="1847" spans="2:2">
      <c r="B1847" s="141"/>
    </row>
    <row r="1848" spans="2:2">
      <c r="B1848" s="141"/>
    </row>
    <row r="1849" spans="2:2">
      <c r="B1849" s="141"/>
    </row>
    <row r="1850" spans="2:2">
      <c r="B1850" s="141"/>
    </row>
    <row r="1851" spans="2:2">
      <c r="B1851" s="141"/>
    </row>
    <row r="1852" spans="2:2">
      <c r="B1852" s="141"/>
    </row>
    <row r="1853" spans="2:2">
      <c r="B1853" s="141"/>
    </row>
    <row r="1854" spans="2:2">
      <c r="B1854" s="141"/>
    </row>
    <row r="1855" spans="2:2">
      <c r="B1855" s="141"/>
    </row>
    <row r="1856" spans="2:2">
      <c r="B1856" s="141"/>
    </row>
    <row r="1857" spans="2:2">
      <c r="B1857" s="141"/>
    </row>
    <row r="1858" spans="2:2">
      <c r="B1858" s="141"/>
    </row>
    <row r="1859" spans="2:2">
      <c r="B1859" s="141"/>
    </row>
    <row r="1860" spans="2:2">
      <c r="B1860" s="141"/>
    </row>
    <row r="1861" spans="2:2">
      <c r="B1861" s="141"/>
    </row>
    <row r="1862" spans="2:2">
      <c r="B1862" s="141"/>
    </row>
    <row r="1863" spans="2:2">
      <c r="B1863" s="141"/>
    </row>
    <row r="1864" spans="2:2">
      <c r="B1864" s="141"/>
    </row>
    <row r="1865" spans="2:2">
      <c r="B1865" s="141"/>
    </row>
    <row r="1866" spans="2:2">
      <c r="B1866" s="141"/>
    </row>
    <row r="1867" spans="2:2">
      <c r="B1867" s="141"/>
    </row>
    <row r="1868" spans="2:2">
      <c r="B1868" s="141"/>
    </row>
    <row r="1869" spans="2:2">
      <c r="B1869" s="141"/>
    </row>
    <row r="1870" spans="2:2">
      <c r="B1870" s="141"/>
    </row>
    <row r="1871" spans="2:2">
      <c r="B1871" s="141"/>
    </row>
    <row r="1872" spans="2:2">
      <c r="B1872" s="141"/>
    </row>
    <row r="1873" spans="2:2">
      <c r="B1873" s="141"/>
    </row>
    <row r="1874" spans="2:2">
      <c r="B1874" s="141"/>
    </row>
    <row r="1875" spans="2:2">
      <c r="B1875" s="141"/>
    </row>
    <row r="1876" spans="2:2">
      <c r="B1876" s="141"/>
    </row>
    <row r="1877" spans="2:2">
      <c r="B1877" s="141"/>
    </row>
    <row r="1878" spans="2:2">
      <c r="B1878" s="141"/>
    </row>
    <row r="1879" spans="2:2">
      <c r="B1879" s="141"/>
    </row>
    <row r="1880" spans="2:2">
      <c r="B1880" s="141"/>
    </row>
    <row r="1881" spans="2:2">
      <c r="B1881" s="141"/>
    </row>
    <row r="1882" spans="2:2">
      <c r="B1882" s="141"/>
    </row>
    <row r="1883" spans="2:2">
      <c r="B1883" s="141"/>
    </row>
    <row r="1884" spans="2:2">
      <c r="B1884" s="141"/>
    </row>
    <row r="1885" spans="2:2">
      <c r="B1885" s="141"/>
    </row>
    <row r="1886" spans="2:2">
      <c r="B1886" s="141"/>
    </row>
    <row r="1887" spans="2:2">
      <c r="B1887" s="141"/>
    </row>
    <row r="1888" spans="2:2">
      <c r="B1888" s="141"/>
    </row>
    <row r="1889" spans="2:2">
      <c r="B1889" s="141"/>
    </row>
    <row r="1890" spans="2:2">
      <c r="B1890" s="141"/>
    </row>
    <row r="1891" spans="2:2">
      <c r="B1891" s="141"/>
    </row>
    <row r="1892" spans="2:2">
      <c r="B1892" s="141"/>
    </row>
    <row r="1893" spans="2:2">
      <c r="B1893" s="141"/>
    </row>
    <row r="1894" spans="2:2">
      <c r="B1894" s="141"/>
    </row>
    <row r="1895" spans="2:2">
      <c r="B1895" s="141"/>
    </row>
    <row r="1896" spans="2:2">
      <c r="B1896" s="141"/>
    </row>
    <row r="1897" spans="2:2">
      <c r="B1897" s="141"/>
    </row>
    <row r="1898" spans="2:2">
      <c r="B1898" s="141"/>
    </row>
    <row r="1899" spans="2:2">
      <c r="B1899" s="141"/>
    </row>
    <row r="1900" spans="2:2">
      <c r="B1900" s="141"/>
    </row>
    <row r="1901" spans="2:2">
      <c r="B1901" s="141"/>
    </row>
    <row r="1902" spans="2:2">
      <c r="B1902" s="141"/>
    </row>
    <row r="1903" spans="2:2">
      <c r="B1903" s="141"/>
    </row>
    <row r="1904" spans="2:2">
      <c r="B1904" s="141"/>
    </row>
    <row r="1905" spans="2:2">
      <c r="B1905" s="141"/>
    </row>
    <row r="1906" spans="2:2">
      <c r="B1906" s="141"/>
    </row>
    <row r="1907" spans="2:2">
      <c r="B1907" s="141"/>
    </row>
    <row r="1908" spans="2:2">
      <c r="B1908" s="141"/>
    </row>
    <row r="1909" spans="2:2">
      <c r="B1909" s="141"/>
    </row>
    <row r="1910" spans="2:2">
      <c r="B1910" s="141"/>
    </row>
    <row r="1911" spans="2:2">
      <c r="B1911" s="141"/>
    </row>
    <row r="1912" spans="2:2">
      <c r="B1912" s="141"/>
    </row>
    <row r="1913" spans="2:2">
      <c r="B1913" s="141"/>
    </row>
    <row r="1914" spans="2:2">
      <c r="B1914" s="141"/>
    </row>
    <row r="1915" spans="2:2">
      <c r="B1915" s="141"/>
    </row>
    <row r="1916" spans="2:2">
      <c r="B1916" s="141"/>
    </row>
    <row r="1917" spans="2:2">
      <c r="B1917" s="141"/>
    </row>
    <row r="1918" spans="2:2">
      <c r="B1918" s="141"/>
    </row>
    <row r="1919" spans="2:2">
      <c r="B1919" s="141"/>
    </row>
    <row r="1920" spans="2:2">
      <c r="B1920" s="141"/>
    </row>
    <row r="1921" spans="2:2">
      <c r="B1921" s="141"/>
    </row>
    <row r="1922" spans="2:2">
      <c r="B1922" s="141"/>
    </row>
    <row r="1923" spans="2:2">
      <c r="B1923" s="141"/>
    </row>
    <row r="1924" spans="2:2">
      <c r="B1924" s="141"/>
    </row>
    <row r="1925" spans="2:2">
      <c r="B1925" s="141"/>
    </row>
    <row r="1926" spans="2:2">
      <c r="B1926" s="141"/>
    </row>
    <row r="1927" spans="2:2">
      <c r="B1927" s="141"/>
    </row>
    <row r="1928" spans="2:2">
      <c r="B1928" s="141"/>
    </row>
    <row r="1929" spans="2:2">
      <c r="B1929" s="141"/>
    </row>
    <row r="1930" spans="2:2">
      <c r="B1930" s="141"/>
    </row>
    <row r="1931" spans="2:2">
      <c r="B1931" s="141"/>
    </row>
    <row r="1932" spans="2:2">
      <c r="B1932" s="141"/>
    </row>
    <row r="1933" spans="2:2">
      <c r="B1933" s="141"/>
    </row>
    <row r="1934" spans="2:2">
      <c r="B1934" s="141"/>
    </row>
    <row r="1935" spans="2:2">
      <c r="B1935" s="141"/>
    </row>
    <row r="1936" spans="2:2">
      <c r="B1936" s="141"/>
    </row>
    <row r="1937" spans="2:2">
      <c r="B1937" s="141"/>
    </row>
    <row r="1938" spans="2:2">
      <c r="B1938" s="141"/>
    </row>
    <row r="1939" spans="2:2">
      <c r="B1939" s="141"/>
    </row>
    <row r="1940" spans="2:2">
      <c r="B1940" s="141"/>
    </row>
    <row r="1941" spans="2:2">
      <c r="B1941" s="141"/>
    </row>
    <row r="1942" spans="2:2">
      <c r="B1942" s="141"/>
    </row>
    <row r="1943" spans="2:2">
      <c r="B1943" s="141"/>
    </row>
    <row r="1944" spans="2:2">
      <c r="B1944" s="141"/>
    </row>
    <row r="1945" spans="2:2">
      <c r="B1945" s="141"/>
    </row>
    <row r="1946" spans="2:2">
      <c r="B1946" s="141"/>
    </row>
    <row r="1947" spans="2:2">
      <c r="B1947" s="141"/>
    </row>
    <row r="1948" spans="2:2">
      <c r="B1948" s="141"/>
    </row>
    <row r="1949" spans="2:2">
      <c r="B1949" s="141"/>
    </row>
    <row r="1950" spans="2:2">
      <c r="B1950" s="141"/>
    </row>
    <row r="1951" spans="2:2">
      <c r="B1951" s="141"/>
    </row>
    <row r="1952" spans="2:2">
      <c r="B1952" s="141"/>
    </row>
    <row r="1953" spans="2:2">
      <c r="B1953" s="141"/>
    </row>
    <row r="1954" spans="2:2">
      <c r="B1954" s="141"/>
    </row>
    <row r="1955" spans="2:2">
      <c r="B1955" s="141"/>
    </row>
    <row r="1956" spans="2:2">
      <c r="B1956" s="141"/>
    </row>
    <row r="1957" spans="2:2">
      <c r="B1957" s="141"/>
    </row>
    <row r="1958" spans="2:2">
      <c r="B1958" s="141"/>
    </row>
    <row r="1959" spans="2:2">
      <c r="B1959" s="141"/>
    </row>
    <row r="1960" spans="2:2">
      <c r="B1960" s="141"/>
    </row>
    <row r="1961" spans="2:2">
      <c r="B1961" s="141"/>
    </row>
    <row r="1962" spans="2:2">
      <c r="B1962" s="141"/>
    </row>
    <row r="1963" spans="2:2">
      <c r="B1963" s="141"/>
    </row>
    <row r="1964" spans="2:2">
      <c r="B1964" s="141"/>
    </row>
    <row r="1965" spans="2:2">
      <c r="B1965" s="141"/>
    </row>
    <row r="1966" spans="2:2">
      <c r="B1966" s="141"/>
    </row>
    <row r="1967" spans="2:2">
      <c r="B1967" s="141"/>
    </row>
    <row r="1968" spans="2:2">
      <c r="B1968" s="141"/>
    </row>
    <row r="1969" spans="2:2">
      <c r="B1969" s="141"/>
    </row>
    <row r="1970" spans="2:2">
      <c r="B1970" s="141"/>
    </row>
    <row r="1971" spans="2:2">
      <c r="B1971" s="141"/>
    </row>
    <row r="1972" spans="2:2">
      <c r="B1972" s="141"/>
    </row>
    <row r="1973" spans="2:2">
      <c r="B1973" s="141"/>
    </row>
    <row r="1974" spans="2:2">
      <c r="B1974" s="141"/>
    </row>
    <row r="1975" spans="2:2">
      <c r="B1975" s="141"/>
    </row>
    <row r="1976" spans="2:2">
      <c r="B1976" s="141"/>
    </row>
    <row r="1977" spans="2:2">
      <c r="B1977" s="141"/>
    </row>
    <row r="1978" spans="2:2">
      <c r="B1978" s="141"/>
    </row>
    <row r="1979" spans="2:2">
      <c r="B1979" s="141"/>
    </row>
    <row r="1980" spans="2:2">
      <c r="B1980" s="141"/>
    </row>
    <row r="1981" spans="2:2">
      <c r="B1981" s="141"/>
    </row>
    <row r="1982" spans="2:2">
      <c r="B1982" s="141"/>
    </row>
    <row r="1983" spans="2:2">
      <c r="B1983" s="141"/>
    </row>
    <row r="1984" spans="2:2">
      <c r="B1984" s="141"/>
    </row>
    <row r="1985" spans="2:2">
      <c r="B1985" s="141"/>
    </row>
    <row r="1986" spans="2:2">
      <c r="B1986" s="141"/>
    </row>
    <row r="1987" spans="2:2">
      <c r="B1987" s="141"/>
    </row>
    <row r="1988" spans="2:2">
      <c r="B1988" s="141"/>
    </row>
    <row r="1989" spans="2:2">
      <c r="B1989" s="141"/>
    </row>
    <row r="1990" spans="2:2">
      <c r="B1990" s="141"/>
    </row>
    <row r="1991" spans="2:2">
      <c r="B1991" s="141"/>
    </row>
    <row r="1992" spans="2:2">
      <c r="B1992" s="141"/>
    </row>
    <row r="1993" spans="2:2">
      <c r="B1993" s="141"/>
    </row>
    <row r="1994" spans="2:2">
      <c r="B1994" s="141"/>
    </row>
    <row r="1995" spans="2:2">
      <c r="B1995" s="141"/>
    </row>
    <row r="1996" spans="2:2">
      <c r="B1996" s="141"/>
    </row>
    <row r="1997" spans="2:2">
      <c r="B1997" s="141"/>
    </row>
    <row r="1998" spans="2:2">
      <c r="B1998" s="141"/>
    </row>
    <row r="1999" spans="2:2">
      <c r="B1999" s="141"/>
    </row>
    <row r="2000" spans="2:2">
      <c r="B2000" s="141"/>
    </row>
    <row r="2001" spans="2:2">
      <c r="B2001" s="141"/>
    </row>
    <row r="2002" spans="2:2">
      <c r="B2002" s="141"/>
    </row>
    <row r="2003" spans="2:2">
      <c r="B2003" s="141"/>
    </row>
    <row r="2004" spans="2:2">
      <c r="B2004" s="141"/>
    </row>
    <row r="2005" spans="2:2">
      <c r="B2005" s="141"/>
    </row>
    <row r="2006" spans="2:2">
      <c r="B2006" s="141"/>
    </row>
    <row r="2007" spans="2:2">
      <c r="B2007" s="141"/>
    </row>
    <row r="2008" spans="2:2">
      <c r="B2008" s="141"/>
    </row>
    <row r="2009" spans="2:2">
      <c r="B2009" s="141"/>
    </row>
    <row r="2010" spans="2:2">
      <c r="B2010" s="141"/>
    </row>
    <row r="2011" spans="2:2">
      <c r="B2011" s="141"/>
    </row>
    <row r="2012" spans="2:2">
      <c r="B2012" s="141"/>
    </row>
    <row r="2013" spans="2:2">
      <c r="B2013" s="141"/>
    </row>
    <row r="2014" spans="2:2">
      <c r="B2014" s="141"/>
    </row>
    <row r="2015" spans="2:2">
      <c r="B2015" s="141"/>
    </row>
    <row r="2016" spans="2:2">
      <c r="B2016" s="141"/>
    </row>
    <row r="2017" spans="2:2">
      <c r="B2017" s="141"/>
    </row>
    <row r="2018" spans="2:2">
      <c r="B2018" s="141"/>
    </row>
    <row r="2019" spans="2:2">
      <c r="B2019" s="141"/>
    </row>
    <row r="2020" spans="2:2">
      <c r="B2020" s="141"/>
    </row>
    <row r="2021" spans="2:2">
      <c r="B2021" s="141"/>
    </row>
    <row r="2022" spans="2:2">
      <c r="B2022" s="141"/>
    </row>
    <row r="2023" spans="2:2">
      <c r="B2023" s="141"/>
    </row>
    <row r="2024" spans="2:2">
      <c r="B2024" s="141"/>
    </row>
    <row r="2025" spans="2:2">
      <c r="B2025" s="141"/>
    </row>
    <row r="2026" spans="2:2">
      <c r="B2026" s="141"/>
    </row>
    <row r="2027" spans="2:2">
      <c r="B2027" s="141"/>
    </row>
    <row r="2028" spans="2:2">
      <c r="B2028" s="141"/>
    </row>
    <row r="2029" spans="2:2">
      <c r="B2029" s="141"/>
    </row>
    <row r="2030" spans="2:2">
      <c r="B2030" s="141"/>
    </row>
    <row r="2031" spans="2:2">
      <c r="B2031" s="141"/>
    </row>
    <row r="2032" spans="2:2">
      <c r="B2032" s="141"/>
    </row>
    <row r="2033" spans="2:2">
      <c r="B2033" s="141"/>
    </row>
    <row r="2034" spans="2:2">
      <c r="B2034" s="141"/>
    </row>
    <row r="2035" spans="2:2">
      <c r="B2035" s="141"/>
    </row>
    <row r="2036" spans="2:2">
      <c r="B2036" s="141"/>
    </row>
    <row r="2037" spans="2:2">
      <c r="B2037" s="141"/>
    </row>
    <row r="2038" spans="2:2">
      <c r="B2038" s="141"/>
    </row>
    <row r="2039" spans="2:2">
      <c r="B2039" s="141"/>
    </row>
    <row r="2040" spans="2:2">
      <c r="B2040" s="141"/>
    </row>
    <row r="2041" spans="2:2">
      <c r="B2041" s="141"/>
    </row>
    <row r="2042" spans="2:2">
      <c r="B2042" s="141"/>
    </row>
    <row r="2043" spans="2:2">
      <c r="B2043" s="141"/>
    </row>
    <row r="2044" spans="2:2">
      <c r="B2044" s="141"/>
    </row>
    <row r="2045" spans="2:2">
      <c r="B2045" s="141"/>
    </row>
    <row r="2046" spans="2:2">
      <c r="B2046" s="141"/>
    </row>
    <row r="2047" spans="2:2">
      <c r="B2047" s="141"/>
    </row>
    <row r="2048" spans="2:2">
      <c r="B2048" s="141"/>
    </row>
    <row r="2049" spans="2:2">
      <c r="B2049" s="141"/>
    </row>
    <row r="2050" spans="2:2">
      <c r="B2050" s="141"/>
    </row>
    <row r="2051" spans="2:2">
      <c r="B2051" s="141"/>
    </row>
    <row r="2052" spans="2:2">
      <c r="B2052" s="141"/>
    </row>
    <row r="2053" spans="2:2">
      <c r="B2053" s="141"/>
    </row>
    <row r="2054" spans="2:2">
      <c r="B2054" s="141"/>
    </row>
    <row r="2055" spans="2:2">
      <c r="B2055" s="141"/>
    </row>
    <row r="2056" spans="2:2">
      <c r="B2056" s="141"/>
    </row>
    <row r="2057" spans="2:2">
      <c r="B2057" s="141"/>
    </row>
    <row r="2058" spans="2:2">
      <c r="B2058" s="141"/>
    </row>
    <row r="2059" spans="2:2">
      <c r="B2059" s="141"/>
    </row>
    <row r="2060" spans="2:2">
      <c r="B2060" s="141"/>
    </row>
    <row r="2061" spans="2:2">
      <c r="B2061" s="141"/>
    </row>
    <row r="2062" spans="2:2">
      <c r="B2062" s="141"/>
    </row>
    <row r="2063" spans="2:2">
      <c r="B2063" s="141"/>
    </row>
    <row r="2064" spans="2:2">
      <c r="B2064" s="141"/>
    </row>
    <row r="2065" spans="2:2">
      <c r="B2065" s="141"/>
    </row>
    <row r="2066" spans="2:2">
      <c r="B2066" s="141"/>
    </row>
    <row r="2067" spans="2:2">
      <c r="B2067" s="141"/>
    </row>
    <row r="2068" spans="2:2">
      <c r="B2068" s="141"/>
    </row>
    <row r="2069" spans="2:2">
      <c r="B2069" s="141"/>
    </row>
    <row r="2070" spans="2:2">
      <c r="B2070" s="141"/>
    </row>
    <row r="2071" spans="2:2">
      <c r="B2071" s="141"/>
    </row>
    <row r="2072" spans="2:2">
      <c r="B2072" s="141"/>
    </row>
    <row r="2073" spans="2:2">
      <c r="B2073" s="141"/>
    </row>
    <row r="2074" spans="2:2">
      <c r="B2074" s="141"/>
    </row>
    <row r="2075" spans="2:2">
      <c r="B2075" s="141"/>
    </row>
    <row r="2076" spans="2:2">
      <c r="B2076" s="141"/>
    </row>
    <row r="2077" spans="2:2">
      <c r="B2077" s="141"/>
    </row>
    <row r="2078" spans="2:2">
      <c r="B2078" s="141"/>
    </row>
    <row r="2079" spans="2:2">
      <c r="B2079" s="141"/>
    </row>
    <row r="2080" spans="2:2">
      <c r="B2080" s="141"/>
    </row>
    <row r="2081" spans="2:2">
      <c r="B2081" s="141"/>
    </row>
    <row r="2082" spans="2:2">
      <c r="B2082" s="141"/>
    </row>
    <row r="2083" spans="2:2">
      <c r="B2083" s="141"/>
    </row>
    <row r="2084" spans="2:2">
      <c r="B2084" s="141"/>
    </row>
    <row r="2085" spans="2:2">
      <c r="B2085" s="141"/>
    </row>
    <row r="2086" spans="2:2">
      <c r="B2086" s="141"/>
    </row>
    <row r="2087" spans="2:2">
      <c r="B2087" s="141"/>
    </row>
    <row r="2088" spans="2:2">
      <c r="B2088" s="141"/>
    </row>
    <row r="2089" spans="2:2">
      <c r="B2089" s="141"/>
    </row>
    <row r="2090" spans="2:2">
      <c r="B2090" s="141"/>
    </row>
    <row r="2091" spans="2:2">
      <c r="B2091" s="141"/>
    </row>
    <row r="2092" spans="2:2">
      <c r="B2092" s="141"/>
    </row>
    <row r="2093" spans="2:2">
      <c r="B2093" s="141"/>
    </row>
    <row r="2094" spans="2:2">
      <c r="B2094" s="141"/>
    </row>
    <row r="2095" spans="2:2">
      <c r="B2095" s="141"/>
    </row>
    <row r="2096" spans="2:2">
      <c r="B2096" s="141"/>
    </row>
    <row r="2097" spans="2:2">
      <c r="B2097" s="141"/>
    </row>
    <row r="2098" spans="2:2">
      <c r="B2098" s="141"/>
    </row>
    <row r="2099" spans="2:2">
      <c r="B2099" s="141"/>
    </row>
    <row r="2100" spans="2:2">
      <c r="B2100" s="141"/>
    </row>
    <row r="2101" spans="2:2">
      <c r="B2101" s="141"/>
    </row>
    <row r="2102" spans="2:2">
      <c r="B2102" s="141"/>
    </row>
    <row r="2103" spans="2:2">
      <c r="B2103" s="141"/>
    </row>
    <row r="2104" spans="2:2">
      <c r="B2104" s="141"/>
    </row>
    <row r="2105" spans="2:2">
      <c r="B2105" s="141"/>
    </row>
    <row r="2106" spans="2:2">
      <c r="B2106" s="141"/>
    </row>
    <row r="2107" spans="2:2">
      <c r="B2107" s="141"/>
    </row>
    <row r="2108" spans="2:2">
      <c r="B2108" s="141"/>
    </row>
    <row r="2109" spans="2:2">
      <c r="B2109" s="141"/>
    </row>
    <row r="2110" spans="2:2">
      <c r="B2110" s="141"/>
    </row>
    <row r="2111" spans="2:2">
      <c r="B2111" s="141"/>
    </row>
    <row r="2112" spans="2:2">
      <c r="B2112" s="141"/>
    </row>
    <row r="2113" spans="2:2">
      <c r="B2113" s="141"/>
    </row>
    <row r="2114" spans="2:2">
      <c r="B2114" s="141"/>
    </row>
    <row r="2115" spans="2:2">
      <c r="B2115" s="141"/>
    </row>
    <row r="2116" spans="2:2">
      <c r="B2116" s="141"/>
    </row>
    <row r="2117" spans="2:2">
      <c r="B2117" s="141"/>
    </row>
    <row r="2118" spans="2:2">
      <c r="B2118" s="141"/>
    </row>
    <row r="2119" spans="2:2">
      <c r="B2119" s="141"/>
    </row>
    <row r="2120" spans="2:2">
      <c r="B2120" s="141"/>
    </row>
    <row r="2121" spans="2:2">
      <c r="B2121" s="141"/>
    </row>
    <row r="2122" spans="2:2">
      <c r="B2122" s="141"/>
    </row>
    <row r="2123" spans="2:2">
      <c r="B2123" s="141"/>
    </row>
    <row r="2124" spans="2:2">
      <c r="B2124" s="141"/>
    </row>
    <row r="2125" spans="2:2">
      <c r="B2125" s="141"/>
    </row>
    <row r="2126" spans="2:2">
      <c r="B2126" s="141"/>
    </row>
    <row r="2127" spans="2:2">
      <c r="B2127" s="141"/>
    </row>
    <row r="2128" spans="2:2">
      <c r="B2128" s="141"/>
    </row>
    <row r="2129" spans="2:2">
      <c r="B2129" s="141"/>
    </row>
    <row r="2130" spans="2:2">
      <c r="B2130" s="141"/>
    </row>
    <row r="2131" spans="2:2">
      <c r="B2131" s="141"/>
    </row>
    <row r="2132" spans="2:2">
      <c r="B2132" s="141"/>
    </row>
    <row r="2133" spans="2:2">
      <c r="B2133" s="141"/>
    </row>
    <row r="2134" spans="2:2">
      <c r="B2134" s="141"/>
    </row>
    <row r="2135" spans="2:2">
      <c r="B2135" s="141"/>
    </row>
    <row r="2136" spans="2:2">
      <c r="B2136" s="141"/>
    </row>
    <row r="2137" spans="2:2">
      <c r="B2137" s="141"/>
    </row>
    <row r="2138" spans="2:2">
      <c r="B2138" s="141"/>
    </row>
    <row r="2139" spans="2:2">
      <c r="B2139" s="141"/>
    </row>
    <row r="2140" spans="2:2">
      <c r="B2140" s="141"/>
    </row>
    <row r="2141" spans="2:2">
      <c r="B2141" s="141"/>
    </row>
    <row r="2142" spans="2:2">
      <c r="B2142" s="141"/>
    </row>
    <row r="2143" spans="2:2">
      <c r="B2143" s="141"/>
    </row>
    <row r="2144" spans="2:2">
      <c r="B2144" s="141"/>
    </row>
    <row r="2145" spans="2:2">
      <c r="B2145" s="141"/>
    </row>
    <row r="2146" spans="2:2">
      <c r="B2146" s="141"/>
    </row>
    <row r="2147" spans="2:2">
      <c r="B2147" s="141"/>
    </row>
    <row r="2148" spans="2:2">
      <c r="B2148" s="141"/>
    </row>
    <row r="2149" spans="2:2">
      <c r="B2149" s="141"/>
    </row>
    <row r="2150" spans="2:2">
      <c r="B2150" s="141"/>
    </row>
    <row r="2151" spans="2:2">
      <c r="B2151" s="141"/>
    </row>
    <row r="2152" spans="2:2">
      <c r="B2152" s="141"/>
    </row>
    <row r="2153" spans="2:2">
      <c r="B2153" s="141"/>
    </row>
    <row r="2154" spans="2:2">
      <c r="B2154" s="141"/>
    </row>
    <row r="2155" spans="2:2">
      <c r="B2155" s="141"/>
    </row>
    <row r="2156" spans="2:2">
      <c r="B2156" s="141"/>
    </row>
    <row r="2157" spans="2:2">
      <c r="B2157" s="141"/>
    </row>
    <row r="2158" spans="2:2">
      <c r="B2158" s="141"/>
    </row>
    <row r="2159" spans="2:2">
      <c r="B2159" s="141"/>
    </row>
    <row r="2160" spans="2:2">
      <c r="B2160" s="141"/>
    </row>
    <row r="2161" spans="2:2">
      <c r="B2161" s="141"/>
    </row>
    <row r="2162" spans="2:2">
      <c r="B2162" s="141"/>
    </row>
    <row r="2163" spans="2:2">
      <c r="B2163" s="141"/>
    </row>
    <row r="2164" spans="2:2">
      <c r="B2164" s="141"/>
    </row>
    <row r="2165" spans="2:2">
      <c r="B2165" s="141"/>
    </row>
    <row r="2166" spans="2:2">
      <c r="B2166" s="141"/>
    </row>
    <row r="2167" spans="2:2">
      <c r="B2167" s="141"/>
    </row>
    <row r="2168" spans="2:2">
      <c r="B2168" s="141"/>
    </row>
    <row r="2169" spans="2:2">
      <c r="B2169" s="141"/>
    </row>
    <row r="2170" spans="2:2">
      <c r="B2170" s="141"/>
    </row>
    <row r="2171" spans="2:2">
      <c r="B2171" s="141"/>
    </row>
    <row r="2172" spans="2:2">
      <c r="B2172" s="141"/>
    </row>
    <row r="2173" spans="2:2">
      <c r="B2173" s="141"/>
    </row>
    <row r="2174" spans="2:2">
      <c r="B2174" s="141"/>
    </row>
    <row r="2175" spans="2:2">
      <c r="B2175" s="141"/>
    </row>
    <row r="2176" spans="2:2">
      <c r="B2176" s="141"/>
    </row>
    <row r="2177" spans="2:2">
      <c r="B2177" s="141"/>
    </row>
    <row r="2178" spans="2:2">
      <c r="B2178" s="141"/>
    </row>
    <row r="2179" spans="2:2">
      <c r="B2179" s="141"/>
    </row>
    <row r="2180" spans="2:2">
      <c r="B2180" s="141"/>
    </row>
    <row r="2181" spans="2:2">
      <c r="B2181" s="141"/>
    </row>
    <row r="2182" spans="2:2">
      <c r="B2182" s="141"/>
    </row>
    <row r="2183" spans="2:2">
      <c r="B2183" s="141"/>
    </row>
    <row r="2184" spans="2:2">
      <c r="B2184" s="141"/>
    </row>
    <row r="2185" spans="2:2">
      <c r="B2185" s="141"/>
    </row>
    <row r="2186" spans="2:2">
      <c r="B2186" s="141"/>
    </row>
    <row r="2187" spans="2:2">
      <c r="B2187" s="141"/>
    </row>
    <row r="2188" spans="2:2">
      <c r="B2188" s="141"/>
    </row>
    <row r="2189" spans="2:2">
      <c r="B2189" s="141"/>
    </row>
    <row r="2190" spans="2:2">
      <c r="B2190" s="141"/>
    </row>
    <row r="2191" spans="2:2">
      <c r="B2191" s="141"/>
    </row>
    <row r="2192" spans="2:2">
      <c r="B2192" s="141"/>
    </row>
    <row r="2193" spans="2:2">
      <c r="B2193" s="141"/>
    </row>
    <row r="2194" spans="2:2">
      <c r="B2194" s="141"/>
    </row>
    <row r="2195" spans="2:2">
      <c r="B2195" s="141"/>
    </row>
    <row r="2196" spans="2:2">
      <c r="B2196" s="141"/>
    </row>
    <row r="2197" spans="2:2">
      <c r="B2197" s="141"/>
    </row>
    <row r="2198" spans="2:2">
      <c r="B2198" s="141"/>
    </row>
    <row r="2199" spans="2:2">
      <c r="B2199" s="141"/>
    </row>
    <row r="2200" spans="2:2">
      <c r="B2200" s="141"/>
    </row>
    <row r="2201" spans="2:2">
      <c r="B2201" s="141"/>
    </row>
    <row r="2202" spans="2:2">
      <c r="B2202" s="141"/>
    </row>
    <row r="2203" spans="2:2">
      <c r="B2203" s="141"/>
    </row>
    <row r="2204" spans="2:2">
      <c r="B2204" s="141"/>
    </row>
    <row r="2205" spans="2:2">
      <c r="B2205" s="141"/>
    </row>
    <row r="2206" spans="2:2">
      <c r="B2206" s="141"/>
    </row>
    <row r="2207" spans="2:2">
      <c r="B2207" s="141"/>
    </row>
    <row r="2208" spans="2:2">
      <c r="B2208" s="141"/>
    </row>
    <row r="2209" spans="2:2">
      <c r="B2209" s="141"/>
    </row>
    <row r="2210" spans="2:2">
      <c r="B2210" s="141"/>
    </row>
    <row r="2211" spans="2:2">
      <c r="B2211" s="141"/>
    </row>
    <row r="2212" spans="2:2">
      <c r="B2212" s="141"/>
    </row>
    <row r="2213" spans="2:2">
      <c r="B2213" s="141"/>
    </row>
    <row r="2214" spans="2:2">
      <c r="B2214" s="141"/>
    </row>
    <row r="2215" spans="2:2">
      <c r="B2215" s="141"/>
    </row>
    <row r="2216" spans="2:2">
      <c r="B2216" s="141"/>
    </row>
    <row r="2217" spans="2:2">
      <c r="B2217" s="141"/>
    </row>
    <row r="2218" spans="2:2">
      <c r="B2218" s="141"/>
    </row>
    <row r="2219" spans="2:2">
      <c r="B2219" s="141"/>
    </row>
    <row r="2220" spans="2:2">
      <c r="B2220" s="141"/>
    </row>
    <row r="2221" spans="2:2">
      <c r="B2221" s="141"/>
    </row>
    <row r="2222" spans="2:2">
      <c r="B2222" s="141"/>
    </row>
    <row r="2223" spans="2:2">
      <c r="B2223" s="141"/>
    </row>
    <row r="2224" spans="2:2">
      <c r="B2224" s="141"/>
    </row>
    <row r="2225" spans="2:2">
      <c r="B2225" s="141"/>
    </row>
    <row r="2226" spans="2:2">
      <c r="B2226" s="141"/>
    </row>
    <row r="2227" spans="2:2">
      <c r="B2227" s="141"/>
    </row>
    <row r="2228" spans="2:2">
      <c r="B2228" s="141"/>
    </row>
    <row r="2229" spans="2:2">
      <c r="B2229" s="141"/>
    </row>
    <row r="2230" spans="2:2">
      <c r="B2230" s="141"/>
    </row>
    <row r="2231" spans="2:2">
      <c r="B2231" s="141"/>
    </row>
    <row r="2232" spans="2:2">
      <c r="B2232" s="141"/>
    </row>
    <row r="2233" spans="2:2">
      <c r="B2233" s="141"/>
    </row>
    <row r="2234" spans="2:2">
      <c r="B2234" s="141"/>
    </row>
    <row r="2235" spans="2:2">
      <c r="B2235" s="141"/>
    </row>
    <row r="2236" spans="2:2">
      <c r="B2236" s="141"/>
    </row>
    <row r="2237" spans="2:2">
      <c r="B2237" s="141"/>
    </row>
    <row r="2238" spans="2:2">
      <c r="B2238" s="141"/>
    </row>
    <row r="2239" spans="2:2">
      <c r="B2239" s="141"/>
    </row>
    <row r="2240" spans="2:2">
      <c r="B2240" s="141"/>
    </row>
    <row r="2241" spans="2:2">
      <c r="B2241" s="141"/>
    </row>
    <row r="2242" spans="2:2">
      <c r="B2242" s="141"/>
    </row>
    <row r="2243" spans="2:2">
      <c r="B2243" s="141"/>
    </row>
    <row r="2244" spans="2:2">
      <c r="B2244" s="141"/>
    </row>
    <row r="2245" spans="2:2">
      <c r="B2245" s="141"/>
    </row>
    <row r="2246" spans="2:2">
      <c r="B2246" s="141"/>
    </row>
    <row r="2247" spans="2:2">
      <c r="B2247" s="141"/>
    </row>
    <row r="2248" spans="2:2">
      <c r="B2248" s="141"/>
    </row>
    <row r="2249" spans="2:2">
      <c r="B2249" s="141"/>
    </row>
    <row r="2250" spans="2:2">
      <c r="B2250" s="141"/>
    </row>
    <row r="2251" spans="2:2">
      <c r="B2251" s="141"/>
    </row>
    <row r="2252" spans="2:2">
      <c r="B2252" s="141"/>
    </row>
    <row r="2253" spans="2:2">
      <c r="B2253" s="141"/>
    </row>
    <row r="2254" spans="2:2">
      <c r="B2254" s="141"/>
    </row>
    <row r="2255" spans="2:2">
      <c r="B2255" s="141"/>
    </row>
    <row r="2256" spans="2:2">
      <c r="B2256" s="141"/>
    </row>
    <row r="2257" spans="2:2">
      <c r="B2257" s="141"/>
    </row>
    <row r="2258" spans="2:2">
      <c r="B2258" s="141"/>
    </row>
    <row r="2259" spans="2:2">
      <c r="B2259" s="141"/>
    </row>
    <row r="2260" spans="2:2">
      <c r="B2260" s="141"/>
    </row>
    <row r="2261" spans="2:2">
      <c r="B2261" s="141"/>
    </row>
    <row r="2262" spans="2:2">
      <c r="B2262" s="141"/>
    </row>
    <row r="2263" spans="2:2">
      <c r="B2263" s="141"/>
    </row>
    <row r="2264" spans="2:2">
      <c r="B2264" s="141"/>
    </row>
    <row r="2265" spans="2:2">
      <c r="B2265" s="141"/>
    </row>
    <row r="2266" spans="2:2">
      <c r="B2266" s="141"/>
    </row>
    <row r="2267" spans="2:2">
      <c r="B2267" s="141"/>
    </row>
    <row r="2268" spans="2:2">
      <c r="B2268" s="141"/>
    </row>
    <row r="2269" spans="2:2">
      <c r="B2269" s="141"/>
    </row>
    <row r="2270" spans="2:2">
      <c r="B2270" s="141"/>
    </row>
    <row r="2271" spans="2:2">
      <c r="B2271" s="141"/>
    </row>
    <row r="2272" spans="2:2">
      <c r="B2272" s="141"/>
    </row>
    <row r="2273" spans="2:2">
      <c r="B2273" s="141"/>
    </row>
    <row r="2274" spans="2:2">
      <c r="B2274" s="141"/>
    </row>
    <row r="2275" spans="2:2">
      <c r="B2275" s="141"/>
    </row>
    <row r="2276" spans="2:2">
      <c r="B2276" s="141"/>
    </row>
    <row r="2277" spans="2:2">
      <c r="B2277" s="141"/>
    </row>
    <row r="2278" spans="2:2">
      <c r="B2278" s="141"/>
    </row>
    <row r="2279" spans="2:2">
      <c r="B2279" s="141"/>
    </row>
    <row r="2280" spans="2:2">
      <c r="B2280" s="141"/>
    </row>
    <row r="2281" spans="2:2">
      <c r="B2281" s="141"/>
    </row>
    <row r="2282" spans="2:2">
      <c r="B2282" s="141"/>
    </row>
    <row r="2283" spans="2:2">
      <c r="B2283" s="141"/>
    </row>
    <row r="2284" spans="2:2">
      <c r="B2284" s="141"/>
    </row>
    <row r="2285" spans="2:2">
      <c r="B2285" s="141"/>
    </row>
    <row r="2286" spans="2:2">
      <c r="B2286" s="141"/>
    </row>
    <row r="2287" spans="2:2">
      <c r="B2287" s="141"/>
    </row>
    <row r="2288" spans="2:2">
      <c r="B2288" s="141"/>
    </row>
    <row r="2289" spans="2:2">
      <c r="B2289" s="141"/>
    </row>
    <row r="2290" spans="2:2">
      <c r="B2290" s="141"/>
    </row>
    <row r="2291" spans="2:2">
      <c r="B2291" s="141"/>
    </row>
    <row r="2292" spans="2:2">
      <c r="B2292" s="141"/>
    </row>
    <row r="2293" spans="2:2">
      <c r="B2293" s="141"/>
    </row>
    <row r="2294" spans="2:2">
      <c r="B2294" s="141"/>
    </row>
    <row r="2295" spans="2:2">
      <c r="B2295" s="141"/>
    </row>
    <row r="2296" spans="2:2">
      <c r="B2296" s="141"/>
    </row>
    <row r="2297" spans="2:2">
      <c r="B2297" s="141"/>
    </row>
    <row r="2298" spans="2:2">
      <c r="B2298" s="141"/>
    </row>
    <row r="2299" spans="2:2">
      <c r="B2299" s="141"/>
    </row>
    <row r="2300" spans="2:2">
      <c r="B2300" s="141"/>
    </row>
    <row r="2301" spans="2:2">
      <c r="B2301" s="141"/>
    </row>
    <row r="2302" spans="2:2">
      <c r="B2302" s="141"/>
    </row>
    <row r="2303" spans="2:2">
      <c r="B2303" s="141"/>
    </row>
    <row r="2304" spans="2:2">
      <c r="B2304" s="141"/>
    </row>
    <row r="2305" spans="2:2">
      <c r="B2305" s="141"/>
    </row>
    <row r="2306" spans="2:2">
      <c r="B2306" s="141"/>
    </row>
    <row r="2307" spans="2:2">
      <c r="B2307" s="141"/>
    </row>
    <row r="2308" spans="2:2">
      <c r="B2308" s="141"/>
    </row>
    <row r="2309" spans="2:2">
      <c r="B2309" s="141"/>
    </row>
    <row r="2310" spans="2:2">
      <c r="B2310" s="141"/>
    </row>
    <row r="2311" spans="2:2">
      <c r="B2311" s="141"/>
    </row>
    <row r="2312" spans="2:2">
      <c r="B2312" s="141"/>
    </row>
    <row r="2313" spans="2:2">
      <c r="B2313" s="141"/>
    </row>
    <row r="2314" spans="2:2">
      <c r="B2314" s="141"/>
    </row>
    <row r="2315" spans="2:2">
      <c r="B2315" s="141"/>
    </row>
    <row r="2316" spans="2:2">
      <c r="B2316" s="141"/>
    </row>
    <row r="2317" spans="2:2">
      <c r="B2317" s="141"/>
    </row>
    <row r="2318" spans="2:2">
      <c r="B2318" s="141"/>
    </row>
    <row r="2319" spans="2:2">
      <c r="B2319" s="141"/>
    </row>
    <row r="2320" spans="2:2">
      <c r="B2320" s="141"/>
    </row>
    <row r="2321" spans="2:2">
      <c r="B2321" s="141"/>
    </row>
    <row r="2322" spans="2:2">
      <c r="B2322" s="141"/>
    </row>
    <row r="2323" spans="2:2">
      <c r="B2323" s="141"/>
    </row>
    <row r="2324" spans="2:2">
      <c r="B2324" s="141"/>
    </row>
    <row r="2325" spans="2:2">
      <c r="B2325" s="141"/>
    </row>
    <row r="2326" spans="2:2">
      <c r="B2326" s="141"/>
    </row>
    <row r="2327" spans="2:2">
      <c r="B2327" s="141"/>
    </row>
    <row r="2328" spans="2:2">
      <c r="B2328" s="141"/>
    </row>
    <row r="2329" spans="2:2">
      <c r="B2329" s="141"/>
    </row>
    <row r="2330" spans="2:2">
      <c r="B2330" s="141"/>
    </row>
    <row r="2331" spans="2:2">
      <c r="B2331" s="141"/>
    </row>
    <row r="2332" spans="2:2">
      <c r="B2332" s="141"/>
    </row>
    <row r="2333" spans="2:2">
      <c r="B2333" s="141"/>
    </row>
    <row r="2334" spans="2:2">
      <c r="B2334" s="141"/>
    </row>
    <row r="2335" spans="2:2">
      <c r="B2335" s="141"/>
    </row>
    <row r="2336" spans="2:2">
      <c r="B2336" s="141"/>
    </row>
    <row r="2337" spans="2:2">
      <c r="B2337" s="141"/>
    </row>
    <row r="2338" spans="2:2">
      <c r="B2338" s="141"/>
    </row>
    <row r="2339" spans="2:2">
      <c r="B2339" s="141"/>
    </row>
    <row r="2340" spans="2:2">
      <c r="B2340" s="141"/>
    </row>
    <row r="2341" spans="2:2">
      <c r="B2341" s="141"/>
    </row>
    <row r="2342" spans="2:2">
      <c r="B2342" s="141"/>
    </row>
    <row r="2343" spans="2:2">
      <c r="B2343" s="141"/>
    </row>
    <row r="2344" spans="2:2">
      <c r="B2344" s="141"/>
    </row>
    <row r="2345" spans="2:2">
      <c r="B2345" s="141"/>
    </row>
    <row r="2346" spans="2:2">
      <c r="B2346" s="141"/>
    </row>
    <row r="2347" spans="2:2">
      <c r="B2347" s="141"/>
    </row>
    <row r="2348" spans="2:2">
      <c r="B2348" s="141"/>
    </row>
    <row r="2349" spans="2:2">
      <c r="B2349" s="141"/>
    </row>
    <row r="2350" spans="2:2">
      <c r="B2350" s="141"/>
    </row>
    <row r="2351" spans="2:2">
      <c r="B2351" s="141"/>
    </row>
    <row r="2352" spans="2:2">
      <c r="B2352" s="141"/>
    </row>
    <row r="2353" spans="2:2">
      <c r="B2353" s="141"/>
    </row>
    <row r="2354" spans="2:2">
      <c r="B2354" s="141"/>
    </row>
    <row r="2355" spans="2:2">
      <c r="B2355" s="141"/>
    </row>
    <row r="2356" spans="2:2">
      <c r="B2356" s="141"/>
    </row>
    <row r="2357" spans="2:2">
      <c r="B2357" s="141"/>
    </row>
    <row r="2358" spans="2:2">
      <c r="B2358" s="141"/>
    </row>
    <row r="2359" spans="2:2">
      <c r="B2359" s="141"/>
    </row>
    <row r="2360" spans="2:2">
      <c r="B2360" s="141"/>
    </row>
    <row r="2361" spans="2:2">
      <c r="B2361" s="141"/>
    </row>
    <row r="2362" spans="2:2">
      <c r="B2362" s="141"/>
    </row>
    <row r="2363" spans="2:2">
      <c r="B2363" s="141"/>
    </row>
    <row r="2364" spans="2:2">
      <c r="B2364" s="141"/>
    </row>
    <row r="2365" spans="2:2">
      <c r="B2365" s="141"/>
    </row>
    <row r="2366" spans="2:2">
      <c r="B2366" s="141"/>
    </row>
    <row r="2367" spans="2:2">
      <c r="B2367" s="141"/>
    </row>
    <row r="2368" spans="2:2">
      <c r="B2368" s="141"/>
    </row>
    <row r="2369" spans="2:2">
      <c r="B2369" s="141"/>
    </row>
    <row r="2370" spans="2:2">
      <c r="B2370" s="141"/>
    </row>
    <row r="2371" spans="2:2">
      <c r="B2371" s="141"/>
    </row>
    <row r="2372" spans="2:2">
      <c r="B2372" s="141"/>
    </row>
    <row r="2373" spans="2:2">
      <c r="B2373" s="141"/>
    </row>
    <row r="2374" spans="2:2">
      <c r="B2374" s="141"/>
    </row>
    <row r="2375" spans="2:2">
      <c r="B2375" s="141"/>
    </row>
    <row r="2376" spans="2:2">
      <c r="B2376" s="141"/>
    </row>
    <row r="2377" spans="2:2">
      <c r="B2377" s="141"/>
    </row>
    <row r="2378" spans="2:2">
      <c r="B2378" s="141"/>
    </row>
    <row r="2379" spans="2:2">
      <c r="B2379" s="141"/>
    </row>
    <row r="2380" spans="2:2">
      <c r="B2380" s="141"/>
    </row>
    <row r="2381" spans="2:2">
      <c r="B2381" s="141"/>
    </row>
    <row r="2382" spans="2:2">
      <c r="B2382" s="141"/>
    </row>
    <row r="2383" spans="2:2">
      <c r="B2383" s="141"/>
    </row>
    <row r="2384" spans="2:2">
      <c r="B2384" s="141"/>
    </row>
    <row r="2385" spans="2:2">
      <c r="B2385" s="141"/>
    </row>
    <row r="2386" spans="2:2">
      <c r="B2386" s="141"/>
    </row>
    <row r="2387" spans="2:2">
      <c r="B2387" s="141"/>
    </row>
    <row r="2388" spans="2:2">
      <c r="B2388" s="141"/>
    </row>
    <row r="2389" spans="2:2">
      <c r="B2389" s="141"/>
    </row>
    <row r="2390" spans="2:2">
      <c r="B2390" s="141"/>
    </row>
    <row r="2391" spans="2:2">
      <c r="B2391" s="141"/>
    </row>
    <row r="2392" spans="2:2">
      <c r="B2392" s="141"/>
    </row>
    <row r="2393" spans="2:2">
      <c r="B2393" s="141"/>
    </row>
    <row r="2394" spans="2:2">
      <c r="B2394" s="141"/>
    </row>
    <row r="2395" spans="2:2">
      <c r="B2395" s="141"/>
    </row>
    <row r="2396" spans="2:2">
      <c r="B2396" s="141"/>
    </row>
    <row r="2397" spans="2:2">
      <c r="B2397" s="141"/>
    </row>
    <row r="2398" spans="2:2">
      <c r="B2398" s="141"/>
    </row>
    <row r="2399" spans="2:2">
      <c r="B2399" s="141"/>
    </row>
    <row r="2400" spans="2:2">
      <c r="B2400" s="141"/>
    </row>
    <row r="2401" spans="2:2">
      <c r="B2401" s="141"/>
    </row>
    <row r="2402" spans="2:2">
      <c r="B2402" s="141"/>
    </row>
    <row r="2403" spans="2:2">
      <c r="B2403" s="141"/>
    </row>
    <row r="2404" spans="2:2">
      <c r="B2404" s="141"/>
    </row>
    <row r="2405" spans="2:2">
      <c r="B2405" s="141"/>
    </row>
    <row r="2406" spans="2:2">
      <c r="B2406" s="141"/>
    </row>
    <row r="2407" spans="2:2">
      <c r="B2407" s="141"/>
    </row>
    <row r="2408" spans="2:2">
      <c r="B2408" s="141"/>
    </row>
    <row r="2409" spans="2:2">
      <c r="B2409" s="141"/>
    </row>
    <row r="2410" spans="2:2">
      <c r="B2410" s="141"/>
    </row>
    <row r="2411" spans="2:2">
      <c r="B2411" s="141"/>
    </row>
    <row r="2412" spans="2:2">
      <c r="B2412" s="141"/>
    </row>
    <row r="2413" spans="2:2">
      <c r="B2413" s="141"/>
    </row>
    <row r="2414" spans="2:2">
      <c r="B2414" s="141"/>
    </row>
    <row r="2415" spans="2:2">
      <c r="B2415" s="141"/>
    </row>
    <row r="2416" spans="2:2">
      <c r="B2416" s="141"/>
    </row>
    <row r="2417" spans="2:2">
      <c r="B2417" s="141"/>
    </row>
    <row r="2418" spans="2:2">
      <c r="B2418" s="141"/>
    </row>
    <row r="2419" spans="2:2">
      <c r="B2419" s="141"/>
    </row>
    <row r="2420" spans="2:2">
      <c r="B2420" s="141"/>
    </row>
    <row r="2421" spans="2:2">
      <c r="B2421" s="141"/>
    </row>
    <row r="2422" spans="2:2">
      <c r="B2422" s="141"/>
    </row>
    <row r="2423" spans="2:2">
      <c r="B2423" s="141"/>
    </row>
    <row r="2424" spans="2:2">
      <c r="B2424" s="141"/>
    </row>
    <row r="2425" spans="2:2">
      <c r="B2425" s="141"/>
    </row>
    <row r="2426" spans="2:2">
      <c r="B2426" s="141"/>
    </row>
    <row r="2427" spans="2:2">
      <c r="B2427" s="141"/>
    </row>
    <row r="2428" spans="2:2">
      <c r="B2428" s="141"/>
    </row>
    <row r="2429" spans="2:2">
      <c r="B2429" s="141"/>
    </row>
    <row r="2430" spans="2:2">
      <c r="B2430" s="141"/>
    </row>
    <row r="2431" spans="2:2">
      <c r="B2431" s="141"/>
    </row>
    <row r="2432" spans="2:2">
      <c r="B2432" s="141"/>
    </row>
    <row r="2433" spans="2:2">
      <c r="B2433" s="141"/>
    </row>
    <row r="2434" spans="2:2">
      <c r="B2434" s="141"/>
    </row>
    <row r="2435" spans="2:2">
      <c r="B2435" s="141"/>
    </row>
    <row r="2436" spans="2:2">
      <c r="B2436" s="141"/>
    </row>
    <row r="2437" spans="2:2">
      <c r="B2437" s="141"/>
    </row>
    <row r="2438" spans="2:2">
      <c r="B2438" s="141"/>
    </row>
    <row r="2439" spans="2:2">
      <c r="B2439" s="141"/>
    </row>
    <row r="2440" spans="2:2">
      <c r="B2440" s="141"/>
    </row>
    <row r="2441" spans="2:2">
      <c r="B2441" s="141"/>
    </row>
    <row r="2442" spans="2:2">
      <c r="B2442" s="141"/>
    </row>
    <row r="2443" spans="2:2">
      <c r="B2443" s="141"/>
    </row>
    <row r="2444" spans="2:2">
      <c r="B2444" s="141"/>
    </row>
    <row r="2445" spans="2:2">
      <c r="B2445" s="141"/>
    </row>
    <row r="2446" spans="2:2">
      <c r="B2446" s="141"/>
    </row>
    <row r="2447" spans="2:2">
      <c r="B2447" s="141"/>
    </row>
    <row r="2448" spans="2:2">
      <c r="B2448" s="141"/>
    </row>
    <row r="2449" spans="2:2">
      <c r="B2449" s="141"/>
    </row>
    <row r="2450" spans="2:2">
      <c r="B2450" s="141"/>
    </row>
    <row r="2451" spans="2:2">
      <c r="B2451" s="141"/>
    </row>
    <row r="2452" spans="2:2">
      <c r="B2452" s="141"/>
    </row>
    <row r="2453" spans="2:2">
      <c r="B2453" s="141"/>
    </row>
    <row r="2454" spans="2:2">
      <c r="B2454" s="141"/>
    </row>
    <row r="2455" spans="2:2">
      <c r="B2455" s="141"/>
    </row>
    <row r="2456" spans="2:2">
      <c r="B2456" s="141"/>
    </row>
    <row r="2457" spans="2:2">
      <c r="B2457" s="141"/>
    </row>
    <row r="2458" spans="2:2">
      <c r="B2458" s="141"/>
    </row>
    <row r="2459" spans="2:2">
      <c r="B2459" s="141"/>
    </row>
    <row r="2460" spans="2:2">
      <c r="B2460" s="141"/>
    </row>
    <row r="2461" spans="2:2">
      <c r="B2461" s="141"/>
    </row>
    <row r="2462" spans="2:2">
      <c r="B2462" s="141"/>
    </row>
    <row r="2463" spans="2:2">
      <c r="B2463" s="141"/>
    </row>
    <row r="2464" spans="2:2">
      <c r="B2464" s="141"/>
    </row>
    <row r="2465" spans="2:2">
      <c r="B2465" s="141"/>
    </row>
    <row r="2466" spans="2:2">
      <c r="B2466" s="141"/>
    </row>
    <row r="2467" spans="2:2">
      <c r="B2467" s="141"/>
    </row>
    <row r="2468" spans="2:2">
      <c r="B2468" s="141"/>
    </row>
    <row r="2469" spans="2:2">
      <c r="B2469" s="141"/>
    </row>
    <row r="2470" spans="2:2">
      <c r="B2470" s="141"/>
    </row>
    <row r="2471" spans="2:2">
      <c r="B2471" s="141"/>
    </row>
    <row r="2472" spans="2:2">
      <c r="B2472" s="141"/>
    </row>
    <row r="2473" spans="2:2">
      <c r="B2473" s="141"/>
    </row>
    <row r="2474" spans="2:2">
      <c r="B2474" s="141"/>
    </row>
    <row r="2475" spans="2:2">
      <c r="B2475" s="141"/>
    </row>
    <row r="2476" spans="2:2">
      <c r="B2476" s="141"/>
    </row>
    <row r="2477" spans="2:2">
      <c r="B2477" s="141"/>
    </row>
    <row r="2478" spans="2:2">
      <c r="B2478" s="141"/>
    </row>
    <row r="2479" spans="2:2">
      <c r="B2479" s="141"/>
    </row>
    <row r="2480" spans="2:2">
      <c r="B2480" s="141"/>
    </row>
    <row r="2481" spans="2:2">
      <c r="B2481" s="141"/>
    </row>
    <row r="2482" spans="2:2">
      <c r="B2482" s="141"/>
    </row>
    <row r="2483" spans="2:2">
      <c r="B2483" s="141"/>
    </row>
    <row r="2484" spans="2:2">
      <c r="B2484" s="141"/>
    </row>
    <row r="2485" spans="2:2">
      <c r="B2485" s="141"/>
    </row>
    <row r="2486" spans="2:2">
      <c r="B2486" s="141"/>
    </row>
    <row r="2487" spans="2:2">
      <c r="B2487" s="141"/>
    </row>
    <row r="2488" spans="2:2">
      <c r="B2488" s="141"/>
    </row>
    <row r="2489" spans="2:2">
      <c r="B2489" s="141"/>
    </row>
    <row r="2490" spans="2:2">
      <c r="B2490" s="141"/>
    </row>
    <row r="2491" spans="2:2">
      <c r="B2491" s="141"/>
    </row>
    <row r="2492" spans="2:2">
      <c r="B2492" s="141"/>
    </row>
    <row r="2493" spans="2:2">
      <c r="B2493" s="141"/>
    </row>
    <row r="2494" spans="2:2">
      <c r="B2494" s="141"/>
    </row>
    <row r="2495" spans="2:2">
      <c r="B2495" s="141"/>
    </row>
    <row r="2496" spans="2:2">
      <c r="B2496" s="141"/>
    </row>
    <row r="2497" spans="2:2">
      <c r="B2497" s="141"/>
    </row>
    <row r="2498" spans="2:2">
      <c r="B2498" s="141"/>
    </row>
    <row r="2499" spans="2:2">
      <c r="B2499" s="141"/>
    </row>
    <row r="2500" spans="2:2">
      <c r="B2500" s="141"/>
    </row>
    <row r="2501" spans="2:2">
      <c r="B2501" s="141"/>
    </row>
    <row r="2502" spans="2:2">
      <c r="B2502" s="141"/>
    </row>
    <row r="2503" spans="2:2">
      <c r="B2503" s="141"/>
    </row>
    <row r="2504" spans="2:2">
      <c r="B2504" s="141"/>
    </row>
    <row r="2505" spans="2:2">
      <c r="B2505" s="141"/>
    </row>
    <row r="2506" spans="2:2">
      <c r="B2506" s="141"/>
    </row>
    <row r="2507" spans="2:2">
      <c r="B2507" s="141"/>
    </row>
    <row r="2508" spans="2:2">
      <c r="B2508" s="141"/>
    </row>
    <row r="2509" spans="2:2">
      <c r="B2509" s="141"/>
    </row>
    <row r="2510" spans="2:2">
      <c r="B2510" s="141"/>
    </row>
    <row r="2511" spans="2:2">
      <c r="B2511" s="141"/>
    </row>
    <row r="2512" spans="2:2">
      <c r="B2512" s="141"/>
    </row>
    <row r="2513" spans="2:2">
      <c r="B2513" s="141"/>
    </row>
    <row r="2514" spans="2:2">
      <c r="B2514" s="141"/>
    </row>
    <row r="2515" spans="2:2">
      <c r="B2515" s="141"/>
    </row>
    <row r="2516" spans="2:2">
      <c r="B2516" s="141"/>
    </row>
    <row r="2517" spans="2:2">
      <c r="B2517" s="141"/>
    </row>
    <row r="2518" spans="2:2">
      <c r="B2518" s="141"/>
    </row>
    <row r="2519" spans="2:2">
      <c r="B2519" s="141"/>
    </row>
    <row r="2520" spans="2:2">
      <c r="B2520" s="141"/>
    </row>
    <row r="2521" spans="2:2">
      <c r="B2521" s="141"/>
    </row>
    <row r="2522" spans="2:2">
      <c r="B2522" s="141"/>
    </row>
    <row r="2523" spans="2:2">
      <c r="B2523" s="141"/>
    </row>
    <row r="2524" spans="2:2">
      <c r="B2524" s="141"/>
    </row>
    <row r="2525" spans="2:2">
      <c r="B2525" s="141"/>
    </row>
    <row r="2526" spans="2:2">
      <c r="B2526" s="141"/>
    </row>
    <row r="2527" spans="2:2">
      <c r="B2527" s="141"/>
    </row>
    <row r="2528" spans="2:2">
      <c r="B2528" s="141"/>
    </row>
    <row r="2529" spans="2:2">
      <c r="B2529" s="141"/>
    </row>
    <row r="2530" spans="2:2">
      <c r="B2530" s="141"/>
    </row>
    <row r="2531" spans="2:2">
      <c r="B2531" s="141"/>
    </row>
    <row r="2532" spans="2:2">
      <c r="B2532" s="141"/>
    </row>
    <row r="2533" spans="2:2">
      <c r="B2533" s="141"/>
    </row>
    <row r="2534" spans="2:2">
      <c r="B2534" s="141"/>
    </row>
    <row r="2535" spans="2:2">
      <c r="B2535" s="141"/>
    </row>
    <row r="2536" spans="2:2">
      <c r="B2536" s="141"/>
    </row>
    <row r="2537" spans="2:2">
      <c r="B2537" s="141"/>
    </row>
    <row r="2538" spans="2:2">
      <c r="B2538" s="141"/>
    </row>
    <row r="2539" spans="2:2">
      <c r="B2539" s="141"/>
    </row>
    <row r="2540" spans="2:2">
      <c r="B2540" s="141"/>
    </row>
    <row r="2541" spans="2:2">
      <c r="B2541" s="141"/>
    </row>
    <row r="2542" spans="2:2">
      <c r="B2542" s="141"/>
    </row>
    <row r="2543" spans="2:2">
      <c r="B2543" s="141"/>
    </row>
    <row r="2544" spans="2:2">
      <c r="B2544" s="141"/>
    </row>
    <row r="2545" spans="2:2">
      <c r="B2545" s="141"/>
    </row>
    <row r="2546" spans="2:2">
      <c r="B2546" s="141"/>
    </row>
    <row r="2547" spans="2:2">
      <c r="B2547" s="141"/>
    </row>
    <row r="2548" spans="2:2">
      <c r="B2548" s="141"/>
    </row>
    <row r="2549" spans="2:2">
      <c r="B2549" s="141"/>
    </row>
    <row r="2550" spans="2:2">
      <c r="B2550" s="141"/>
    </row>
    <row r="2551" spans="2:2">
      <c r="B2551" s="141"/>
    </row>
    <row r="2552" spans="2:2">
      <c r="B2552" s="141"/>
    </row>
    <row r="2553" spans="2:2">
      <c r="B2553" s="141"/>
    </row>
    <row r="2554" spans="2:2">
      <c r="B2554" s="141"/>
    </row>
    <row r="2555" spans="2:2">
      <c r="B2555" s="141"/>
    </row>
    <row r="2556" spans="2:2">
      <c r="B2556" s="141"/>
    </row>
    <row r="2557" spans="2:2">
      <c r="B2557" s="141"/>
    </row>
    <row r="2558" spans="2:2">
      <c r="B2558" s="141"/>
    </row>
    <row r="2559" spans="2:2">
      <c r="B2559" s="141"/>
    </row>
    <row r="2560" spans="2:2">
      <c r="B2560" s="141"/>
    </row>
    <row r="2561" spans="2:2">
      <c r="B2561" s="141"/>
    </row>
    <row r="2562" spans="2:2">
      <c r="B2562" s="141"/>
    </row>
    <row r="2563" spans="2:2">
      <c r="B2563" s="141"/>
    </row>
    <row r="2564" spans="2:2">
      <c r="B2564" s="141"/>
    </row>
    <row r="2565" spans="2:2">
      <c r="B2565" s="141"/>
    </row>
    <row r="2566" spans="2:2">
      <c r="B2566" s="141"/>
    </row>
    <row r="2567" spans="2:2">
      <c r="B2567" s="141"/>
    </row>
    <row r="2568" spans="2:2">
      <c r="B2568" s="141"/>
    </row>
    <row r="2569" spans="2:2">
      <c r="B2569" s="141"/>
    </row>
    <row r="2570" spans="2:2">
      <c r="B2570" s="141"/>
    </row>
    <row r="2571" spans="2:2">
      <c r="B2571" s="141"/>
    </row>
    <row r="2572" spans="2:2">
      <c r="B2572" s="141"/>
    </row>
    <row r="2573" spans="2:2">
      <c r="B2573" s="141"/>
    </row>
    <row r="2574" spans="2:2">
      <c r="B2574" s="141"/>
    </row>
    <row r="2575" spans="2:2">
      <c r="B2575" s="141"/>
    </row>
    <row r="2576" spans="2:2">
      <c r="B2576" s="141"/>
    </row>
    <row r="2577" spans="2:2">
      <c r="B2577" s="141"/>
    </row>
    <row r="2578" spans="2:2">
      <c r="B2578" s="141"/>
    </row>
    <row r="2579" spans="2:2">
      <c r="B2579" s="141"/>
    </row>
    <row r="2580" spans="2:2">
      <c r="B2580" s="141"/>
    </row>
    <row r="2581" spans="2:2">
      <c r="B2581" s="141"/>
    </row>
    <row r="2582" spans="2:2">
      <c r="B2582" s="141"/>
    </row>
    <row r="2583" spans="2:2">
      <c r="B2583" s="141"/>
    </row>
    <row r="2584" spans="2:2">
      <c r="B2584" s="141"/>
    </row>
    <row r="2585" spans="2:2">
      <c r="B2585" s="141"/>
    </row>
    <row r="2586" spans="2:2">
      <c r="B2586" s="141"/>
    </row>
    <row r="2587" spans="2:2">
      <c r="B2587" s="141"/>
    </row>
    <row r="2588" spans="2:2">
      <c r="B2588" s="141"/>
    </row>
    <row r="2589" spans="2:2">
      <c r="B2589" s="141"/>
    </row>
    <row r="2590" spans="2:2">
      <c r="B2590" s="141"/>
    </row>
    <row r="2591" spans="2:2">
      <c r="B2591" s="141"/>
    </row>
    <row r="2592" spans="2:2">
      <c r="B2592" s="141"/>
    </row>
    <row r="2593" spans="2:2">
      <c r="B2593" s="141"/>
    </row>
    <row r="2594" spans="2:2">
      <c r="B2594" s="141"/>
    </row>
    <row r="2595" spans="2:2">
      <c r="B2595" s="141"/>
    </row>
    <row r="2596" spans="2:2">
      <c r="B2596" s="141"/>
    </row>
    <row r="2597" spans="2:2">
      <c r="B2597" s="141"/>
    </row>
    <row r="2598" spans="2:2">
      <c r="B2598" s="141"/>
    </row>
    <row r="2599" spans="2:2">
      <c r="B2599" s="141"/>
    </row>
    <row r="2600" spans="2:2">
      <c r="B2600" s="141"/>
    </row>
    <row r="2601" spans="2:2">
      <c r="B2601" s="141"/>
    </row>
    <row r="2602" spans="2:2">
      <c r="B2602" s="141"/>
    </row>
    <row r="2603" spans="2:2">
      <c r="B2603" s="141"/>
    </row>
    <row r="2604" spans="2:2">
      <c r="B2604" s="141"/>
    </row>
    <row r="2605" spans="2:2">
      <c r="B2605" s="141"/>
    </row>
    <row r="2606" spans="2:2">
      <c r="B2606" s="141"/>
    </row>
    <row r="2607" spans="2:2">
      <c r="B2607" s="141"/>
    </row>
    <row r="2608" spans="2:2">
      <c r="B2608" s="141"/>
    </row>
    <row r="2609" spans="2:2">
      <c r="B2609" s="141"/>
    </row>
    <row r="2610" spans="2:2">
      <c r="B2610" s="141"/>
    </row>
    <row r="2611" spans="2:2">
      <c r="B2611" s="141"/>
    </row>
    <row r="2612" spans="2:2">
      <c r="B2612" s="141"/>
    </row>
    <row r="2613" spans="2:2">
      <c r="B2613" s="141"/>
    </row>
    <row r="2614" spans="2:2">
      <c r="B2614" s="141"/>
    </row>
    <row r="2615" spans="2:2">
      <c r="B2615" s="141"/>
    </row>
    <row r="2616" spans="2:2">
      <c r="B2616" s="141"/>
    </row>
    <row r="2617" spans="2:2">
      <c r="B2617" s="141"/>
    </row>
    <row r="2618" spans="2:2">
      <c r="B2618" s="141"/>
    </row>
    <row r="2619" spans="2:2">
      <c r="B2619" s="141"/>
    </row>
    <row r="2620" spans="2:2">
      <c r="B2620" s="141"/>
    </row>
    <row r="2621" spans="2:2">
      <c r="B2621" s="141"/>
    </row>
    <row r="2622" spans="2:2">
      <c r="B2622" s="141"/>
    </row>
    <row r="2623" spans="2:2">
      <c r="B2623" s="141"/>
    </row>
    <row r="2624" spans="2:2">
      <c r="B2624" s="141"/>
    </row>
    <row r="2625" spans="2:2">
      <c r="B2625" s="141"/>
    </row>
    <row r="2626" spans="2:2">
      <c r="B2626" s="141"/>
    </row>
    <row r="2627" spans="2:2">
      <c r="B2627" s="141"/>
    </row>
    <row r="2628" spans="2:2">
      <c r="B2628" s="141"/>
    </row>
    <row r="2629" spans="2:2">
      <c r="B2629" s="141"/>
    </row>
    <row r="2630" spans="2:2">
      <c r="B2630" s="141"/>
    </row>
    <row r="2631" spans="2:2">
      <c r="B2631" s="141"/>
    </row>
    <row r="2632" spans="2:2">
      <c r="B2632" s="141"/>
    </row>
    <row r="2633" spans="2:2">
      <c r="B2633" s="141"/>
    </row>
    <row r="2634" spans="2:2">
      <c r="B2634" s="141"/>
    </row>
    <row r="2635" spans="2:2">
      <c r="B2635" s="141"/>
    </row>
    <row r="2636" spans="2:2">
      <c r="B2636" s="141"/>
    </row>
    <row r="2637" spans="2:2">
      <c r="B2637" s="141"/>
    </row>
    <row r="2638" spans="2:2">
      <c r="B2638" s="141"/>
    </row>
    <row r="2639" spans="2:2">
      <c r="B2639" s="141"/>
    </row>
    <row r="2640" spans="2:2">
      <c r="B2640" s="141"/>
    </row>
    <row r="2641" spans="2:2">
      <c r="B2641" s="141"/>
    </row>
    <row r="2642" spans="2:2">
      <c r="B2642" s="141"/>
    </row>
    <row r="2643" spans="2:2">
      <c r="B2643" s="141"/>
    </row>
    <row r="2644" spans="2:2">
      <c r="B2644" s="141"/>
    </row>
    <row r="2645" spans="2:2">
      <c r="B2645" s="141"/>
    </row>
    <row r="2646" spans="2:2">
      <c r="B2646" s="141"/>
    </row>
    <row r="2647" spans="2:2">
      <c r="B2647" s="141"/>
    </row>
    <row r="2648" spans="2:2">
      <c r="B2648" s="141"/>
    </row>
    <row r="2649" spans="2:2">
      <c r="B2649" s="141"/>
    </row>
    <row r="2650" spans="2:2">
      <c r="B2650" s="141"/>
    </row>
    <row r="2651" spans="2:2">
      <c r="B2651" s="141"/>
    </row>
    <row r="2652" spans="2:2">
      <c r="B2652" s="141"/>
    </row>
    <row r="2653" spans="2:2">
      <c r="B2653" s="141"/>
    </row>
    <row r="2654" spans="2:2">
      <c r="B2654" s="141"/>
    </row>
    <row r="2655" spans="2:2">
      <c r="B2655" s="141"/>
    </row>
    <row r="2656" spans="2:2">
      <c r="B2656" s="141"/>
    </row>
    <row r="2657" spans="2:2">
      <c r="B2657" s="141"/>
    </row>
    <row r="2658" spans="2:2">
      <c r="B2658" s="141"/>
    </row>
    <row r="2659" spans="2:2">
      <c r="B2659" s="141"/>
    </row>
    <row r="2660" spans="2:2">
      <c r="B2660" s="141"/>
    </row>
    <row r="2661" spans="2:2">
      <c r="B2661" s="141"/>
    </row>
    <row r="2662" spans="2:2">
      <c r="B2662" s="141"/>
    </row>
    <row r="2663" spans="2:2">
      <c r="B2663" s="141"/>
    </row>
    <row r="2664" spans="2:2">
      <c r="B2664" s="141"/>
    </row>
    <row r="2665" spans="2:2">
      <c r="B2665" s="141"/>
    </row>
    <row r="2666" spans="2:2">
      <c r="B2666" s="141"/>
    </row>
    <row r="2667" spans="2:2">
      <c r="B2667" s="141"/>
    </row>
    <row r="2668" spans="2:2">
      <c r="B2668" s="141"/>
    </row>
    <row r="2669" spans="2:2">
      <c r="B2669" s="141"/>
    </row>
    <row r="2670" spans="2:2">
      <c r="B2670" s="141"/>
    </row>
    <row r="2671" spans="2:2">
      <c r="B2671" s="141"/>
    </row>
    <row r="2672" spans="2:2">
      <c r="B2672" s="141"/>
    </row>
    <row r="2673" spans="2:2">
      <c r="B2673" s="141"/>
    </row>
    <row r="2674" spans="2:2">
      <c r="B2674" s="141"/>
    </row>
    <row r="2675" spans="2:2">
      <c r="B2675" s="141"/>
    </row>
    <row r="2676" spans="2:2">
      <c r="B2676" s="141"/>
    </row>
    <row r="2677" spans="2:2">
      <c r="B2677" s="141"/>
    </row>
    <row r="2678" spans="2:2">
      <c r="B2678" s="141"/>
    </row>
    <row r="2679" spans="2:2">
      <c r="B2679" s="141"/>
    </row>
    <row r="2680" spans="2:2">
      <c r="B2680" s="141"/>
    </row>
    <row r="2681" spans="2:2">
      <c r="B2681" s="141"/>
    </row>
    <row r="2682" spans="2:2">
      <c r="B2682" s="141"/>
    </row>
    <row r="2683" spans="2:2">
      <c r="B2683" s="141"/>
    </row>
    <row r="2684" spans="2:2">
      <c r="B2684" s="141"/>
    </row>
    <row r="2685" spans="2:2">
      <c r="B2685" s="141"/>
    </row>
    <row r="2686" spans="2:2">
      <c r="B2686" s="141"/>
    </row>
    <row r="2687" spans="2:2">
      <c r="B2687" s="141"/>
    </row>
    <row r="2688" spans="2:2">
      <c r="B2688" s="141"/>
    </row>
    <row r="2689" spans="2:2">
      <c r="B2689" s="141"/>
    </row>
    <row r="2690" spans="2:2">
      <c r="B2690" s="141"/>
    </row>
    <row r="2691" spans="2:2">
      <c r="B2691" s="141"/>
    </row>
    <row r="2692" spans="2:2">
      <c r="B2692" s="141"/>
    </row>
    <row r="2693" spans="2:2">
      <c r="B2693" s="141"/>
    </row>
    <row r="2694" spans="2:2">
      <c r="B2694" s="141"/>
    </row>
    <row r="2695" spans="2:2">
      <c r="B2695" s="141"/>
    </row>
    <row r="2696" spans="2:2">
      <c r="B2696" s="141"/>
    </row>
    <row r="2697" spans="2:2">
      <c r="B2697" s="141"/>
    </row>
    <row r="2698" spans="2:2">
      <c r="B2698" s="141"/>
    </row>
    <row r="2699" spans="2:2">
      <c r="B2699" s="141"/>
    </row>
    <row r="2700" spans="2:2">
      <c r="B2700" s="141"/>
    </row>
    <row r="2701" spans="2:2">
      <c r="B2701" s="141"/>
    </row>
    <row r="2702" spans="2:2">
      <c r="B2702" s="141"/>
    </row>
    <row r="2703" spans="2:2">
      <c r="B2703" s="141"/>
    </row>
    <row r="2704" spans="2:2">
      <c r="B2704" s="141"/>
    </row>
    <row r="2705" spans="2:2">
      <c r="B2705" s="141"/>
    </row>
    <row r="2706" spans="2:2">
      <c r="B2706" s="141"/>
    </row>
    <row r="2707" spans="2:2">
      <c r="B2707" s="141"/>
    </row>
    <row r="2708" spans="2:2">
      <c r="B2708" s="141"/>
    </row>
    <row r="2709" spans="2:2">
      <c r="B2709" s="141"/>
    </row>
    <row r="2710" spans="2:2">
      <c r="B2710" s="141"/>
    </row>
    <row r="2711" spans="2:2">
      <c r="B2711" s="141"/>
    </row>
    <row r="2712" spans="2:2">
      <c r="B2712" s="141"/>
    </row>
    <row r="2713" spans="2:2">
      <c r="B2713" s="141"/>
    </row>
    <row r="2714" spans="2:2">
      <c r="B2714" s="141"/>
    </row>
    <row r="2715" spans="2:2">
      <c r="B2715" s="141"/>
    </row>
    <row r="2716" spans="2:2">
      <c r="B2716" s="141"/>
    </row>
    <row r="2717" spans="2:2">
      <c r="B2717" s="141"/>
    </row>
    <row r="2718" spans="2:2">
      <c r="B2718" s="141"/>
    </row>
    <row r="2719" spans="2:2">
      <c r="B2719" s="141"/>
    </row>
    <row r="2720" spans="2:2">
      <c r="B2720" s="141"/>
    </row>
    <row r="2721" spans="2:2">
      <c r="B2721" s="141"/>
    </row>
    <row r="2722" spans="2:2">
      <c r="B2722" s="141"/>
    </row>
    <row r="2723" spans="2:2">
      <c r="B2723" s="141"/>
    </row>
    <row r="2724" spans="2:2">
      <c r="B2724" s="141"/>
    </row>
    <row r="2725" spans="2:2">
      <c r="B2725" s="141"/>
    </row>
    <row r="2726" spans="2:2">
      <c r="B2726" s="141"/>
    </row>
    <row r="2727" spans="2:2">
      <c r="B2727" s="141"/>
    </row>
    <row r="2728" spans="2:2">
      <c r="B2728" s="141"/>
    </row>
    <row r="2729" spans="2:2">
      <c r="B2729" s="141"/>
    </row>
    <row r="2730" spans="2:2">
      <c r="B2730" s="141"/>
    </row>
    <row r="2731" spans="2:2">
      <c r="B2731" s="141"/>
    </row>
    <row r="2732" spans="2:2">
      <c r="B2732" s="141"/>
    </row>
    <row r="2733" spans="2:2">
      <c r="B2733" s="141"/>
    </row>
    <row r="2734" spans="2:2">
      <c r="B2734" s="141"/>
    </row>
    <row r="2735" spans="2:2">
      <c r="B2735" s="141"/>
    </row>
    <row r="2736" spans="2:2">
      <c r="B2736" s="141"/>
    </row>
    <row r="2737" spans="2:2">
      <c r="B2737" s="141"/>
    </row>
    <row r="2738" spans="2:2">
      <c r="B2738" s="141"/>
    </row>
    <row r="2739" spans="2:2">
      <c r="B2739" s="141"/>
    </row>
    <row r="2740" spans="2:2">
      <c r="B2740" s="141"/>
    </row>
    <row r="2741" spans="2:2">
      <c r="B2741" s="141"/>
    </row>
    <row r="2742" spans="2:2">
      <c r="B2742" s="141"/>
    </row>
    <row r="2743" spans="2:2">
      <c r="B2743" s="141"/>
    </row>
    <row r="2744" spans="2:2">
      <c r="B2744" s="141"/>
    </row>
    <row r="2745" spans="2:2">
      <c r="B2745" s="141"/>
    </row>
    <row r="2746" spans="2:2">
      <c r="B2746" s="141"/>
    </row>
    <row r="2747" spans="2:2">
      <c r="B2747" s="141"/>
    </row>
    <row r="2748" spans="2:2">
      <c r="B2748" s="141"/>
    </row>
    <row r="2749" spans="2:2">
      <c r="B2749" s="141"/>
    </row>
    <row r="2750" spans="2:2">
      <c r="B2750" s="141"/>
    </row>
    <row r="2751" spans="2:2">
      <c r="B2751" s="141"/>
    </row>
    <row r="2752" spans="2:2">
      <c r="B2752" s="141"/>
    </row>
    <row r="2753" spans="2:2">
      <c r="B2753" s="141"/>
    </row>
    <row r="2754" spans="2:2">
      <c r="B2754" s="141"/>
    </row>
    <row r="2755" spans="2:2">
      <c r="B2755" s="141"/>
    </row>
    <row r="2756" spans="2:2">
      <c r="B2756" s="141"/>
    </row>
    <row r="2757" spans="2:2">
      <c r="B2757" s="141"/>
    </row>
    <row r="2758" spans="2:2">
      <c r="B2758" s="141"/>
    </row>
    <row r="2759" spans="2:2">
      <c r="B2759" s="141"/>
    </row>
    <row r="2760" spans="2:2">
      <c r="B2760" s="141"/>
    </row>
    <row r="2761" spans="2:2">
      <c r="B2761" s="141"/>
    </row>
    <row r="2762" spans="2:2">
      <c r="B2762" s="141"/>
    </row>
    <row r="2763" spans="2:2">
      <c r="B2763" s="141"/>
    </row>
    <row r="2764" spans="2:2">
      <c r="B2764" s="141"/>
    </row>
    <row r="2765" spans="2:2">
      <c r="B2765" s="141"/>
    </row>
    <row r="2766" spans="2:2">
      <c r="B2766" s="141"/>
    </row>
    <row r="2767" spans="2:2">
      <c r="B2767" s="141"/>
    </row>
    <row r="2768" spans="2:2">
      <c r="B2768" s="141"/>
    </row>
    <row r="2769" spans="2:2">
      <c r="B2769" s="141"/>
    </row>
    <row r="2770" spans="2:2">
      <c r="B2770" s="141"/>
    </row>
    <row r="2771" spans="2:2">
      <c r="B2771" s="141"/>
    </row>
    <row r="2772" spans="2:2">
      <c r="B2772" s="141"/>
    </row>
    <row r="2773" spans="2:2">
      <c r="B2773" s="141"/>
    </row>
    <row r="2774" spans="2:2">
      <c r="B2774" s="141"/>
    </row>
    <row r="2775" spans="2:2">
      <c r="B2775" s="141"/>
    </row>
    <row r="2776" spans="2:2">
      <c r="B2776" s="141"/>
    </row>
    <row r="2777" spans="2:2">
      <c r="B2777" s="141"/>
    </row>
    <row r="2778" spans="2:2">
      <c r="B2778" s="141"/>
    </row>
    <row r="2779" spans="2:2">
      <c r="B2779" s="141"/>
    </row>
    <row r="2780" spans="2:2">
      <c r="B2780" s="141"/>
    </row>
    <row r="2781" spans="2:2">
      <c r="B2781" s="141"/>
    </row>
    <row r="2782" spans="2:2">
      <c r="B2782" s="141"/>
    </row>
    <row r="2783" spans="2:2">
      <c r="B2783" s="141"/>
    </row>
    <row r="2784" spans="2:2">
      <c r="B2784" s="141"/>
    </row>
    <row r="2785" spans="2:2">
      <c r="B2785" s="141"/>
    </row>
    <row r="2786" spans="2:2">
      <c r="B2786" s="141"/>
    </row>
    <row r="2787" spans="2:2">
      <c r="B2787" s="141"/>
    </row>
    <row r="2788" spans="2:2">
      <c r="B2788" s="141"/>
    </row>
    <row r="2789" spans="2:2">
      <c r="B2789" s="141"/>
    </row>
    <row r="2790" spans="2:2">
      <c r="B2790" s="141"/>
    </row>
    <row r="2791" spans="2:2">
      <c r="B2791" s="141"/>
    </row>
    <row r="2792" spans="2:2">
      <c r="B2792" s="141"/>
    </row>
    <row r="2793" spans="2:2">
      <c r="B2793" s="141"/>
    </row>
    <row r="2794" spans="2:2">
      <c r="B2794" s="141"/>
    </row>
    <row r="2795" spans="2:2">
      <c r="B2795" s="141"/>
    </row>
    <row r="2796" spans="2:2">
      <c r="B2796" s="141"/>
    </row>
    <row r="2797" spans="2:2">
      <c r="B2797" s="141"/>
    </row>
    <row r="2798" spans="2:2">
      <c r="B2798" s="141"/>
    </row>
    <row r="2799" spans="2:2">
      <c r="B2799" s="141"/>
    </row>
    <row r="2800" spans="2:2">
      <c r="B2800" s="141"/>
    </row>
    <row r="2801" spans="2:2">
      <c r="B2801" s="141"/>
    </row>
    <row r="2802" spans="2:2">
      <c r="B2802" s="141"/>
    </row>
    <row r="2803" spans="2:2">
      <c r="B2803" s="141"/>
    </row>
    <row r="2804" spans="2:2">
      <c r="B2804" s="141"/>
    </row>
    <row r="2805" spans="2:2">
      <c r="B2805" s="141"/>
    </row>
    <row r="2806" spans="2:2">
      <c r="B2806" s="141"/>
    </row>
    <row r="2807" spans="2:2">
      <c r="B2807" s="141"/>
    </row>
    <row r="2808" spans="2:2">
      <c r="B2808" s="141"/>
    </row>
    <row r="2809" spans="2:2">
      <c r="B2809" s="141"/>
    </row>
    <row r="2810" spans="2:2">
      <c r="B2810" s="141"/>
    </row>
    <row r="2811" spans="2:2">
      <c r="B2811" s="141"/>
    </row>
    <row r="2812" spans="2:2">
      <c r="B2812" s="141"/>
    </row>
    <row r="2813" spans="2:2">
      <c r="B2813" s="141"/>
    </row>
    <row r="2814" spans="2:2">
      <c r="B2814" s="141"/>
    </row>
    <row r="2815" spans="2:2">
      <c r="B2815" s="141"/>
    </row>
    <row r="2816" spans="2:2">
      <c r="B2816" s="141"/>
    </row>
    <row r="2817" spans="2:2">
      <c r="B2817" s="141"/>
    </row>
    <row r="2818" spans="2:2">
      <c r="B2818" s="141"/>
    </row>
    <row r="2819" spans="2:2">
      <c r="B2819" s="141"/>
    </row>
    <row r="2820" spans="2:2">
      <c r="B2820" s="141"/>
    </row>
    <row r="2821" spans="2:2">
      <c r="B2821" s="141"/>
    </row>
    <row r="2822" spans="2:2">
      <c r="B2822" s="141"/>
    </row>
    <row r="2823" spans="2:2">
      <c r="B2823" s="141"/>
    </row>
    <row r="2824" spans="2:2">
      <c r="B2824" s="141"/>
    </row>
    <row r="2825" spans="2:2">
      <c r="B2825" s="141"/>
    </row>
    <row r="2826" spans="2:2">
      <c r="B2826" s="141"/>
    </row>
    <row r="2827" spans="2:2">
      <c r="B2827" s="141"/>
    </row>
    <row r="2828" spans="2:2">
      <c r="B2828" s="141"/>
    </row>
    <row r="2829" spans="2:2">
      <c r="B2829" s="141"/>
    </row>
    <row r="2830" spans="2:2">
      <c r="B2830" s="141"/>
    </row>
    <row r="2831" spans="2:2">
      <c r="B2831" s="141"/>
    </row>
    <row r="2832" spans="2:2">
      <c r="B2832" s="141"/>
    </row>
    <row r="2833" spans="2:2">
      <c r="B2833" s="141"/>
    </row>
    <row r="2834" spans="2:2">
      <c r="B2834" s="141"/>
    </row>
    <row r="2835" spans="2:2">
      <c r="B2835" s="141"/>
    </row>
    <row r="2836" spans="2:2">
      <c r="B2836" s="141"/>
    </row>
    <row r="2837" spans="2:2">
      <c r="B2837" s="141"/>
    </row>
    <row r="2838" spans="2:2">
      <c r="B2838" s="141"/>
    </row>
    <row r="2839" spans="2:2">
      <c r="B2839" s="141"/>
    </row>
    <row r="2840" spans="2:2">
      <c r="B2840" s="141"/>
    </row>
    <row r="2841" spans="2:2">
      <c r="B2841" s="141"/>
    </row>
    <row r="2842" spans="2:2">
      <c r="B2842" s="141"/>
    </row>
    <row r="2843" spans="2:2">
      <c r="B2843" s="141"/>
    </row>
    <row r="2844" spans="2:2">
      <c r="B2844" s="141"/>
    </row>
    <row r="2845" spans="2:2">
      <c r="B2845" s="141"/>
    </row>
    <row r="2846" spans="2:2">
      <c r="B2846" s="141"/>
    </row>
    <row r="2847" spans="2:2">
      <c r="B2847" s="141"/>
    </row>
    <row r="2848" spans="2:2">
      <c r="B2848" s="141"/>
    </row>
    <row r="2849" spans="2:2">
      <c r="B2849" s="141"/>
    </row>
    <row r="2850" spans="2:2">
      <c r="B2850" s="141"/>
    </row>
    <row r="2851" spans="2:2">
      <c r="B2851" s="141"/>
    </row>
    <row r="2852" spans="2:2">
      <c r="B2852" s="141"/>
    </row>
    <row r="2853" spans="2:2">
      <c r="B2853" s="141"/>
    </row>
    <row r="2854" spans="2:2">
      <c r="B2854" s="141"/>
    </row>
    <row r="2855" spans="2:2">
      <c r="B2855" s="141"/>
    </row>
    <row r="2856" spans="2:2">
      <c r="B2856" s="141"/>
    </row>
    <row r="2857" spans="2:2">
      <c r="B2857" s="141"/>
    </row>
    <row r="2858" spans="2:2">
      <c r="B2858" s="141"/>
    </row>
    <row r="2859" spans="2:2">
      <c r="B2859" s="141"/>
    </row>
    <row r="2860" spans="2:2">
      <c r="B2860" s="141"/>
    </row>
    <row r="2861" spans="2:2">
      <c r="B2861" s="141"/>
    </row>
    <row r="2862" spans="2:2">
      <c r="B2862" s="141"/>
    </row>
    <row r="2863" spans="2:2">
      <c r="B2863" s="141"/>
    </row>
    <row r="2864" spans="2:2">
      <c r="B2864" s="141"/>
    </row>
    <row r="2865" spans="2:2">
      <c r="B2865" s="141"/>
    </row>
    <row r="2866" spans="2:2">
      <c r="B2866" s="141"/>
    </row>
    <row r="2867" spans="2:2">
      <c r="B2867" s="141"/>
    </row>
    <row r="2868" spans="2:2">
      <c r="B2868" s="141"/>
    </row>
    <row r="2869" spans="2:2">
      <c r="B2869" s="141"/>
    </row>
    <row r="2870" spans="2:2">
      <c r="B2870" s="141"/>
    </row>
    <row r="2871" spans="2:2">
      <c r="B2871" s="141"/>
    </row>
    <row r="2872" spans="2:2">
      <c r="B2872" s="141"/>
    </row>
    <row r="2873" spans="2:2">
      <c r="B2873" s="141"/>
    </row>
    <row r="2874" spans="2:2">
      <c r="B2874" s="141"/>
    </row>
    <row r="2875" spans="2:2">
      <c r="B2875" s="141"/>
    </row>
    <row r="2876" spans="2:2">
      <c r="B2876" s="141"/>
    </row>
    <row r="2877" spans="2:2">
      <c r="B2877" s="141"/>
    </row>
    <row r="2878" spans="2:2">
      <c r="B2878" s="141"/>
    </row>
    <row r="2879" spans="2:2">
      <c r="B2879" s="141"/>
    </row>
    <row r="2880" spans="2:2">
      <c r="B2880" s="141"/>
    </row>
    <row r="2881" spans="2:2">
      <c r="B2881" s="141"/>
    </row>
    <row r="2882" spans="2:2">
      <c r="B2882" s="141"/>
    </row>
    <row r="2883" spans="2:2">
      <c r="B2883" s="141"/>
    </row>
    <row r="2884" spans="2:2">
      <c r="B2884" s="141"/>
    </row>
    <row r="2885" spans="2:2">
      <c r="B2885" s="141"/>
    </row>
    <row r="2886" spans="2:2">
      <c r="B2886" s="141"/>
    </row>
    <row r="2887" spans="2:2">
      <c r="B2887" s="141"/>
    </row>
    <row r="2888" spans="2:2">
      <c r="B2888" s="141"/>
    </row>
    <row r="2889" spans="2:2">
      <c r="B2889" s="141"/>
    </row>
    <row r="2890" spans="2:2">
      <c r="B2890" s="141"/>
    </row>
    <row r="2891" spans="2:2">
      <c r="B2891" s="141"/>
    </row>
    <row r="2892" spans="2:2">
      <c r="B2892" s="141"/>
    </row>
    <row r="2893" spans="2:2">
      <c r="B2893" s="141"/>
    </row>
    <row r="2894" spans="2:2">
      <c r="B2894" s="141"/>
    </row>
    <row r="2895" spans="2:2">
      <c r="B2895" s="141"/>
    </row>
    <row r="2896" spans="2:2">
      <c r="B2896" s="141"/>
    </row>
    <row r="2897" spans="2:2">
      <c r="B2897" s="141"/>
    </row>
    <row r="2898" spans="2:2">
      <c r="B2898" s="141"/>
    </row>
    <row r="2899" spans="2:2">
      <c r="B2899" s="141"/>
    </row>
    <row r="2900" spans="2:2">
      <c r="B2900" s="141"/>
    </row>
    <row r="2901" spans="2:2">
      <c r="B2901" s="141"/>
    </row>
    <row r="2902" spans="2:2">
      <c r="B2902" s="141"/>
    </row>
    <row r="2903" spans="2:2">
      <c r="B2903" s="141"/>
    </row>
    <row r="2904" spans="2:2">
      <c r="B2904" s="141"/>
    </row>
    <row r="2905" spans="2:2">
      <c r="B2905" s="141"/>
    </row>
    <row r="2906" spans="2:2">
      <c r="B2906" s="141"/>
    </row>
    <row r="2907" spans="2:2">
      <c r="B2907" s="141"/>
    </row>
    <row r="2908" spans="2:2">
      <c r="B2908" s="141"/>
    </row>
    <row r="2909" spans="2:2">
      <c r="B2909" s="141"/>
    </row>
    <row r="2910" spans="2:2">
      <c r="B2910" s="141"/>
    </row>
    <row r="2911" spans="2:2">
      <c r="B2911" s="141"/>
    </row>
    <row r="2912" spans="2:2">
      <c r="B2912" s="141"/>
    </row>
    <row r="2913" spans="2:2">
      <c r="B2913" s="141"/>
    </row>
    <row r="2914" spans="2:2">
      <c r="B2914" s="141"/>
    </row>
    <row r="2915" spans="2:2">
      <c r="B2915" s="141"/>
    </row>
    <row r="2916" spans="2:2">
      <c r="B2916" s="141"/>
    </row>
    <row r="2917" spans="2:2">
      <c r="B2917" s="141"/>
    </row>
    <row r="2918" spans="2:2">
      <c r="B2918" s="141"/>
    </row>
    <row r="2919" spans="2:2">
      <c r="B2919" s="141"/>
    </row>
    <row r="2920" spans="2:2">
      <c r="B2920" s="141"/>
    </row>
    <row r="2921" spans="2:2">
      <c r="B2921" s="141"/>
    </row>
    <row r="2922" spans="2:2">
      <c r="B2922" s="141"/>
    </row>
    <row r="2923" spans="2:2">
      <c r="B2923" s="141"/>
    </row>
    <row r="2924" spans="2:2">
      <c r="B2924" s="141"/>
    </row>
    <row r="2925" spans="2:2">
      <c r="B2925" s="141"/>
    </row>
    <row r="2926" spans="2:2">
      <c r="B2926" s="141"/>
    </row>
    <row r="2927" spans="2:2">
      <c r="B2927" s="141"/>
    </row>
    <row r="2928" spans="2:2">
      <c r="B2928" s="141"/>
    </row>
    <row r="2929" spans="2:2">
      <c r="B2929" s="141"/>
    </row>
    <row r="2930" spans="2:2">
      <c r="B2930" s="141"/>
    </row>
    <row r="2931" spans="2:2">
      <c r="B2931" s="141"/>
    </row>
    <row r="2932" spans="2:2">
      <c r="B2932" s="141"/>
    </row>
    <row r="2933" spans="2:2">
      <c r="B2933" s="141"/>
    </row>
    <row r="2934" spans="2:2">
      <c r="B2934" s="141"/>
    </row>
    <row r="2935" spans="2:2">
      <c r="B2935" s="141"/>
    </row>
    <row r="2936" spans="2:2">
      <c r="B2936" s="141"/>
    </row>
    <row r="2937" spans="2:2">
      <c r="B2937" s="141"/>
    </row>
    <row r="2938" spans="2:2">
      <c r="B2938" s="141"/>
    </row>
    <row r="2939" spans="2:2">
      <c r="B2939" s="141"/>
    </row>
    <row r="2940" spans="2:2">
      <c r="B2940" s="141"/>
    </row>
    <row r="2941" spans="2:2">
      <c r="B2941" s="141"/>
    </row>
    <row r="2942" spans="2:2">
      <c r="B2942" s="141"/>
    </row>
    <row r="2943" spans="2:2">
      <c r="B2943" s="141"/>
    </row>
    <row r="2944" spans="2:2">
      <c r="B2944" s="141"/>
    </row>
    <row r="2945" spans="2:2">
      <c r="B2945" s="141"/>
    </row>
    <row r="2946" spans="2:2">
      <c r="B2946" s="141"/>
    </row>
    <row r="2947" spans="2:2">
      <c r="B2947" s="141"/>
    </row>
    <row r="2948" spans="2:2">
      <c r="B2948" s="141"/>
    </row>
    <row r="2949" spans="2:2">
      <c r="B2949" s="141"/>
    </row>
    <row r="2950" spans="2:2">
      <c r="B2950" s="141"/>
    </row>
    <row r="2951" spans="2:2">
      <c r="B2951" s="141"/>
    </row>
    <row r="2952" spans="2:2">
      <c r="B2952" s="141"/>
    </row>
    <row r="2953" spans="2:2">
      <c r="B2953" s="141"/>
    </row>
    <row r="2954" spans="2:2">
      <c r="B2954" s="141"/>
    </row>
    <row r="2955" spans="2:2">
      <c r="B2955" s="141"/>
    </row>
    <row r="2956" spans="2:2">
      <c r="B2956" s="141"/>
    </row>
    <row r="2957" spans="2:2">
      <c r="B2957" s="141"/>
    </row>
    <row r="2958" spans="2:2">
      <c r="B2958" s="141"/>
    </row>
    <row r="2959" spans="2:2">
      <c r="B2959" s="141"/>
    </row>
    <row r="2960" spans="2:2">
      <c r="B2960" s="141"/>
    </row>
    <row r="2961" spans="2:2">
      <c r="B2961" s="141"/>
    </row>
    <row r="2962" spans="2:2">
      <c r="B2962" s="141"/>
    </row>
    <row r="2963" spans="2:2">
      <c r="B2963" s="141"/>
    </row>
    <row r="2964" spans="2:2">
      <c r="B2964" s="141"/>
    </row>
    <row r="2965" spans="2:2">
      <c r="B2965" s="141"/>
    </row>
    <row r="2966" spans="2:2">
      <c r="B2966" s="141"/>
    </row>
    <row r="2967" spans="2:2">
      <c r="B2967" s="141"/>
    </row>
    <row r="2968" spans="2:2">
      <c r="B2968" s="141"/>
    </row>
    <row r="2969" spans="2:2">
      <c r="B2969" s="141"/>
    </row>
    <row r="2970" spans="2:2">
      <c r="B2970" s="141"/>
    </row>
    <row r="2971" spans="2:2">
      <c r="B2971" s="141"/>
    </row>
    <row r="2972" spans="2:2">
      <c r="B2972" s="141"/>
    </row>
    <row r="2973" spans="2:2">
      <c r="B2973" s="141"/>
    </row>
    <row r="2974" spans="2:2">
      <c r="B2974" s="141"/>
    </row>
    <row r="2975" spans="2:2">
      <c r="B2975" s="141"/>
    </row>
    <row r="2976" spans="2:2">
      <c r="B2976" s="141"/>
    </row>
    <row r="2977" spans="2:2">
      <c r="B2977" s="141"/>
    </row>
    <row r="2978" spans="2:2">
      <c r="B2978" s="141"/>
    </row>
    <row r="2979" spans="2:2">
      <c r="B2979" s="141"/>
    </row>
    <row r="2980" spans="2:2">
      <c r="B2980" s="141"/>
    </row>
    <row r="2981" spans="2:2">
      <c r="B2981" s="141"/>
    </row>
    <row r="2982" spans="2:2">
      <c r="B2982" s="141"/>
    </row>
    <row r="2983" spans="2:2">
      <c r="B2983" s="141"/>
    </row>
    <row r="2984" spans="2:2">
      <c r="B2984" s="141"/>
    </row>
    <row r="2985" spans="2:2">
      <c r="B2985" s="141"/>
    </row>
    <row r="2986" spans="2:2">
      <c r="B2986" s="141"/>
    </row>
    <row r="2987" spans="2:2">
      <c r="B2987" s="141"/>
    </row>
    <row r="2988" spans="2:2">
      <c r="B2988" s="141"/>
    </row>
    <row r="2989" spans="2:2">
      <c r="B2989" s="141"/>
    </row>
    <row r="2990" spans="2:2">
      <c r="B2990" s="141"/>
    </row>
    <row r="2991" spans="2:2">
      <c r="B2991" s="141"/>
    </row>
    <row r="2992" spans="2:2">
      <c r="B2992" s="141"/>
    </row>
    <row r="2993" spans="2:2">
      <c r="B2993" s="141"/>
    </row>
    <row r="2994" spans="2:2">
      <c r="B2994" s="141"/>
    </row>
    <row r="2995" spans="2:2">
      <c r="B2995" s="141"/>
    </row>
    <row r="2996" spans="2:2">
      <c r="B2996" s="141"/>
    </row>
    <row r="2997" spans="2:2">
      <c r="B2997" s="141"/>
    </row>
    <row r="2998" spans="2:2">
      <c r="B2998" s="141"/>
    </row>
    <row r="2999" spans="2:2">
      <c r="B2999" s="141"/>
    </row>
    <row r="3000" spans="2:2">
      <c r="B3000" s="141"/>
    </row>
    <row r="3001" spans="2:2">
      <c r="B3001" s="141"/>
    </row>
    <row r="3002" spans="2:2">
      <c r="B3002" s="141"/>
    </row>
    <row r="3003" spans="2:2">
      <c r="B3003" s="141"/>
    </row>
    <row r="3004" spans="2:2">
      <c r="B3004" s="141"/>
    </row>
    <row r="3005" spans="2:2">
      <c r="B3005" s="141"/>
    </row>
    <row r="3006" spans="2:2">
      <c r="B3006" s="141"/>
    </row>
    <row r="3007" spans="2:2">
      <c r="B3007" s="141"/>
    </row>
    <row r="3008" spans="2:2">
      <c r="B3008" s="141"/>
    </row>
    <row r="3009" spans="2:2">
      <c r="B3009" s="141"/>
    </row>
    <row r="3010" spans="2:2">
      <c r="B3010" s="141"/>
    </row>
    <row r="3011" spans="2:2">
      <c r="B3011" s="141"/>
    </row>
    <row r="3012" spans="2:2">
      <c r="B3012" s="141"/>
    </row>
    <row r="3013" spans="2:2">
      <c r="B3013" s="141"/>
    </row>
    <row r="3014" spans="2:2">
      <c r="B3014" s="141"/>
    </row>
    <row r="3015" spans="2:2">
      <c r="B3015" s="141"/>
    </row>
    <row r="3016" spans="2:2">
      <c r="B3016" s="141"/>
    </row>
    <row r="3017" spans="2:2">
      <c r="B3017" s="141"/>
    </row>
    <row r="3018" spans="2:2">
      <c r="B3018" s="141"/>
    </row>
    <row r="3019" spans="2:2">
      <c r="B3019" s="141"/>
    </row>
    <row r="3020" spans="2:2">
      <c r="B3020" s="141"/>
    </row>
    <row r="3021" spans="2:2">
      <c r="B3021" s="141"/>
    </row>
    <row r="3022" spans="2:2">
      <c r="B3022" s="141"/>
    </row>
    <row r="3023" spans="2:2">
      <c r="B3023" s="141"/>
    </row>
    <row r="3024" spans="2:2">
      <c r="B3024" s="141"/>
    </row>
    <row r="3025" spans="2:2">
      <c r="B3025" s="141"/>
    </row>
    <row r="3026" spans="2:2">
      <c r="B3026" s="141"/>
    </row>
    <row r="3027" spans="2:2">
      <c r="B3027" s="141"/>
    </row>
    <row r="3028" spans="2:2">
      <c r="B3028" s="141"/>
    </row>
    <row r="3029" spans="2:2">
      <c r="B3029" s="141"/>
    </row>
    <row r="3030" spans="2:2">
      <c r="B3030" s="141"/>
    </row>
    <row r="3031" spans="2:2">
      <c r="B3031" s="141"/>
    </row>
    <row r="3032" spans="2:2">
      <c r="B3032" s="141"/>
    </row>
    <row r="3033" spans="2:2">
      <c r="B3033" s="141"/>
    </row>
    <row r="3034" spans="2:2">
      <c r="B3034" s="141"/>
    </row>
    <row r="3035" spans="2:2">
      <c r="B3035" s="141"/>
    </row>
    <row r="3036" spans="2:2">
      <c r="B3036" s="141"/>
    </row>
    <row r="3037" spans="2:2">
      <c r="B3037" s="141"/>
    </row>
    <row r="3038" spans="2:2">
      <c r="B3038" s="141"/>
    </row>
    <row r="3039" spans="2:2">
      <c r="B3039" s="141"/>
    </row>
    <row r="3040" spans="2:2">
      <c r="B3040" s="141"/>
    </row>
    <row r="3041" spans="2:2">
      <c r="B3041" s="141"/>
    </row>
    <row r="3042" spans="2:2">
      <c r="B3042" s="141"/>
    </row>
    <row r="3043" spans="2:2">
      <c r="B3043" s="141"/>
    </row>
    <row r="3044" spans="2:2">
      <c r="B3044" s="141"/>
    </row>
    <row r="3045" spans="2:2">
      <c r="B3045" s="141"/>
    </row>
    <row r="3046" spans="2:2">
      <c r="B3046" s="141"/>
    </row>
    <row r="3047" spans="2:2">
      <c r="B3047" s="141"/>
    </row>
    <row r="3048" spans="2:2">
      <c r="B3048" s="141"/>
    </row>
    <row r="3049" spans="2:2">
      <c r="B3049" s="141"/>
    </row>
    <row r="3050" spans="2:2">
      <c r="B3050" s="141"/>
    </row>
    <row r="3051" spans="2:2">
      <c r="B3051" s="141"/>
    </row>
    <row r="3052" spans="2:2">
      <c r="B3052" s="141"/>
    </row>
    <row r="3053" spans="2:2">
      <c r="B3053" s="141"/>
    </row>
    <row r="3054" spans="2:2">
      <c r="B3054" s="141"/>
    </row>
    <row r="3055" spans="2:2">
      <c r="B3055" s="141"/>
    </row>
    <row r="3056" spans="2:2">
      <c r="B3056" s="141"/>
    </row>
    <row r="3057" spans="2:2">
      <c r="B3057" s="141"/>
    </row>
    <row r="3058" spans="2:2">
      <c r="B3058" s="141"/>
    </row>
    <row r="3059" spans="2:2">
      <c r="B3059" s="141"/>
    </row>
    <row r="3060" spans="2:2">
      <c r="B3060" s="141"/>
    </row>
    <row r="3061" spans="2:2">
      <c r="B3061" s="141"/>
    </row>
    <row r="3062" spans="2:2">
      <c r="B3062" s="141"/>
    </row>
    <row r="3063" spans="2:2">
      <c r="B3063" s="141"/>
    </row>
    <row r="3064" spans="2:2">
      <c r="B3064" s="141"/>
    </row>
    <row r="3065" spans="2:2">
      <c r="B3065" s="141"/>
    </row>
    <row r="3066" spans="2:2">
      <c r="B3066" s="141"/>
    </row>
    <row r="3067" spans="2:2">
      <c r="B3067" s="141"/>
    </row>
    <row r="3068" spans="2:2">
      <c r="B3068" s="141"/>
    </row>
    <row r="3069" spans="2:2">
      <c r="B3069" s="141"/>
    </row>
    <row r="3070" spans="2:2">
      <c r="B3070" s="141"/>
    </row>
    <row r="3071" spans="2:2">
      <c r="B3071" s="141"/>
    </row>
    <row r="3072" spans="2:2">
      <c r="B3072" s="141"/>
    </row>
    <row r="3073" spans="2:2">
      <c r="B3073" s="141"/>
    </row>
    <row r="3074" spans="2:2">
      <c r="B3074" s="141"/>
    </row>
    <row r="3075" spans="2:2">
      <c r="B3075" s="141"/>
    </row>
    <row r="3076" spans="2:2">
      <c r="B3076" s="141"/>
    </row>
    <row r="3077" spans="2:2">
      <c r="B3077" s="141"/>
    </row>
    <row r="3078" spans="2:2">
      <c r="B3078" s="141"/>
    </row>
    <row r="3079" spans="2:2">
      <c r="B3079" s="141"/>
    </row>
    <row r="3080" spans="2:2">
      <c r="B3080" s="141"/>
    </row>
    <row r="3081" spans="2:2">
      <c r="B3081" s="141"/>
    </row>
    <row r="3082" spans="2:2">
      <c r="B3082" s="141"/>
    </row>
    <row r="3083" spans="2:2">
      <c r="B3083" s="141"/>
    </row>
    <row r="3084" spans="2:2">
      <c r="B3084" s="141"/>
    </row>
    <row r="3085" spans="2:2">
      <c r="B3085" s="141"/>
    </row>
    <row r="3086" spans="2:2">
      <c r="B3086" s="141"/>
    </row>
    <row r="3087" spans="2:2">
      <c r="B3087" s="141"/>
    </row>
    <row r="3088" spans="2:2">
      <c r="B3088" s="141"/>
    </row>
    <row r="3089" spans="2:2">
      <c r="B3089" s="141"/>
    </row>
    <row r="3090" spans="2:2">
      <c r="B3090" s="141"/>
    </row>
    <row r="3091" spans="2:2">
      <c r="B3091" s="141"/>
    </row>
    <row r="3092" spans="2:2">
      <c r="B3092" s="141"/>
    </row>
    <row r="3093" spans="2:2">
      <c r="B3093" s="141"/>
    </row>
    <row r="3094" spans="2:2">
      <c r="B3094" s="141"/>
    </row>
    <row r="3095" spans="2:2">
      <c r="B3095" s="141"/>
    </row>
    <row r="3096" spans="2:2">
      <c r="B3096" s="141"/>
    </row>
    <row r="3097" spans="2:2">
      <c r="B3097" s="141"/>
    </row>
    <row r="3098" spans="2:2">
      <c r="B3098" s="141"/>
    </row>
    <row r="3099" spans="2:2">
      <c r="B3099" s="141"/>
    </row>
    <row r="3100" spans="2:2">
      <c r="B3100" s="141"/>
    </row>
    <row r="3101" spans="2:2">
      <c r="B3101" s="141"/>
    </row>
    <row r="3102" spans="2:2">
      <c r="B3102" s="141"/>
    </row>
    <row r="3103" spans="2:2">
      <c r="B3103" s="141"/>
    </row>
    <row r="3104" spans="2:2">
      <c r="B3104" s="141"/>
    </row>
    <row r="3105" spans="2:2">
      <c r="B3105" s="141"/>
    </row>
    <row r="3106" spans="2:2">
      <c r="B3106" s="141"/>
    </row>
    <row r="3107" spans="2:2">
      <c r="B3107" s="141"/>
    </row>
    <row r="3108" spans="2:2">
      <c r="B3108" s="141"/>
    </row>
    <row r="3109" spans="2:2">
      <c r="B3109" s="141"/>
    </row>
    <row r="3110" spans="2:2">
      <c r="B3110" s="141"/>
    </row>
    <row r="3111" spans="2:2">
      <c r="B3111" s="141"/>
    </row>
    <row r="3112" spans="2:2">
      <c r="B3112" s="141"/>
    </row>
    <row r="3113" spans="2:2">
      <c r="B3113" s="141"/>
    </row>
    <row r="3114" spans="2:2">
      <c r="B3114" s="141"/>
    </row>
    <row r="3115" spans="2:2">
      <c r="B3115" s="141"/>
    </row>
    <row r="3116" spans="2:2">
      <c r="B3116" s="141"/>
    </row>
    <row r="3117" spans="2:2">
      <c r="B3117" s="141"/>
    </row>
    <row r="3118" spans="2:2">
      <c r="B3118" s="141"/>
    </row>
    <row r="3119" spans="2:2">
      <c r="B3119" s="141"/>
    </row>
    <row r="3120" spans="2:2">
      <c r="B3120" s="141"/>
    </row>
    <row r="3121" spans="2:2">
      <c r="B3121" s="141"/>
    </row>
    <row r="3122" spans="2:2">
      <c r="B3122" s="141"/>
    </row>
    <row r="3123" spans="2:2">
      <c r="B3123" s="141"/>
    </row>
    <row r="3124" spans="2:2">
      <c r="B3124" s="141"/>
    </row>
    <row r="3125" spans="2:2">
      <c r="B3125" s="141"/>
    </row>
    <row r="3126" spans="2:2">
      <c r="B3126" s="141"/>
    </row>
    <row r="3127" spans="2:2">
      <c r="B3127" s="141"/>
    </row>
    <row r="3128" spans="2:2">
      <c r="B3128" s="141"/>
    </row>
    <row r="3129" spans="2:2">
      <c r="B3129" s="141"/>
    </row>
    <row r="3130" spans="2:2">
      <c r="B3130" s="141"/>
    </row>
    <row r="3131" spans="2:2">
      <c r="B3131" s="141"/>
    </row>
    <row r="3132" spans="2:2">
      <c r="B3132" s="141"/>
    </row>
    <row r="3133" spans="2:2">
      <c r="B3133" s="141"/>
    </row>
    <row r="3134" spans="2:2">
      <c r="B3134" s="141"/>
    </row>
    <row r="3135" spans="2:2">
      <c r="B3135" s="141"/>
    </row>
    <row r="3136" spans="2:2">
      <c r="B3136" s="141"/>
    </row>
    <row r="3137" spans="2:2">
      <c r="B3137" s="141"/>
    </row>
    <row r="3138" spans="2:2">
      <c r="B3138" s="141"/>
    </row>
    <row r="3139" spans="2:2">
      <c r="B3139" s="141"/>
    </row>
    <row r="3140" spans="2:2">
      <c r="B3140" s="141"/>
    </row>
    <row r="3141" spans="2:2">
      <c r="B3141" s="141"/>
    </row>
    <row r="3142" spans="2:2">
      <c r="B3142" s="141"/>
    </row>
    <row r="3143" spans="2:2">
      <c r="B3143" s="141"/>
    </row>
    <row r="3144" spans="2:2">
      <c r="B3144" s="141"/>
    </row>
    <row r="3145" spans="2:2">
      <c r="B3145" s="141"/>
    </row>
    <row r="3146" spans="2:2">
      <c r="B3146" s="141"/>
    </row>
    <row r="3147" spans="2:2">
      <c r="B3147" s="141"/>
    </row>
    <row r="3148" spans="2:2">
      <c r="B3148" s="141"/>
    </row>
    <row r="3149" spans="2:2">
      <c r="B3149" s="141"/>
    </row>
    <row r="3150" spans="2:2">
      <c r="B3150" s="141"/>
    </row>
    <row r="3151" spans="2:2">
      <c r="B3151" s="141"/>
    </row>
    <row r="3152" spans="2:2">
      <c r="B3152" s="141"/>
    </row>
    <row r="3153" spans="2:2">
      <c r="B3153" s="141"/>
    </row>
    <row r="3154" spans="2:2">
      <c r="B3154" s="141"/>
    </row>
    <row r="3155" spans="2:2">
      <c r="B3155" s="141"/>
    </row>
    <row r="3156" spans="2:2">
      <c r="B3156" s="141"/>
    </row>
    <row r="3157" spans="2:2">
      <c r="B3157" s="141"/>
    </row>
    <row r="3158" spans="2:2">
      <c r="B3158" s="141"/>
    </row>
    <row r="3159" spans="2:2">
      <c r="B3159" s="141"/>
    </row>
    <row r="3160" spans="2:2">
      <c r="B3160" s="141"/>
    </row>
    <row r="3161" spans="2:2">
      <c r="B3161" s="141"/>
    </row>
    <row r="3162" spans="2:2">
      <c r="B3162" s="141"/>
    </row>
    <row r="3163" spans="2:2">
      <c r="B3163" s="141"/>
    </row>
    <row r="3164" spans="2:2">
      <c r="B3164" s="141"/>
    </row>
    <row r="3165" spans="2:2">
      <c r="B3165" s="141"/>
    </row>
    <row r="3166" spans="2:2">
      <c r="B3166" s="141"/>
    </row>
    <row r="3167" spans="2:2">
      <c r="B3167" s="141"/>
    </row>
    <row r="3168" spans="2:2">
      <c r="B3168" s="141"/>
    </row>
    <row r="3169" spans="2:2">
      <c r="B3169" s="141"/>
    </row>
    <row r="3170" spans="2:2">
      <c r="B3170" s="141"/>
    </row>
    <row r="3171" spans="2:2">
      <c r="B3171" s="141"/>
    </row>
    <row r="3172" spans="2:2">
      <c r="B3172" s="141"/>
    </row>
    <row r="3173" spans="2:2">
      <c r="B3173" s="141"/>
    </row>
    <row r="3174" spans="2:2">
      <c r="B3174" s="141"/>
    </row>
    <row r="3175" spans="2:2">
      <c r="B3175" s="141"/>
    </row>
    <row r="3176" spans="2:2">
      <c r="B3176" s="141"/>
    </row>
    <row r="3177" spans="2:2">
      <c r="B3177" s="141"/>
    </row>
    <row r="3178" spans="2:2">
      <c r="B3178" s="141"/>
    </row>
    <row r="3179" spans="2:2">
      <c r="B3179" s="141"/>
    </row>
    <row r="3180" spans="2:2">
      <c r="B3180" s="141"/>
    </row>
    <row r="3181" spans="2:2">
      <c r="B3181" s="141"/>
    </row>
    <row r="3182" spans="2:2">
      <c r="B3182" s="141"/>
    </row>
    <row r="3183" spans="2:2">
      <c r="B3183" s="141"/>
    </row>
    <row r="3184" spans="2:2">
      <c r="B3184" s="141"/>
    </row>
    <row r="3185" spans="2:2">
      <c r="B3185" s="141"/>
    </row>
    <row r="3186" spans="2:2">
      <c r="B3186" s="141"/>
    </row>
    <row r="3187" spans="2:2">
      <c r="B3187" s="141"/>
    </row>
    <row r="3188" spans="2:2">
      <c r="B3188" s="141"/>
    </row>
    <row r="3189" spans="2:2">
      <c r="B3189" s="141"/>
    </row>
    <row r="3190" spans="2:2">
      <c r="B3190" s="141"/>
    </row>
    <row r="3191" spans="2:2">
      <c r="B3191" s="141"/>
    </row>
    <row r="3192" spans="2:2">
      <c r="B3192" s="141"/>
    </row>
    <row r="3193" spans="2:2">
      <c r="B3193" s="141"/>
    </row>
    <row r="3194" spans="2:2">
      <c r="B3194" s="141"/>
    </row>
    <row r="3195" spans="2:2">
      <c r="B3195" s="141"/>
    </row>
    <row r="3196" spans="2:2">
      <c r="B3196" s="141"/>
    </row>
    <row r="3197" spans="2:2">
      <c r="B3197" s="141"/>
    </row>
    <row r="3198" spans="2:2">
      <c r="B3198" s="141"/>
    </row>
    <row r="3199" spans="2:2">
      <c r="B3199" s="141"/>
    </row>
    <row r="3200" spans="2:2">
      <c r="B3200" s="141"/>
    </row>
    <row r="3201" spans="2:2">
      <c r="B3201" s="141"/>
    </row>
    <row r="3202" spans="2:2">
      <c r="B3202" s="141"/>
    </row>
    <row r="3203" spans="2:2">
      <c r="B3203" s="141"/>
    </row>
    <row r="3204" spans="2:2">
      <c r="B3204" s="141"/>
    </row>
    <row r="3205" spans="2:2">
      <c r="B3205" s="141"/>
    </row>
    <row r="3206" spans="2:2">
      <c r="B3206" s="141"/>
    </row>
    <row r="3207" spans="2:2">
      <c r="B3207" s="141"/>
    </row>
    <row r="3208" spans="2:2">
      <c r="B3208" s="141"/>
    </row>
    <row r="3209" spans="2:2">
      <c r="B3209" s="141"/>
    </row>
    <row r="3210" spans="2:2">
      <c r="B3210" s="141"/>
    </row>
    <row r="3211" spans="2:2">
      <c r="B3211" s="141"/>
    </row>
    <row r="3212" spans="2:2">
      <c r="B3212" s="141"/>
    </row>
    <row r="3213" spans="2:2">
      <c r="B3213" s="141"/>
    </row>
    <row r="3214" spans="2:2">
      <c r="B3214" s="141"/>
    </row>
    <row r="3215" spans="2:2">
      <c r="B3215" s="141"/>
    </row>
    <row r="3216" spans="2:2">
      <c r="B3216" s="141"/>
    </row>
    <row r="3217" spans="2:2">
      <c r="B3217" s="141"/>
    </row>
    <row r="3218" spans="2:2">
      <c r="B3218" s="141"/>
    </row>
    <row r="3219" spans="2:2">
      <c r="B3219" s="141"/>
    </row>
    <row r="3220" spans="2:2">
      <c r="B3220" s="141"/>
    </row>
    <row r="3221" spans="2:2">
      <c r="B3221" s="141"/>
    </row>
    <row r="3222" spans="2:2">
      <c r="B3222" s="141"/>
    </row>
    <row r="3223" spans="2:2">
      <c r="B3223" s="141"/>
    </row>
    <row r="3224" spans="2:2">
      <c r="B3224" s="141"/>
    </row>
    <row r="3225" spans="2:2">
      <c r="B3225" s="141"/>
    </row>
    <row r="3226" spans="2:2">
      <c r="B3226" s="141"/>
    </row>
    <row r="3227" spans="2:2">
      <c r="B3227" s="141"/>
    </row>
    <row r="3228" spans="2:2">
      <c r="B3228" s="141"/>
    </row>
    <row r="3229" spans="2:2">
      <c r="B3229" s="141"/>
    </row>
    <row r="3230" spans="2:2">
      <c r="B3230" s="141"/>
    </row>
    <row r="3231" spans="2:2">
      <c r="B3231" s="141"/>
    </row>
    <row r="3232" spans="2:2">
      <c r="B3232" s="141"/>
    </row>
    <row r="3233" spans="2:2">
      <c r="B3233" s="141"/>
    </row>
    <row r="3234" spans="2:2">
      <c r="B3234" s="141"/>
    </row>
    <row r="3235" spans="2:2">
      <c r="B3235" s="141"/>
    </row>
    <row r="3236" spans="2:2">
      <c r="B3236" s="141"/>
    </row>
    <row r="3237" spans="2:2">
      <c r="B3237" s="141"/>
    </row>
    <row r="3238" spans="2:2">
      <c r="B3238" s="141"/>
    </row>
    <row r="3239" spans="2:2">
      <c r="B3239" s="141"/>
    </row>
    <row r="3240" spans="2:2">
      <c r="B3240" s="141"/>
    </row>
    <row r="3241" spans="2:2">
      <c r="B3241" s="141"/>
    </row>
    <row r="3242" spans="2:2">
      <c r="B3242" s="141"/>
    </row>
    <row r="3243" spans="2:2">
      <c r="B3243" s="141"/>
    </row>
    <row r="3244" spans="2:2">
      <c r="B3244" s="141"/>
    </row>
    <row r="3245" spans="2:2">
      <c r="B3245" s="141"/>
    </row>
    <row r="3246" spans="2:2">
      <c r="B3246" s="141"/>
    </row>
    <row r="3247" spans="2:2">
      <c r="B3247" s="141"/>
    </row>
    <row r="3248" spans="2:2">
      <c r="B3248" s="141"/>
    </row>
    <row r="3249" spans="2:2">
      <c r="B3249" s="141"/>
    </row>
    <row r="3250" spans="2:2">
      <c r="B3250" s="141"/>
    </row>
    <row r="3251" spans="2:2">
      <c r="B3251" s="141"/>
    </row>
    <row r="3252" spans="2:2">
      <c r="B3252" s="141"/>
    </row>
    <row r="3253" spans="2:2">
      <c r="B3253" s="141"/>
    </row>
    <row r="3254" spans="2:2">
      <c r="B3254" s="141"/>
    </row>
    <row r="3255" spans="2:2">
      <c r="B3255" s="141"/>
    </row>
    <row r="3256" spans="2:2">
      <c r="B3256" s="141"/>
    </row>
    <row r="3257" spans="2:2">
      <c r="B3257" s="141"/>
    </row>
    <row r="3258" spans="2:2">
      <c r="B3258" s="141"/>
    </row>
    <row r="3259" spans="2:2">
      <c r="B3259" s="141"/>
    </row>
    <row r="3260" spans="2:2">
      <c r="B3260" s="141"/>
    </row>
    <row r="3261" spans="2:2">
      <c r="B3261" s="141"/>
    </row>
    <row r="3262" spans="2:2">
      <c r="B3262" s="141"/>
    </row>
    <row r="3263" spans="2:2">
      <c r="B3263" s="141"/>
    </row>
    <row r="3264" spans="2:2">
      <c r="B3264" s="141"/>
    </row>
    <row r="3265" spans="2:2">
      <c r="B3265" s="141"/>
    </row>
    <row r="3266" spans="2:2">
      <c r="B3266" s="141"/>
    </row>
    <row r="3267" spans="2:2">
      <c r="B3267" s="141"/>
    </row>
    <row r="3268" spans="2:2">
      <c r="B3268" s="141"/>
    </row>
    <row r="3269" spans="2:2">
      <c r="B3269" s="141"/>
    </row>
    <row r="3270" spans="2:2">
      <c r="B3270" s="141"/>
    </row>
    <row r="3271" spans="2:2">
      <c r="B3271" s="141"/>
    </row>
    <row r="3272" spans="2:2">
      <c r="B3272" s="141"/>
    </row>
    <row r="3273" spans="2:2">
      <c r="B3273" s="141"/>
    </row>
    <row r="3274" spans="2:2">
      <c r="B3274" s="141"/>
    </row>
    <row r="3275" spans="2:2">
      <c r="B3275" s="141"/>
    </row>
    <row r="3276" spans="2:2">
      <c r="B3276" s="141"/>
    </row>
    <row r="3277" spans="2:2">
      <c r="B3277" s="141"/>
    </row>
    <row r="3278" spans="2:2">
      <c r="B3278" s="141"/>
    </row>
    <row r="3279" spans="2:2">
      <c r="B3279" s="141"/>
    </row>
    <row r="3280" spans="2:2">
      <c r="B3280" s="141"/>
    </row>
    <row r="3281" spans="2:2">
      <c r="B3281" s="141"/>
    </row>
    <row r="3282" spans="2:2">
      <c r="B3282" s="141"/>
    </row>
    <row r="3283" spans="2:2">
      <c r="B3283" s="141"/>
    </row>
    <row r="3284" spans="2:2">
      <c r="B3284" s="141"/>
    </row>
    <row r="3285" spans="2:2">
      <c r="B3285" s="141"/>
    </row>
    <row r="3286" spans="2:2">
      <c r="B3286" s="141"/>
    </row>
    <row r="3287" spans="2:2">
      <c r="B3287" s="141"/>
    </row>
    <row r="3288" spans="2:2">
      <c r="B3288" s="141"/>
    </row>
    <row r="3289" spans="2:2">
      <c r="B3289" s="141"/>
    </row>
    <row r="3290" spans="2:2">
      <c r="B3290" s="141"/>
    </row>
    <row r="3291" spans="2:2">
      <c r="B3291" s="141"/>
    </row>
    <row r="3292" spans="2:2">
      <c r="B3292" s="141"/>
    </row>
    <row r="3293" spans="2:2">
      <c r="B3293" s="141"/>
    </row>
    <row r="3294" spans="2:2">
      <c r="B3294" s="141"/>
    </row>
    <row r="3295" spans="2:2">
      <c r="B3295" s="141"/>
    </row>
    <row r="3296" spans="2:2">
      <c r="B3296" s="141"/>
    </row>
    <row r="3297" spans="2:2">
      <c r="B3297" s="141"/>
    </row>
    <row r="3298" spans="2:2">
      <c r="B3298" s="141"/>
    </row>
    <row r="3299" spans="2:2">
      <c r="B3299" s="141"/>
    </row>
    <row r="3300" spans="2:2">
      <c r="B3300" s="141"/>
    </row>
    <row r="3301" spans="2:2">
      <c r="B3301" s="141"/>
    </row>
    <row r="3302" spans="2:2">
      <c r="B3302" s="141"/>
    </row>
    <row r="3303" spans="2:2">
      <c r="B3303" s="141"/>
    </row>
    <row r="3304" spans="2:2">
      <c r="B3304" s="141"/>
    </row>
    <row r="3305" spans="2:2">
      <c r="B3305" s="141"/>
    </row>
    <row r="3306" spans="2:2">
      <c r="B3306" s="141"/>
    </row>
    <row r="3307" spans="2:2">
      <c r="B3307" s="141"/>
    </row>
    <row r="3308" spans="2:2">
      <c r="B3308" s="141"/>
    </row>
    <row r="3309" spans="2:2">
      <c r="B3309" s="141"/>
    </row>
    <row r="3310" spans="2:2">
      <c r="B3310" s="141"/>
    </row>
    <row r="3311" spans="2:2">
      <c r="B3311" s="141"/>
    </row>
    <row r="3312" spans="2:2">
      <c r="B3312" s="141"/>
    </row>
    <row r="3313" spans="2:2">
      <c r="B3313" s="141"/>
    </row>
    <row r="3314" spans="2:2">
      <c r="B3314" s="141"/>
    </row>
    <row r="3315" spans="2:2">
      <c r="B3315" s="141"/>
    </row>
    <row r="3316" spans="2:2">
      <c r="B3316" s="141"/>
    </row>
    <row r="3317" spans="2:2">
      <c r="B3317" s="141"/>
    </row>
    <row r="3318" spans="2:2">
      <c r="B3318" s="141"/>
    </row>
    <row r="3319" spans="2:2">
      <c r="B3319" s="141"/>
    </row>
    <row r="3320" spans="2:2">
      <c r="B3320" s="141"/>
    </row>
    <row r="3321" spans="2:2">
      <c r="B3321" s="141"/>
    </row>
    <row r="3322" spans="2:2">
      <c r="B3322" s="141"/>
    </row>
    <row r="3323" spans="2:2">
      <c r="B3323" s="141"/>
    </row>
    <row r="3324" spans="2:2">
      <c r="B3324" s="141"/>
    </row>
    <row r="3325" spans="2:2">
      <c r="B3325" s="141"/>
    </row>
    <row r="3326" spans="2:2">
      <c r="B3326" s="141"/>
    </row>
    <row r="3327" spans="2:2">
      <c r="B3327" s="141"/>
    </row>
    <row r="3328" spans="2:2">
      <c r="B3328" s="141"/>
    </row>
    <row r="3329" spans="2:2">
      <c r="B3329" s="141"/>
    </row>
    <row r="3330" spans="2:2">
      <c r="B3330" s="141"/>
    </row>
    <row r="3331" spans="2:2">
      <c r="B3331" s="141"/>
    </row>
    <row r="3332" spans="2:2">
      <c r="B3332" s="141"/>
    </row>
    <row r="3333" spans="2:2">
      <c r="B3333" s="141"/>
    </row>
    <row r="3334" spans="2:2">
      <c r="B3334" s="141"/>
    </row>
    <row r="3335" spans="2:2">
      <c r="B3335" s="141"/>
    </row>
    <row r="3336" spans="2:2">
      <c r="B3336" s="141"/>
    </row>
    <row r="3337" spans="2:2">
      <c r="B3337" s="141"/>
    </row>
    <row r="3338" spans="2:2">
      <c r="B3338" s="141"/>
    </row>
    <row r="3339" spans="2:2">
      <c r="B3339" s="141"/>
    </row>
    <row r="3340" spans="2:2">
      <c r="B3340" s="141"/>
    </row>
    <row r="3341" spans="2:2">
      <c r="B3341" s="141"/>
    </row>
    <row r="3342" spans="2:2">
      <c r="B3342" s="141"/>
    </row>
    <row r="3343" spans="2:2">
      <c r="B3343" s="141"/>
    </row>
    <row r="3344" spans="2:2">
      <c r="B3344" s="141"/>
    </row>
    <row r="3345" spans="2:2">
      <c r="B3345" s="141"/>
    </row>
    <row r="3346" spans="2:2">
      <c r="B3346" s="141"/>
    </row>
    <row r="3347" spans="2:2">
      <c r="B3347" s="141"/>
    </row>
    <row r="3348" spans="2:2">
      <c r="B3348" s="141"/>
    </row>
    <row r="3349" spans="2:2">
      <c r="B3349" s="141"/>
    </row>
    <row r="3350" spans="2:2">
      <c r="B3350" s="141"/>
    </row>
    <row r="3351" spans="2:2">
      <c r="B3351" s="141"/>
    </row>
    <row r="3352" spans="2:2">
      <c r="B3352" s="141"/>
    </row>
    <row r="3353" spans="2:2">
      <c r="B3353" s="141"/>
    </row>
    <row r="3354" spans="2:2">
      <c r="B3354" s="141"/>
    </row>
    <row r="3355" spans="2:2">
      <c r="B3355" s="141"/>
    </row>
    <row r="3356" spans="2:2">
      <c r="B3356" s="141"/>
    </row>
    <row r="3357" spans="2:2">
      <c r="B3357" s="141"/>
    </row>
    <row r="3358" spans="2:2">
      <c r="B3358" s="141"/>
    </row>
    <row r="3359" spans="2:2">
      <c r="B3359" s="141"/>
    </row>
    <row r="3360" spans="2:2">
      <c r="B3360" s="141"/>
    </row>
    <row r="3361" spans="2:2">
      <c r="B3361" s="141"/>
    </row>
    <row r="3362" spans="2:2">
      <c r="B3362" s="141"/>
    </row>
    <row r="3363" spans="2:2">
      <c r="B3363" s="141"/>
    </row>
    <row r="3364" spans="2:2">
      <c r="B3364" s="141"/>
    </row>
    <row r="3365" spans="2:2">
      <c r="B3365" s="141"/>
    </row>
    <row r="3366" spans="2:2">
      <c r="B3366" s="141"/>
    </row>
    <row r="3367" spans="2:2">
      <c r="B3367" s="141"/>
    </row>
    <row r="3368" spans="2:2">
      <c r="B3368" s="141"/>
    </row>
    <row r="3369" spans="2:2">
      <c r="B3369" s="141"/>
    </row>
    <row r="3370" spans="2:2">
      <c r="B3370" s="141"/>
    </row>
    <row r="3371" spans="2:2">
      <c r="B3371" s="141"/>
    </row>
    <row r="3372" spans="2:2">
      <c r="B3372" s="141"/>
    </row>
    <row r="3373" spans="2:2">
      <c r="B3373" s="141"/>
    </row>
    <row r="3374" spans="2:2">
      <c r="B3374" s="141"/>
    </row>
    <row r="3375" spans="2:2">
      <c r="B3375" s="141"/>
    </row>
    <row r="3376" spans="2:2">
      <c r="B3376" s="141"/>
    </row>
    <row r="3377" spans="2:2">
      <c r="B3377" s="141"/>
    </row>
    <row r="3378" spans="2:2">
      <c r="B3378" s="141"/>
    </row>
    <row r="3379" spans="2:2">
      <c r="B3379" s="141"/>
    </row>
    <row r="3380" spans="2:2">
      <c r="B3380" s="141"/>
    </row>
    <row r="3381" spans="2:2">
      <c r="B3381" s="141"/>
    </row>
    <row r="3382" spans="2:2">
      <c r="B3382" s="141"/>
    </row>
    <row r="3383" spans="2:2">
      <c r="B3383" s="141"/>
    </row>
    <row r="3384" spans="2:2">
      <c r="B3384" s="141"/>
    </row>
    <row r="3385" spans="2:2">
      <c r="B3385" s="141"/>
    </row>
    <row r="3386" spans="2:2">
      <c r="B3386" s="141"/>
    </row>
    <row r="3387" spans="2:2">
      <c r="B3387" s="141"/>
    </row>
    <row r="3388" spans="2:2">
      <c r="B3388" s="141"/>
    </row>
    <row r="3389" spans="2:2">
      <c r="B3389" s="141"/>
    </row>
    <row r="3390" spans="2:2">
      <c r="B3390" s="141"/>
    </row>
    <row r="3391" spans="2:2">
      <c r="B3391" s="141"/>
    </row>
    <row r="3392" spans="2:2">
      <c r="B3392" s="141"/>
    </row>
    <row r="3393" spans="2:2">
      <c r="B3393" s="141"/>
    </row>
    <row r="3394" spans="2:2">
      <c r="B3394" s="141"/>
    </row>
    <row r="3395" spans="2:2">
      <c r="B3395" s="141"/>
    </row>
    <row r="3396" spans="2:2">
      <c r="B3396" s="141"/>
    </row>
    <row r="3397" spans="2:2">
      <c r="B3397" s="141"/>
    </row>
    <row r="3398" spans="2:2">
      <c r="B3398" s="141"/>
    </row>
    <row r="3399" spans="2:2">
      <c r="B3399" s="141"/>
    </row>
    <row r="3400" spans="2:2">
      <c r="B3400" s="141"/>
    </row>
    <row r="3401" spans="2:2">
      <c r="B3401" s="141"/>
    </row>
    <row r="3402" spans="2:2">
      <c r="B3402" s="141"/>
    </row>
    <row r="3403" spans="2:2">
      <c r="B3403" s="141"/>
    </row>
    <row r="3404" spans="2:2">
      <c r="B3404" s="141"/>
    </row>
    <row r="3405" spans="2:2">
      <c r="B3405" s="141"/>
    </row>
    <row r="3406" spans="2:2">
      <c r="B3406" s="141"/>
    </row>
    <row r="3407" spans="2:2">
      <c r="B3407" s="141"/>
    </row>
    <row r="3408" spans="2:2">
      <c r="B3408" s="141"/>
    </row>
    <row r="3409" spans="2:2">
      <c r="B3409" s="141"/>
    </row>
    <row r="3410" spans="2:2">
      <c r="B3410" s="141"/>
    </row>
    <row r="3411" spans="2:2">
      <c r="B3411" s="141"/>
    </row>
    <row r="3412" spans="2:2">
      <c r="B3412" s="141"/>
    </row>
    <row r="3413" spans="2:2">
      <c r="B3413" s="141"/>
    </row>
    <row r="3414" spans="2:2">
      <c r="B3414" s="141"/>
    </row>
    <row r="3415" spans="2:2">
      <c r="B3415" s="141"/>
    </row>
    <row r="3416" spans="2:2">
      <c r="B3416" s="141"/>
    </row>
    <row r="3417" spans="2:2">
      <c r="B3417" s="141"/>
    </row>
    <row r="3418" spans="2:2">
      <c r="B3418" s="141"/>
    </row>
    <row r="3419" spans="2:2">
      <c r="B3419" s="141"/>
    </row>
    <row r="3420" spans="2:2">
      <c r="B3420" s="141"/>
    </row>
    <row r="3421" spans="2:2">
      <c r="B3421" s="141"/>
    </row>
    <row r="3422" spans="2:2">
      <c r="B3422" s="141"/>
    </row>
    <row r="3423" spans="2:2">
      <c r="B3423" s="141"/>
    </row>
    <row r="3424" spans="2:2">
      <c r="B3424" s="141"/>
    </row>
    <row r="3425" spans="2:2">
      <c r="B3425" s="141"/>
    </row>
    <row r="3426" spans="2:2">
      <c r="B3426" s="141"/>
    </row>
    <row r="3427" spans="2:2">
      <c r="B3427" s="141"/>
    </row>
    <row r="3428" spans="2:2">
      <c r="B3428" s="141"/>
    </row>
    <row r="3429" spans="2:2">
      <c r="B3429" s="141"/>
    </row>
    <row r="3430" spans="2:2">
      <c r="B3430" s="141"/>
    </row>
    <row r="3431" spans="2:2">
      <c r="B3431" s="141"/>
    </row>
    <row r="3432" spans="2:2">
      <c r="B3432" s="141"/>
    </row>
    <row r="3433" spans="2:2">
      <c r="B3433" s="141"/>
    </row>
    <row r="3434" spans="2:2">
      <c r="B3434" s="141"/>
    </row>
    <row r="3435" spans="2:2">
      <c r="B3435" s="141"/>
    </row>
    <row r="3436" spans="2:2">
      <c r="B3436" s="141"/>
    </row>
    <row r="3437" spans="2:2">
      <c r="B3437" s="141"/>
    </row>
    <row r="3438" spans="2:2">
      <c r="B3438" s="141"/>
    </row>
    <row r="3439" spans="2:2">
      <c r="B3439" s="141"/>
    </row>
    <row r="3440" spans="2:2">
      <c r="B3440" s="141"/>
    </row>
    <row r="3441" spans="2:2">
      <c r="B3441" s="141"/>
    </row>
    <row r="3442" spans="2:2">
      <c r="B3442" s="141"/>
    </row>
    <row r="3443" spans="2:2">
      <c r="B3443" s="141"/>
    </row>
    <row r="3444" spans="2:2">
      <c r="B3444" s="141"/>
    </row>
    <row r="3445" spans="2:2">
      <c r="B3445" s="141"/>
    </row>
    <row r="3446" spans="2:2">
      <c r="B3446" s="141"/>
    </row>
    <row r="3447" spans="2:2">
      <c r="B3447" s="141"/>
    </row>
    <row r="3448" spans="2:2">
      <c r="B3448" s="141"/>
    </row>
    <row r="3449" spans="2:2">
      <c r="B3449" s="141"/>
    </row>
    <row r="3450" spans="2:2">
      <c r="B3450" s="141"/>
    </row>
    <row r="3451" spans="2:2">
      <c r="B3451" s="141"/>
    </row>
    <row r="3452" spans="2:2">
      <c r="B3452" s="141"/>
    </row>
    <row r="3453" spans="2:2">
      <c r="B3453" s="141"/>
    </row>
    <row r="3454" spans="2:2">
      <c r="B3454" s="141"/>
    </row>
    <row r="3455" spans="2:2">
      <c r="B3455" s="141"/>
    </row>
    <row r="3456" spans="2:2">
      <c r="B3456" s="141"/>
    </row>
    <row r="3457" spans="2:2">
      <c r="B3457" s="141"/>
    </row>
    <row r="3458" spans="2:2">
      <c r="B3458" s="141"/>
    </row>
    <row r="3459" spans="2:2">
      <c r="B3459" s="141"/>
    </row>
    <row r="3460" spans="2:2">
      <c r="B3460" s="141"/>
    </row>
    <row r="3461" spans="2:2">
      <c r="B3461" s="141"/>
    </row>
    <row r="3462" spans="2:2">
      <c r="B3462" s="141"/>
    </row>
    <row r="3463" spans="2:2">
      <c r="B3463" s="141"/>
    </row>
    <row r="3464" spans="2:2">
      <c r="B3464" s="141"/>
    </row>
    <row r="3465" spans="2:2">
      <c r="B3465" s="141"/>
    </row>
    <row r="3466" spans="2:2">
      <c r="B3466" s="141"/>
    </row>
    <row r="3467" spans="2:2">
      <c r="B3467" s="141"/>
    </row>
    <row r="3468" spans="2:2">
      <c r="B3468" s="141"/>
    </row>
    <row r="3469" spans="2:2">
      <c r="B3469" s="141"/>
    </row>
    <row r="3470" spans="2:2">
      <c r="B3470" s="141"/>
    </row>
    <row r="3471" spans="2:2">
      <c r="B3471" s="141"/>
    </row>
    <row r="3472" spans="2:2">
      <c r="B3472" s="141"/>
    </row>
    <row r="3473" spans="2:2">
      <c r="B3473" s="141"/>
    </row>
    <row r="3474" spans="2:2">
      <c r="B3474" s="141"/>
    </row>
    <row r="3475" spans="2:2">
      <c r="B3475" s="141"/>
    </row>
    <row r="3476" spans="2:2">
      <c r="B3476" s="141"/>
    </row>
    <row r="3477" spans="2:2">
      <c r="B3477" s="141"/>
    </row>
    <row r="3478" spans="2:2">
      <c r="B3478" s="141"/>
    </row>
    <row r="3479" spans="2:2">
      <c r="B3479" s="141"/>
    </row>
    <row r="3480" spans="2:2">
      <c r="B3480" s="141"/>
    </row>
    <row r="3481" spans="2:2">
      <c r="B3481" s="141"/>
    </row>
    <row r="3482" spans="2:2">
      <c r="B3482" s="141"/>
    </row>
    <row r="3483" spans="2:2">
      <c r="B3483" s="141"/>
    </row>
    <row r="3484" spans="2:2">
      <c r="B3484" s="141"/>
    </row>
    <row r="3485" spans="2:2">
      <c r="B3485" s="141"/>
    </row>
    <row r="3486" spans="2:2">
      <c r="B3486" s="141"/>
    </row>
    <row r="3487" spans="2:2">
      <c r="B3487" s="141"/>
    </row>
    <row r="3488" spans="2:2">
      <c r="B3488" s="141"/>
    </row>
    <row r="3489" spans="2:2">
      <c r="B3489" s="141"/>
    </row>
    <row r="3490" spans="2:2">
      <c r="B3490" s="141"/>
    </row>
    <row r="3491" spans="2:2">
      <c r="B3491" s="141"/>
    </row>
    <row r="3492" spans="2:2">
      <c r="B3492" s="141"/>
    </row>
    <row r="3493" spans="2:2">
      <c r="B3493" s="141"/>
    </row>
    <row r="3494" spans="2:2">
      <c r="B3494" s="141"/>
    </row>
    <row r="3495" spans="2:2">
      <c r="B3495" s="141"/>
    </row>
    <row r="3496" spans="2:2">
      <c r="B3496" s="141"/>
    </row>
    <row r="3497" spans="2:2">
      <c r="B3497" s="141"/>
    </row>
    <row r="3498" spans="2:2">
      <c r="B3498" s="141"/>
    </row>
    <row r="3499" spans="2:2">
      <c r="B3499" s="141"/>
    </row>
    <row r="3500" spans="2:2">
      <c r="B3500" s="141"/>
    </row>
    <row r="3501" spans="2:2">
      <c r="B3501" s="141"/>
    </row>
    <row r="3502" spans="2:2">
      <c r="B3502" s="141"/>
    </row>
    <row r="3503" spans="2:2">
      <c r="B3503" s="141"/>
    </row>
    <row r="3504" spans="2:2">
      <c r="B3504" s="141"/>
    </row>
    <row r="3505" spans="2:2">
      <c r="B3505" s="141"/>
    </row>
    <row r="3506" spans="2:2">
      <c r="B3506" s="141"/>
    </row>
    <row r="3507" spans="2:2">
      <c r="B3507" s="141"/>
    </row>
    <row r="3508" spans="2:2">
      <c r="B3508" s="141"/>
    </row>
    <row r="3509" spans="2:2">
      <c r="B3509" s="141"/>
    </row>
    <row r="3510" spans="2:2">
      <c r="B3510" s="141"/>
    </row>
    <row r="3511" spans="2:2">
      <c r="B3511" s="141"/>
    </row>
    <row r="3512" spans="2:2">
      <c r="B3512" s="141"/>
    </row>
    <row r="3513" spans="2:2">
      <c r="B3513" s="141"/>
    </row>
    <row r="3514" spans="2:2">
      <c r="B3514" s="141"/>
    </row>
    <row r="3515" spans="2:2">
      <c r="B3515" s="141"/>
    </row>
    <row r="3516" spans="2:2">
      <c r="B3516" s="141"/>
    </row>
    <row r="3517" spans="2:2">
      <c r="B3517" s="141"/>
    </row>
    <row r="3518" spans="2:2">
      <c r="B3518" s="141"/>
    </row>
    <row r="3519" spans="2:2">
      <c r="B3519" s="141"/>
    </row>
    <row r="3520" spans="2:2">
      <c r="B3520" s="141"/>
    </row>
    <row r="3521" spans="2:2">
      <c r="B3521" s="141"/>
    </row>
    <row r="3522" spans="2:2">
      <c r="B3522" s="141"/>
    </row>
    <row r="3523" spans="2:2">
      <c r="B3523" s="141"/>
    </row>
    <row r="3524" spans="2:2">
      <c r="B3524" s="141"/>
    </row>
    <row r="3525" spans="2:2">
      <c r="B3525" s="141"/>
    </row>
    <row r="3526" spans="2:2">
      <c r="B3526" s="141"/>
    </row>
    <row r="3527" spans="2:2">
      <c r="B3527" s="141"/>
    </row>
    <row r="3528" spans="2:2">
      <c r="B3528" s="141"/>
    </row>
    <row r="3529" spans="2:2">
      <c r="B3529" s="141"/>
    </row>
    <row r="3530" spans="2:2">
      <c r="B3530" s="141"/>
    </row>
    <row r="3531" spans="2:2">
      <c r="B3531" s="141"/>
    </row>
    <row r="3532" spans="2:2">
      <c r="B3532" s="141"/>
    </row>
    <row r="3533" spans="2:2">
      <c r="B3533" s="141"/>
    </row>
    <row r="3534" spans="2:2">
      <c r="B3534" s="141"/>
    </row>
    <row r="3535" spans="2:2">
      <c r="B3535" s="141"/>
    </row>
    <row r="3536" spans="2:2">
      <c r="B3536" s="141"/>
    </row>
    <row r="3537" spans="2:2">
      <c r="B3537" s="141"/>
    </row>
    <row r="3538" spans="2:2">
      <c r="B3538" s="141"/>
    </row>
    <row r="3539" spans="2:2">
      <c r="B3539" s="141"/>
    </row>
    <row r="3540" spans="2:2">
      <c r="B3540" s="141"/>
    </row>
    <row r="3541" spans="2:2">
      <c r="B3541" s="141"/>
    </row>
    <row r="3542" spans="2:2">
      <c r="B3542" s="141"/>
    </row>
    <row r="3543" spans="2:2">
      <c r="B3543" s="141"/>
    </row>
    <row r="3544" spans="2:2">
      <c r="B3544" s="141"/>
    </row>
    <row r="3545" spans="2:2">
      <c r="B3545" s="141"/>
    </row>
    <row r="3546" spans="2:2">
      <c r="B3546" s="141"/>
    </row>
    <row r="3547" spans="2:2">
      <c r="B3547" s="141"/>
    </row>
    <row r="3548" spans="2:2">
      <c r="B3548" s="141"/>
    </row>
    <row r="3549" spans="2:2">
      <c r="B3549" s="141"/>
    </row>
    <row r="3550" spans="2:2">
      <c r="B3550" s="141"/>
    </row>
    <row r="3551" spans="2:2">
      <c r="B3551" s="141"/>
    </row>
    <row r="3552" spans="2:2">
      <c r="B3552" s="141"/>
    </row>
    <row r="3553" spans="2:2">
      <c r="B3553" s="141"/>
    </row>
    <row r="3554" spans="2:2">
      <c r="B3554" s="141"/>
    </row>
    <row r="3555" spans="2:2">
      <c r="B3555" s="141"/>
    </row>
    <row r="3556" spans="2:2">
      <c r="B3556" s="141"/>
    </row>
    <row r="3557" spans="2:2">
      <c r="B3557" s="141"/>
    </row>
    <row r="3558" spans="2:2">
      <c r="B3558" s="141"/>
    </row>
    <row r="3559" spans="2:2">
      <c r="B3559" s="141"/>
    </row>
    <row r="3560" spans="2:2">
      <c r="B3560" s="141"/>
    </row>
    <row r="3561" spans="2:2">
      <c r="B3561" s="141"/>
    </row>
    <row r="3562" spans="2:2">
      <c r="B3562" s="141"/>
    </row>
    <row r="3563" spans="2:2">
      <c r="B3563" s="141"/>
    </row>
    <row r="3564" spans="2:2">
      <c r="B3564" s="141"/>
    </row>
    <row r="3565" spans="2:2">
      <c r="B3565" s="141"/>
    </row>
    <row r="3566" spans="2:2">
      <c r="B3566" s="141"/>
    </row>
    <row r="3567" spans="2:2">
      <c r="B3567" s="141"/>
    </row>
    <row r="3568" spans="2:2">
      <c r="B3568" s="141"/>
    </row>
    <row r="3569" spans="2:2">
      <c r="B3569" s="141"/>
    </row>
    <row r="3570" spans="2:2">
      <c r="B3570" s="141"/>
    </row>
    <row r="3571" spans="2:2">
      <c r="B3571" s="141"/>
    </row>
    <row r="3572" spans="2:2">
      <c r="B3572" s="141"/>
    </row>
    <row r="3573" spans="2:2">
      <c r="B3573" s="141"/>
    </row>
    <row r="3574" spans="2:2">
      <c r="B3574" s="141"/>
    </row>
    <row r="3575" spans="2:2">
      <c r="B3575" s="141"/>
    </row>
    <row r="3576" spans="2:2">
      <c r="B3576" s="141"/>
    </row>
    <row r="3577" spans="2:2">
      <c r="B3577" s="141"/>
    </row>
    <row r="3578" spans="2:2">
      <c r="B3578" s="141"/>
    </row>
    <row r="3579" spans="2:2">
      <c r="B3579" s="141"/>
    </row>
    <row r="3580" spans="2:2">
      <c r="B3580" s="141"/>
    </row>
    <row r="3581" spans="2:2">
      <c r="B3581" s="141"/>
    </row>
    <row r="3582" spans="2:2">
      <c r="B3582" s="141"/>
    </row>
    <row r="3583" spans="2:2">
      <c r="B3583" s="141"/>
    </row>
    <row r="3584" spans="2:2">
      <c r="B3584" s="141"/>
    </row>
    <row r="3585" spans="2:2">
      <c r="B3585" s="141"/>
    </row>
    <row r="3586" spans="2:2">
      <c r="B3586" s="141"/>
    </row>
    <row r="3587" spans="2:2">
      <c r="B3587" s="141"/>
    </row>
    <row r="3588" spans="2:2">
      <c r="B3588" s="141"/>
    </row>
    <row r="3589" spans="2:2">
      <c r="B3589" s="141"/>
    </row>
    <row r="3590" spans="2:2">
      <c r="B3590" s="141"/>
    </row>
    <row r="3591" spans="2:2">
      <c r="B3591" s="141"/>
    </row>
    <row r="3592" spans="2:2">
      <c r="B3592" s="141"/>
    </row>
    <row r="3593" spans="2:2">
      <c r="B3593" s="141"/>
    </row>
    <row r="3594" spans="2:2">
      <c r="B3594" s="141"/>
    </row>
    <row r="3595" spans="2:2">
      <c r="B3595" s="141"/>
    </row>
    <row r="3596" spans="2:2">
      <c r="B3596" s="141"/>
    </row>
    <row r="3597" spans="2:2">
      <c r="B3597" s="141"/>
    </row>
    <row r="3598" spans="2:2">
      <c r="B3598" s="141"/>
    </row>
    <row r="3599" spans="2:2">
      <c r="B3599" s="141"/>
    </row>
    <row r="3600" spans="2:2">
      <c r="B3600" s="141"/>
    </row>
    <row r="3601" spans="2:2">
      <c r="B3601" s="141"/>
    </row>
    <row r="3602" spans="2:2">
      <c r="B3602" s="141"/>
    </row>
    <row r="3603" spans="2:2">
      <c r="B3603" s="141"/>
    </row>
    <row r="3604" spans="2:2">
      <c r="B3604" s="141"/>
    </row>
    <row r="3605" spans="2:2">
      <c r="B3605" s="141"/>
    </row>
    <row r="3606" spans="2:2">
      <c r="B3606" s="141"/>
    </row>
    <row r="3607" spans="2:2">
      <c r="B3607" s="141"/>
    </row>
    <row r="3608" spans="2:2">
      <c r="B3608" s="141"/>
    </row>
    <row r="3609" spans="2:2">
      <c r="B3609" s="141"/>
    </row>
    <row r="3610" spans="2:2">
      <c r="B3610" s="141"/>
    </row>
    <row r="3611" spans="2:2">
      <c r="B3611" s="141"/>
    </row>
    <row r="3612" spans="2:2">
      <c r="B3612" s="141"/>
    </row>
    <row r="3613" spans="2:2">
      <c r="B3613" s="141"/>
    </row>
    <row r="3614" spans="2:2">
      <c r="B3614" s="141"/>
    </row>
    <row r="3615" spans="2:2">
      <c r="B3615" s="141"/>
    </row>
    <row r="3616" spans="2:2">
      <c r="B3616" s="141"/>
    </row>
    <row r="3617" spans="2:2">
      <c r="B3617" s="141"/>
    </row>
    <row r="3618" spans="2:2">
      <c r="B3618" s="141"/>
    </row>
    <row r="3619" spans="2:2">
      <c r="B3619" s="141"/>
    </row>
    <row r="3620" spans="2:2">
      <c r="B3620" s="141"/>
    </row>
    <row r="3621" spans="2:2">
      <c r="B3621" s="141"/>
    </row>
    <row r="3622" spans="2:2">
      <c r="B3622" s="141"/>
    </row>
    <row r="3623" spans="2:2">
      <c r="B3623" s="141"/>
    </row>
    <row r="3624" spans="2:2">
      <c r="B3624" s="141"/>
    </row>
    <row r="3625" spans="2:2">
      <c r="B3625" s="141"/>
    </row>
    <row r="3626" spans="2:2">
      <c r="B3626" s="141"/>
    </row>
    <row r="3627" spans="2:2">
      <c r="B3627" s="141"/>
    </row>
    <row r="3628" spans="2:2">
      <c r="B3628" s="141"/>
    </row>
    <row r="3629" spans="2:2">
      <c r="B3629" s="141"/>
    </row>
    <row r="3630" spans="2:2">
      <c r="B3630" s="141"/>
    </row>
    <row r="3631" spans="2:2">
      <c r="B3631" s="141"/>
    </row>
    <row r="3632" spans="2:2">
      <c r="B3632" s="141"/>
    </row>
    <row r="3633" spans="2:2">
      <c r="B3633" s="141"/>
    </row>
    <row r="3634" spans="2:2">
      <c r="B3634" s="141"/>
    </row>
    <row r="3635" spans="2:2">
      <c r="B3635" s="141"/>
    </row>
    <row r="3636" spans="2:2">
      <c r="B3636" s="141"/>
    </row>
    <row r="3637" spans="2:2">
      <c r="B3637" s="141"/>
    </row>
    <row r="3638" spans="2:2">
      <c r="B3638" s="141"/>
    </row>
    <row r="3639" spans="2:2">
      <c r="B3639" s="141"/>
    </row>
    <row r="3640" spans="2:2">
      <c r="B3640" s="141"/>
    </row>
    <row r="3641" spans="2:2">
      <c r="B3641" s="141"/>
    </row>
    <row r="3642" spans="2:2">
      <c r="B3642" s="141"/>
    </row>
    <row r="3643" spans="2:2">
      <c r="B3643" s="141"/>
    </row>
    <row r="3644" spans="2:2">
      <c r="B3644" s="141"/>
    </row>
    <row r="3645" spans="2:2">
      <c r="B3645" s="141"/>
    </row>
    <row r="3646" spans="2:2">
      <c r="B3646" s="141"/>
    </row>
    <row r="3647" spans="2:2">
      <c r="B3647" s="141"/>
    </row>
    <row r="3648" spans="2:2">
      <c r="B3648" s="141"/>
    </row>
    <row r="3649" spans="2:2">
      <c r="B3649" s="141"/>
    </row>
    <row r="3650" spans="2:2">
      <c r="B3650" s="141"/>
    </row>
    <row r="3651" spans="2:2">
      <c r="B3651" s="141"/>
    </row>
    <row r="3652" spans="2:2">
      <c r="B3652" s="141"/>
    </row>
    <row r="3653" spans="2:2">
      <c r="B3653" s="141"/>
    </row>
    <row r="3654" spans="2:2">
      <c r="B3654" s="141"/>
    </row>
    <row r="3655" spans="2:2">
      <c r="B3655" s="141"/>
    </row>
    <row r="3656" spans="2:2">
      <c r="B3656" s="141"/>
    </row>
    <row r="3657" spans="2:2">
      <c r="B3657" s="141"/>
    </row>
    <row r="3658" spans="2:2">
      <c r="B3658" s="141"/>
    </row>
    <row r="3659" spans="2:2">
      <c r="B3659" s="141"/>
    </row>
    <row r="3660" spans="2:2">
      <c r="B3660" s="141"/>
    </row>
    <row r="3661" spans="2:2">
      <c r="B3661" s="141"/>
    </row>
    <row r="3662" spans="2:2">
      <c r="B3662" s="141"/>
    </row>
    <row r="3663" spans="2:2">
      <c r="B3663" s="141"/>
    </row>
    <row r="3664" spans="2:2">
      <c r="B3664" s="141"/>
    </row>
    <row r="3665" spans="2:2">
      <c r="B3665" s="141"/>
    </row>
    <row r="3666" spans="2:2">
      <c r="B3666" s="141"/>
    </row>
    <row r="3667" spans="2:2">
      <c r="B3667" s="141"/>
    </row>
    <row r="3668" spans="2:2">
      <c r="B3668" s="141"/>
    </row>
    <row r="3669" spans="2:2">
      <c r="B3669" s="141"/>
    </row>
    <row r="3670" spans="2:2">
      <c r="B3670" s="141"/>
    </row>
    <row r="3671" spans="2:2">
      <c r="B3671" s="141"/>
    </row>
    <row r="3672" spans="2:2">
      <c r="B3672" s="141"/>
    </row>
    <row r="3673" spans="2:2">
      <c r="B3673" s="141"/>
    </row>
    <row r="3674" spans="2:2">
      <c r="B3674" s="141"/>
    </row>
    <row r="3675" spans="2:2">
      <c r="B3675" s="141"/>
    </row>
    <row r="3676" spans="2:2">
      <c r="B3676" s="141"/>
    </row>
    <row r="3677" spans="2:2">
      <c r="B3677" s="141"/>
    </row>
    <row r="3678" spans="2:2">
      <c r="B3678" s="141"/>
    </row>
    <row r="3679" spans="2:2">
      <c r="B3679" s="141"/>
    </row>
    <row r="3680" spans="2:2">
      <c r="B3680" s="141"/>
    </row>
    <row r="3681" spans="2:2">
      <c r="B3681" s="141"/>
    </row>
    <row r="3682" spans="2:2">
      <c r="B3682" s="141"/>
    </row>
    <row r="3683" spans="2:2">
      <c r="B3683" s="141"/>
    </row>
    <row r="3684" spans="2:2">
      <c r="B3684" s="141"/>
    </row>
    <row r="3685" spans="2:2">
      <c r="B3685" s="141"/>
    </row>
    <row r="3686" spans="2:2">
      <c r="B3686" s="141"/>
    </row>
    <row r="3687" spans="2:2">
      <c r="B3687" s="141"/>
    </row>
    <row r="3688" spans="2:2">
      <c r="B3688" s="141"/>
    </row>
    <row r="3689" spans="2:2">
      <c r="B3689" s="141"/>
    </row>
    <row r="3690" spans="2:2">
      <c r="B3690" s="141"/>
    </row>
    <row r="3691" spans="2:2">
      <c r="B3691" s="141"/>
    </row>
    <row r="3692" spans="2:2">
      <c r="B3692" s="141"/>
    </row>
    <row r="3693" spans="2:2">
      <c r="B3693" s="141"/>
    </row>
    <row r="3694" spans="2:2">
      <c r="B3694" s="141"/>
    </row>
    <row r="3695" spans="2:2">
      <c r="B3695" s="141"/>
    </row>
    <row r="3696" spans="2:2">
      <c r="B3696" s="141"/>
    </row>
    <row r="3697" spans="2:2">
      <c r="B3697" s="141"/>
    </row>
    <row r="3698" spans="2:2">
      <c r="B3698" s="141"/>
    </row>
    <row r="3699" spans="2:2">
      <c r="B3699" s="141"/>
    </row>
    <row r="3700" spans="2:2">
      <c r="B3700" s="141"/>
    </row>
    <row r="3701" spans="2:2">
      <c r="B3701" s="141"/>
    </row>
    <row r="3702" spans="2:2">
      <c r="B3702" s="141"/>
    </row>
    <row r="3703" spans="2:2">
      <c r="B3703" s="141"/>
    </row>
    <row r="3704" spans="2:2">
      <c r="B3704" s="141"/>
    </row>
    <row r="3705" spans="2:2">
      <c r="B3705" s="141"/>
    </row>
    <row r="3706" spans="2:2">
      <c r="B3706" s="141"/>
    </row>
    <row r="3707" spans="2:2">
      <c r="B3707" s="141"/>
    </row>
    <row r="3708" spans="2:2">
      <c r="B3708" s="141"/>
    </row>
    <row r="3709" spans="2:2">
      <c r="B3709" s="141"/>
    </row>
    <row r="3710" spans="2:2">
      <c r="B3710" s="141"/>
    </row>
    <row r="3711" spans="2:2">
      <c r="B3711" s="141"/>
    </row>
    <row r="3712" spans="2:2">
      <c r="B3712" s="141"/>
    </row>
    <row r="3713" spans="2:2">
      <c r="B3713" s="141"/>
    </row>
    <row r="3714" spans="2:2">
      <c r="B3714" s="141"/>
    </row>
    <row r="3715" spans="2:2">
      <c r="B3715" s="141"/>
    </row>
    <row r="3716" spans="2:2">
      <c r="B3716" s="141"/>
    </row>
    <row r="3717" spans="2:2">
      <c r="B3717" s="141"/>
    </row>
    <row r="3718" spans="2:2">
      <c r="B3718" s="141"/>
    </row>
    <row r="3719" spans="2:2">
      <c r="B3719" s="141"/>
    </row>
    <row r="3720" spans="2:2">
      <c r="B3720" s="141"/>
    </row>
    <row r="3721" spans="2:2">
      <c r="B3721" s="141"/>
    </row>
    <row r="3722" spans="2:2">
      <c r="B3722" s="141"/>
    </row>
    <row r="3723" spans="2:2">
      <c r="B3723" s="141"/>
    </row>
    <row r="3724" spans="2:2">
      <c r="B3724" s="141"/>
    </row>
    <row r="3725" spans="2:2">
      <c r="B3725" s="141"/>
    </row>
    <row r="3726" spans="2:2">
      <c r="B3726" s="141"/>
    </row>
    <row r="3727" spans="2:2">
      <c r="B3727" s="141"/>
    </row>
    <row r="3728" spans="2:2">
      <c r="B3728" s="141"/>
    </row>
    <row r="3729" spans="2:2">
      <c r="B3729" s="141"/>
    </row>
    <row r="3730" spans="2:2">
      <c r="B3730" s="141"/>
    </row>
    <row r="3731" spans="2:2">
      <c r="B3731" s="141"/>
    </row>
    <row r="3732" spans="2:2">
      <c r="B3732" s="141"/>
    </row>
    <row r="3733" spans="2:2">
      <c r="B3733" s="141"/>
    </row>
    <row r="3734" spans="2:2">
      <c r="B3734" s="141"/>
    </row>
    <row r="3735" spans="2:2">
      <c r="B3735" s="141"/>
    </row>
    <row r="3736" spans="2:2">
      <c r="B3736" s="141"/>
    </row>
    <row r="3737" spans="2:2">
      <c r="B3737" s="141"/>
    </row>
    <row r="3738" spans="2:2">
      <c r="B3738" s="141"/>
    </row>
    <row r="3739" spans="2:2">
      <c r="B3739" s="141"/>
    </row>
    <row r="3740" spans="2:2">
      <c r="B3740" s="141"/>
    </row>
    <row r="3741" spans="2:2">
      <c r="B3741" s="141"/>
    </row>
    <row r="3742" spans="2:2">
      <c r="B3742" s="141"/>
    </row>
    <row r="3743" spans="2:2">
      <c r="B3743" s="141"/>
    </row>
    <row r="3744" spans="2:2">
      <c r="B3744" s="141"/>
    </row>
    <row r="3745" spans="2:2">
      <c r="B3745" s="141"/>
    </row>
    <row r="3746" spans="2:2">
      <c r="B3746" s="141"/>
    </row>
    <row r="3747" spans="2:2">
      <c r="B3747" s="141"/>
    </row>
    <row r="3748" spans="2:2">
      <c r="B3748" s="141"/>
    </row>
    <row r="3749" spans="2:2">
      <c r="B3749" s="141"/>
    </row>
    <row r="3750" spans="2:2">
      <c r="B3750" s="141"/>
    </row>
    <row r="3751" spans="2:2">
      <c r="B3751" s="141"/>
    </row>
    <row r="3752" spans="2:2">
      <c r="B3752" s="141"/>
    </row>
    <row r="3753" spans="2:2">
      <c r="B3753" s="141"/>
    </row>
    <row r="3754" spans="2:2">
      <c r="B3754" s="141"/>
    </row>
    <row r="3755" spans="2:2">
      <c r="B3755" s="141"/>
    </row>
    <row r="3756" spans="2:2">
      <c r="B3756" s="141"/>
    </row>
    <row r="3757" spans="2:2">
      <c r="B3757" s="141"/>
    </row>
    <row r="3758" spans="2:2">
      <c r="B3758" s="141"/>
    </row>
    <row r="3759" spans="2:2">
      <c r="B3759" s="141"/>
    </row>
    <row r="3760" spans="2:2">
      <c r="B3760" s="141"/>
    </row>
    <row r="3761" spans="2:2">
      <c r="B3761" s="141"/>
    </row>
    <row r="3762" spans="2:2">
      <c r="B3762" s="141"/>
    </row>
    <row r="3763" spans="2:2">
      <c r="B3763" s="141"/>
    </row>
    <row r="3764" spans="2:2">
      <c r="B3764" s="141"/>
    </row>
    <row r="3765" spans="2:2">
      <c r="B3765" s="141"/>
    </row>
    <row r="3766" spans="2:2">
      <c r="B3766" s="141"/>
    </row>
    <row r="3767" spans="2:2">
      <c r="B3767" s="141"/>
    </row>
    <row r="3768" spans="2:2">
      <c r="B3768" s="141"/>
    </row>
    <row r="3769" spans="2:2">
      <c r="B3769" s="141"/>
    </row>
    <row r="3770" spans="2:2">
      <c r="B3770" s="141"/>
    </row>
    <row r="3771" spans="2:2">
      <c r="B3771" s="141"/>
    </row>
    <row r="3772" spans="2:2">
      <c r="B3772" s="141"/>
    </row>
    <row r="3773" spans="2:2">
      <c r="B3773" s="141"/>
    </row>
    <row r="3774" spans="2:2">
      <c r="B3774" s="141"/>
    </row>
    <row r="3775" spans="2:2">
      <c r="B3775" s="141"/>
    </row>
    <row r="3776" spans="2:2">
      <c r="B3776" s="141"/>
    </row>
    <row r="3777" spans="2:2">
      <c r="B3777" s="141"/>
    </row>
    <row r="3778" spans="2:2">
      <c r="B3778" s="141"/>
    </row>
    <row r="3779" spans="2:2">
      <c r="B3779" s="141"/>
    </row>
    <row r="3780" spans="2:2">
      <c r="B3780" s="141"/>
    </row>
    <row r="3781" spans="2:2">
      <c r="B3781" s="141"/>
    </row>
    <row r="3782" spans="2:2">
      <c r="B3782" s="141"/>
    </row>
    <row r="3783" spans="2:2">
      <c r="B3783" s="141"/>
    </row>
    <row r="3784" spans="2:2">
      <c r="B3784" s="141"/>
    </row>
    <row r="3785" spans="2:2">
      <c r="B3785" s="141"/>
    </row>
    <row r="3786" spans="2:2">
      <c r="B3786" s="141"/>
    </row>
    <row r="3787" spans="2:2">
      <c r="B3787" s="141"/>
    </row>
    <row r="3788" spans="2:2">
      <c r="B3788" s="141"/>
    </row>
    <row r="3789" spans="2:2">
      <c r="B3789" s="141"/>
    </row>
    <row r="3790" spans="2:2">
      <c r="B3790" s="141"/>
    </row>
    <row r="3791" spans="2:2">
      <c r="B3791" s="141"/>
    </row>
    <row r="3792" spans="2:2">
      <c r="B3792" s="141"/>
    </row>
    <row r="3793" spans="2:2">
      <c r="B3793" s="141"/>
    </row>
    <row r="3794" spans="2:2">
      <c r="B3794" s="141"/>
    </row>
    <row r="3795" spans="2:2">
      <c r="B3795" s="141"/>
    </row>
    <row r="3796" spans="2:2">
      <c r="B3796" s="141"/>
    </row>
    <row r="3797" spans="2:2">
      <c r="B3797" s="141"/>
    </row>
    <row r="3798" spans="2:2">
      <c r="B3798" s="141"/>
    </row>
    <row r="3799" spans="2:2">
      <c r="B3799" s="141"/>
    </row>
    <row r="3800" spans="2:2">
      <c r="B3800" s="141"/>
    </row>
    <row r="3801" spans="2:2">
      <c r="B3801" s="141"/>
    </row>
    <row r="3802" spans="2:2">
      <c r="B3802" s="141"/>
    </row>
    <row r="3803" spans="2:2">
      <c r="B3803" s="141"/>
    </row>
    <row r="3804" spans="2:2">
      <c r="B3804" s="141"/>
    </row>
    <row r="3805" spans="2:2">
      <c r="B3805" s="141"/>
    </row>
    <row r="3806" spans="2:2">
      <c r="B3806" s="141"/>
    </row>
    <row r="3807" spans="2:2">
      <c r="B3807" s="141"/>
    </row>
    <row r="3808" spans="2:2">
      <c r="B3808" s="141"/>
    </row>
    <row r="3809" spans="2:2">
      <c r="B3809" s="141"/>
    </row>
    <row r="3810" spans="2:2">
      <c r="B3810" s="141"/>
    </row>
    <row r="3811" spans="2:2">
      <c r="B3811" s="141"/>
    </row>
    <row r="3812" spans="2:2">
      <c r="B3812" s="141"/>
    </row>
    <row r="3813" spans="2:2">
      <c r="B3813" s="141"/>
    </row>
    <row r="3814" spans="2:2">
      <c r="B3814" s="141"/>
    </row>
    <row r="3815" spans="2:2">
      <c r="B3815" s="141"/>
    </row>
    <row r="3816" spans="2:2">
      <c r="B3816" s="141"/>
    </row>
    <row r="3817" spans="2:2">
      <c r="B3817" s="141"/>
    </row>
    <row r="3818" spans="2:2">
      <c r="B3818" s="141"/>
    </row>
    <row r="3819" spans="2:2">
      <c r="B3819" s="141"/>
    </row>
    <row r="3820" spans="2:2">
      <c r="B3820" s="141"/>
    </row>
    <row r="3821" spans="2:2">
      <c r="B3821" s="141"/>
    </row>
    <row r="3822" spans="2:2">
      <c r="B3822" s="141"/>
    </row>
    <row r="3823" spans="2:2">
      <c r="B3823" s="141"/>
    </row>
    <row r="3824" spans="2:2">
      <c r="B3824" s="141"/>
    </row>
    <row r="3825" spans="2:2">
      <c r="B3825" s="141"/>
    </row>
    <row r="3826" spans="2:2">
      <c r="B3826" s="141"/>
    </row>
    <row r="3827" spans="2:2">
      <c r="B3827" s="141"/>
    </row>
    <row r="3828" spans="2:2">
      <c r="B3828" s="141"/>
    </row>
    <row r="3829" spans="2:2">
      <c r="B3829" s="141"/>
    </row>
    <row r="3830" spans="2:2">
      <c r="B3830" s="141"/>
    </row>
    <row r="3831" spans="2:2">
      <c r="B3831" s="141"/>
    </row>
    <row r="3832" spans="2:2">
      <c r="B3832" s="141"/>
    </row>
    <row r="3833" spans="2:2">
      <c r="B3833" s="141"/>
    </row>
    <row r="3834" spans="2:2">
      <c r="B3834" s="141"/>
    </row>
    <row r="3835" spans="2:2">
      <c r="B3835" s="141"/>
    </row>
    <row r="3836" spans="2:2">
      <c r="B3836" s="141"/>
    </row>
    <row r="3837" spans="2:2">
      <c r="B3837" s="141"/>
    </row>
    <row r="3838" spans="2:2">
      <c r="B3838" s="141"/>
    </row>
    <row r="3839" spans="2:2">
      <c r="B3839" s="141"/>
    </row>
    <row r="3840" spans="2:2">
      <c r="B3840" s="141"/>
    </row>
    <row r="3841" spans="2:2">
      <c r="B3841" s="141"/>
    </row>
    <row r="3842" spans="2:2">
      <c r="B3842" s="141"/>
    </row>
    <row r="3843" spans="2:2">
      <c r="B3843" s="141"/>
    </row>
    <row r="3844" spans="2:2">
      <c r="B3844" s="141"/>
    </row>
    <row r="3845" spans="2:2">
      <c r="B3845" s="141"/>
    </row>
    <row r="3846" spans="2:2">
      <c r="B3846" s="141"/>
    </row>
    <row r="3847" spans="2:2">
      <c r="B3847" s="141"/>
    </row>
    <row r="3848" spans="2:2">
      <c r="B3848" s="141"/>
    </row>
    <row r="3849" spans="2:2">
      <c r="B3849" s="141"/>
    </row>
    <row r="3850" spans="2:2">
      <c r="B3850" s="141"/>
    </row>
    <row r="3851" spans="2:2">
      <c r="B3851" s="141"/>
    </row>
    <row r="3852" spans="2:2">
      <c r="B3852" s="141"/>
    </row>
    <row r="3853" spans="2:2">
      <c r="B3853" s="141"/>
    </row>
    <row r="3854" spans="2:2">
      <c r="B3854" s="141"/>
    </row>
    <row r="3855" spans="2:2">
      <c r="B3855" s="141"/>
    </row>
    <row r="3856" spans="2:2">
      <c r="B3856" s="141"/>
    </row>
    <row r="3857" spans="2:2">
      <c r="B3857" s="141"/>
    </row>
    <row r="3858" spans="2:2">
      <c r="B3858" s="141"/>
    </row>
    <row r="3859" spans="2:2">
      <c r="B3859" s="141"/>
    </row>
    <row r="3860" spans="2:2">
      <c r="B3860" s="141"/>
    </row>
    <row r="3861" spans="2:2">
      <c r="B3861" s="141"/>
    </row>
    <row r="3862" spans="2:2">
      <c r="B3862" s="141"/>
    </row>
    <row r="3863" spans="2:2">
      <c r="B3863" s="141"/>
    </row>
    <row r="3864" spans="2:2">
      <c r="B3864" s="141"/>
    </row>
    <row r="3865" spans="2:2">
      <c r="B3865" s="141"/>
    </row>
    <row r="3866" spans="2:2">
      <c r="B3866" s="141"/>
    </row>
    <row r="3867" spans="2:2">
      <c r="B3867" s="141"/>
    </row>
    <row r="3868" spans="2:2">
      <c r="B3868" s="141"/>
    </row>
    <row r="3869" spans="2:2">
      <c r="B3869" s="141"/>
    </row>
    <row r="3870" spans="2:2">
      <c r="B3870" s="141"/>
    </row>
    <row r="3871" spans="2:2">
      <c r="B3871" s="141"/>
    </row>
    <row r="3872" spans="2:2">
      <c r="B3872" s="141"/>
    </row>
    <row r="3873" spans="2:2">
      <c r="B3873" s="141"/>
    </row>
    <row r="3874" spans="2:2">
      <c r="B3874" s="141"/>
    </row>
    <row r="3875" spans="2:2">
      <c r="B3875" s="141"/>
    </row>
    <row r="3876" spans="2:2">
      <c r="B3876" s="141"/>
    </row>
    <row r="3877" spans="2:2">
      <c r="B3877" s="141"/>
    </row>
    <row r="3878" spans="2:2">
      <c r="B3878" s="141"/>
    </row>
    <row r="3879" spans="2:2">
      <c r="B3879" s="141"/>
    </row>
    <row r="3880" spans="2:2">
      <c r="B3880" s="141"/>
    </row>
    <row r="3881" spans="2:2">
      <c r="B3881" s="141"/>
    </row>
    <row r="3882" spans="2:2">
      <c r="B3882" s="141"/>
    </row>
    <row r="3883" spans="2:2">
      <c r="B3883" s="141"/>
    </row>
    <row r="3884" spans="2:2">
      <c r="B3884" s="141"/>
    </row>
    <row r="3885" spans="2:2">
      <c r="B3885" s="141"/>
    </row>
    <row r="3886" spans="2:2">
      <c r="B3886" s="141"/>
    </row>
    <row r="3887" spans="2:2">
      <c r="B3887" s="141"/>
    </row>
    <row r="3888" spans="2:2">
      <c r="B3888" s="141"/>
    </row>
    <row r="3889" spans="2:2">
      <c r="B3889" s="141"/>
    </row>
    <row r="3890" spans="2:2">
      <c r="B3890" s="141"/>
    </row>
    <row r="3891" spans="2:2">
      <c r="B3891" s="141"/>
    </row>
    <row r="3892" spans="2:2">
      <c r="B3892" s="141"/>
    </row>
    <row r="3893" spans="2:2">
      <c r="B3893" s="141"/>
    </row>
    <row r="3894" spans="2:2">
      <c r="B3894" s="141"/>
    </row>
    <row r="3895" spans="2:2">
      <c r="B3895" s="141"/>
    </row>
    <row r="3896" spans="2:2">
      <c r="B3896" s="141"/>
    </row>
    <row r="3897" spans="2:2">
      <c r="B3897" s="141"/>
    </row>
    <row r="3898" spans="2:2">
      <c r="B3898" s="141"/>
    </row>
    <row r="3899" spans="2:2">
      <c r="B3899" s="141"/>
    </row>
    <row r="3900" spans="2:2">
      <c r="B3900" s="141"/>
    </row>
    <row r="3901" spans="2:2">
      <c r="B3901" s="141"/>
    </row>
    <row r="3902" spans="2:2">
      <c r="B3902" s="141"/>
    </row>
    <row r="3903" spans="2:2">
      <c r="B3903" s="141"/>
    </row>
    <row r="3904" spans="2:2">
      <c r="B3904" s="141"/>
    </row>
    <row r="3905" spans="2:2">
      <c r="B3905" s="141"/>
    </row>
    <row r="3906" spans="2:2">
      <c r="B3906" s="141"/>
    </row>
    <row r="3907" spans="2:2">
      <c r="B3907" s="141"/>
    </row>
    <row r="3908" spans="2:2">
      <c r="B3908" s="141"/>
    </row>
    <row r="3909" spans="2:2">
      <c r="B3909" s="141"/>
    </row>
    <row r="3910" spans="2:2">
      <c r="B3910" s="141"/>
    </row>
    <row r="3911" spans="2:2">
      <c r="B3911" s="141"/>
    </row>
    <row r="3912" spans="2:2">
      <c r="B3912" s="141"/>
    </row>
    <row r="3913" spans="2:2">
      <c r="B3913" s="141"/>
    </row>
    <row r="3914" spans="2:2">
      <c r="B3914" s="141"/>
    </row>
    <row r="3915" spans="2:2">
      <c r="B3915" s="141"/>
    </row>
    <row r="3916" spans="2:2">
      <c r="B3916" s="141"/>
    </row>
    <row r="3917" spans="2:2">
      <c r="B3917" s="141"/>
    </row>
    <row r="3918" spans="2:2">
      <c r="B3918" s="141"/>
    </row>
    <row r="3919" spans="2:2">
      <c r="B3919" s="141"/>
    </row>
    <row r="3920" spans="2:2">
      <c r="B3920" s="141"/>
    </row>
    <row r="3921" spans="2:2">
      <c r="B3921" s="141"/>
    </row>
    <row r="3922" spans="2:2">
      <c r="B3922" s="141"/>
    </row>
    <row r="3923" spans="2:2">
      <c r="B3923" s="141"/>
    </row>
    <row r="3924" spans="2:2">
      <c r="B3924" s="141"/>
    </row>
    <row r="3925" spans="2:2">
      <c r="B3925" s="141"/>
    </row>
    <row r="3926" spans="2:2">
      <c r="B3926" s="141"/>
    </row>
    <row r="3927" spans="2:2">
      <c r="B3927" s="141"/>
    </row>
    <row r="3928" spans="2:2">
      <c r="B3928" s="141"/>
    </row>
    <row r="3929" spans="2:2">
      <c r="B3929" s="141"/>
    </row>
    <row r="3930" spans="2:2">
      <c r="B3930" s="141"/>
    </row>
    <row r="3931" spans="2:2">
      <c r="B3931" s="141"/>
    </row>
    <row r="3932" spans="2:2">
      <c r="B3932" s="141"/>
    </row>
    <row r="3933" spans="2:2">
      <c r="B3933" s="141"/>
    </row>
    <row r="3934" spans="2:2">
      <c r="B3934" s="141"/>
    </row>
    <row r="3935" spans="2:2">
      <c r="B3935" s="141"/>
    </row>
    <row r="3936" spans="2:2">
      <c r="B3936" s="141"/>
    </row>
    <row r="3937" spans="2:2">
      <c r="B3937" s="141"/>
    </row>
    <row r="3938" spans="2:2">
      <c r="B3938" s="141"/>
    </row>
    <row r="3939" spans="2:2">
      <c r="B3939" s="141"/>
    </row>
    <row r="3940" spans="2:2">
      <c r="B3940" s="141"/>
    </row>
    <row r="3941" spans="2:2">
      <c r="B3941" s="141"/>
    </row>
    <row r="3942" spans="2:2">
      <c r="B3942" s="141"/>
    </row>
    <row r="3943" spans="2:2">
      <c r="B3943" s="141"/>
    </row>
    <row r="3944" spans="2:2">
      <c r="B3944" s="141"/>
    </row>
    <row r="3945" spans="2:2">
      <c r="B3945" s="141"/>
    </row>
    <row r="3946" spans="2:2">
      <c r="B3946" s="141"/>
    </row>
    <row r="3947" spans="2:2">
      <c r="B3947" s="141"/>
    </row>
    <row r="3948" spans="2:2">
      <c r="B3948" s="141"/>
    </row>
    <row r="3949" spans="2:2">
      <c r="B3949" s="141"/>
    </row>
    <row r="3950" spans="2:2">
      <c r="B3950" s="141"/>
    </row>
    <row r="3951" spans="2:2">
      <c r="B3951" s="141"/>
    </row>
    <row r="3952" spans="2:2">
      <c r="B3952" s="141"/>
    </row>
    <row r="3953" spans="2:2">
      <c r="B3953" s="141"/>
    </row>
    <row r="3954" spans="2:2">
      <c r="B3954" s="141"/>
    </row>
    <row r="3955" spans="2:2">
      <c r="B3955" s="141"/>
    </row>
    <row r="3956" spans="2:2">
      <c r="B3956" s="141"/>
    </row>
    <row r="3957" spans="2:2">
      <c r="B3957" s="141"/>
    </row>
    <row r="3958" spans="2:2">
      <c r="B3958" s="141"/>
    </row>
    <row r="3959" spans="2:2">
      <c r="B3959" s="141"/>
    </row>
    <row r="3960" spans="2:2">
      <c r="B3960" s="141"/>
    </row>
    <row r="3961" spans="2:2">
      <c r="B3961" s="141"/>
    </row>
    <row r="3962" spans="2:2">
      <c r="B3962" s="141"/>
    </row>
    <row r="3963" spans="2:2">
      <c r="B3963" s="141"/>
    </row>
    <row r="3964" spans="2:2">
      <c r="B3964" s="141"/>
    </row>
    <row r="3965" spans="2:2">
      <c r="B3965" s="141"/>
    </row>
    <row r="3966" spans="2:2">
      <c r="B3966" s="141"/>
    </row>
    <row r="3967" spans="2:2">
      <c r="B3967" s="141"/>
    </row>
    <row r="3968" spans="2:2">
      <c r="B3968" s="141"/>
    </row>
    <row r="3969" spans="2:2">
      <c r="B3969" s="141"/>
    </row>
    <row r="3970" spans="2:2">
      <c r="B3970" s="141"/>
    </row>
    <row r="3971" spans="2:2">
      <c r="B3971" s="141"/>
    </row>
    <row r="3972" spans="2:2">
      <c r="B3972" s="141"/>
    </row>
    <row r="3973" spans="2:2">
      <c r="B3973" s="141"/>
    </row>
    <row r="3974" spans="2:2">
      <c r="B3974" s="141"/>
    </row>
    <row r="3975" spans="2:2">
      <c r="B3975" s="141"/>
    </row>
    <row r="3976" spans="2:2">
      <c r="B3976" s="141"/>
    </row>
    <row r="3977" spans="2:2">
      <c r="B3977" s="141"/>
    </row>
    <row r="3978" spans="2:2">
      <c r="B3978" s="141"/>
    </row>
    <row r="3979" spans="2:2">
      <c r="B3979" s="141"/>
    </row>
    <row r="3980" spans="2:2">
      <c r="B3980" s="141"/>
    </row>
    <row r="3981" spans="2:2">
      <c r="B3981" s="141"/>
    </row>
    <row r="3982" spans="2:2">
      <c r="B3982" s="141"/>
    </row>
    <row r="3983" spans="2:2">
      <c r="B3983" s="141"/>
    </row>
    <row r="3984" spans="2:2">
      <c r="B3984" s="141"/>
    </row>
    <row r="3985" spans="2:2">
      <c r="B3985" s="141"/>
    </row>
    <row r="3986" spans="2:2">
      <c r="B3986" s="141"/>
    </row>
    <row r="3987" spans="2:2">
      <c r="B3987" s="141"/>
    </row>
    <row r="3988" spans="2:2">
      <c r="B3988" s="141"/>
    </row>
    <row r="3989" spans="2:2">
      <c r="B3989" s="141"/>
    </row>
    <row r="3990" spans="2:2">
      <c r="B3990" s="141"/>
    </row>
    <row r="3991" spans="2:2">
      <c r="B3991" s="141"/>
    </row>
    <row r="3992" spans="2:2">
      <c r="B3992" s="141"/>
    </row>
    <row r="3993" spans="2:2">
      <c r="B3993" s="141"/>
    </row>
    <row r="3994" spans="2:2">
      <c r="B3994" s="141"/>
    </row>
    <row r="3995" spans="2:2">
      <c r="B3995" s="141"/>
    </row>
    <row r="3996" spans="2:2">
      <c r="B3996" s="141"/>
    </row>
    <row r="3997" spans="2:2">
      <c r="B3997" s="141"/>
    </row>
    <row r="3998" spans="2:2">
      <c r="B3998" s="141"/>
    </row>
    <row r="3999" spans="2:2">
      <c r="B3999" s="141"/>
    </row>
    <row r="4000" spans="2:2">
      <c r="B4000" s="141"/>
    </row>
    <row r="4001" spans="2:2">
      <c r="B4001" s="141"/>
    </row>
    <row r="4002" spans="2:2">
      <c r="B4002" s="141"/>
    </row>
    <row r="4003" spans="2:2">
      <c r="B4003" s="141"/>
    </row>
    <row r="4004" spans="2:2">
      <c r="B4004" s="141"/>
    </row>
    <row r="4005" spans="2:2">
      <c r="B4005" s="141"/>
    </row>
    <row r="4006" spans="2:2">
      <c r="B4006" s="141"/>
    </row>
    <row r="4007" spans="2:2">
      <c r="B4007" s="141"/>
    </row>
    <row r="4008" spans="2:2">
      <c r="B4008" s="141"/>
    </row>
    <row r="4009" spans="2:2">
      <c r="B4009" s="141"/>
    </row>
    <row r="4010" spans="2:2">
      <c r="B4010" s="141"/>
    </row>
    <row r="4011" spans="2:2">
      <c r="B4011" s="141"/>
    </row>
    <row r="4012" spans="2:2">
      <c r="B4012" s="141"/>
    </row>
    <row r="4013" spans="2:2">
      <c r="B4013" s="141"/>
    </row>
    <row r="4014" spans="2:2">
      <c r="B4014" s="141"/>
    </row>
    <row r="4015" spans="2:2">
      <c r="B4015" s="141"/>
    </row>
    <row r="4016" spans="2:2">
      <c r="B4016" s="141"/>
    </row>
    <row r="4017" spans="2:2">
      <c r="B4017" s="141"/>
    </row>
    <row r="4018" spans="2:2">
      <c r="B4018" s="141"/>
    </row>
    <row r="4019" spans="2:2">
      <c r="B4019" s="141"/>
    </row>
    <row r="4020" spans="2:2">
      <c r="B4020" s="141"/>
    </row>
    <row r="4021" spans="2:2">
      <c r="B4021" s="141"/>
    </row>
    <row r="4022" spans="2:2">
      <c r="B4022" s="141"/>
    </row>
    <row r="4023" spans="2:2">
      <c r="B4023" s="141"/>
    </row>
    <row r="4024" spans="2:2">
      <c r="B4024" s="141"/>
    </row>
    <row r="4025" spans="2:2">
      <c r="B4025" s="141"/>
    </row>
    <row r="4026" spans="2:2">
      <c r="B4026" s="141"/>
    </row>
    <row r="4027" spans="2:2">
      <c r="B4027" s="141"/>
    </row>
    <row r="4028" spans="2:2">
      <c r="B4028" s="141"/>
    </row>
    <row r="4029" spans="2:2">
      <c r="B4029" s="141"/>
    </row>
    <row r="4030" spans="2:2">
      <c r="B4030" s="141"/>
    </row>
    <row r="4031" spans="2:2">
      <c r="B4031" s="141"/>
    </row>
    <row r="4032" spans="2:2">
      <c r="B4032" s="141"/>
    </row>
    <row r="4033" spans="2:2">
      <c r="B4033" s="141"/>
    </row>
    <row r="4034" spans="2:2">
      <c r="B4034" s="141"/>
    </row>
    <row r="4035" spans="2:2">
      <c r="B4035" s="141"/>
    </row>
    <row r="4036" spans="2:2">
      <c r="B4036" s="141"/>
    </row>
    <row r="4037" spans="2:2">
      <c r="B4037" s="141"/>
    </row>
    <row r="4038" spans="2:2">
      <c r="B4038" s="141"/>
    </row>
    <row r="4039" spans="2:2">
      <c r="B4039" s="141"/>
    </row>
    <row r="4040" spans="2:2">
      <c r="B4040" s="141"/>
    </row>
    <row r="4041" spans="2:2">
      <c r="B4041" s="141"/>
    </row>
    <row r="4042" spans="2:2">
      <c r="B4042" s="141"/>
    </row>
    <row r="4043" spans="2:2">
      <c r="B4043" s="141"/>
    </row>
    <row r="4044" spans="2:2">
      <c r="B4044" s="141"/>
    </row>
    <row r="4045" spans="2:2">
      <c r="B4045" s="141"/>
    </row>
    <row r="4046" spans="2:2">
      <c r="B4046" s="141"/>
    </row>
    <row r="4047" spans="2:2">
      <c r="B4047" s="141"/>
    </row>
    <row r="4048" spans="2:2">
      <c r="B4048" s="141"/>
    </row>
    <row r="4049" spans="2:2">
      <c r="B4049" s="141"/>
    </row>
    <row r="4050" spans="2:2">
      <c r="B4050" s="141"/>
    </row>
    <row r="4051" spans="2:2">
      <c r="B4051" s="141"/>
    </row>
    <row r="4052" spans="2:2">
      <c r="B4052" s="141"/>
    </row>
    <row r="4053" spans="2:2">
      <c r="B4053" s="141"/>
    </row>
    <row r="4054" spans="2:2">
      <c r="B4054" s="141"/>
    </row>
    <row r="4055" spans="2:2">
      <c r="B4055" s="141"/>
    </row>
    <row r="4056" spans="2:2">
      <c r="B4056" s="141"/>
    </row>
    <row r="4057" spans="2:2">
      <c r="B4057" s="141"/>
    </row>
    <row r="4058" spans="2:2">
      <c r="B4058" s="141"/>
    </row>
    <row r="4059" spans="2:2">
      <c r="B4059" s="141"/>
    </row>
    <row r="4060" spans="2:2">
      <c r="B4060" s="141"/>
    </row>
    <row r="4061" spans="2:2">
      <c r="B4061" s="141"/>
    </row>
    <row r="4062" spans="2:2">
      <c r="B4062" s="141"/>
    </row>
    <row r="4063" spans="2:2">
      <c r="B4063" s="141"/>
    </row>
    <row r="4064" spans="2:2">
      <c r="B4064" s="141"/>
    </row>
    <row r="4065" spans="2:2">
      <c r="B4065" s="141"/>
    </row>
    <row r="4066" spans="2:2">
      <c r="B4066" s="141"/>
    </row>
    <row r="4067" spans="2:2">
      <c r="B4067" s="141"/>
    </row>
    <row r="4068" spans="2:2">
      <c r="B4068" s="141"/>
    </row>
    <row r="4069" spans="2:2">
      <c r="B4069" s="141"/>
    </row>
    <row r="4070" spans="2:2">
      <c r="B4070" s="141"/>
    </row>
    <row r="4071" spans="2:2">
      <c r="B4071" s="141"/>
    </row>
    <row r="4072" spans="2:2">
      <c r="B4072" s="141"/>
    </row>
    <row r="4073" spans="2:2">
      <c r="B4073" s="141"/>
    </row>
    <row r="4074" spans="2:2">
      <c r="B4074" s="141"/>
    </row>
    <row r="4075" spans="2:2">
      <c r="B4075" s="141"/>
    </row>
    <row r="4076" spans="2:2">
      <c r="B4076" s="141"/>
    </row>
    <row r="4077" spans="2:2">
      <c r="B4077" s="141"/>
    </row>
    <row r="4078" spans="2:2">
      <c r="B4078" s="141"/>
    </row>
    <row r="4079" spans="2:2">
      <c r="B4079" s="141"/>
    </row>
    <row r="4080" spans="2:2">
      <c r="B4080" s="141"/>
    </row>
    <row r="4081" spans="2:2">
      <c r="B4081" s="141"/>
    </row>
    <row r="4082" spans="2:2">
      <c r="B4082" s="141"/>
    </row>
    <row r="4083" spans="2:2">
      <c r="B4083" s="141"/>
    </row>
    <row r="4084" spans="2:2">
      <c r="B4084" s="141"/>
    </row>
    <row r="4085" spans="2:2">
      <c r="B4085" s="141"/>
    </row>
    <row r="4086" spans="2:2">
      <c r="B4086" s="141"/>
    </row>
    <row r="4087" spans="2:2">
      <c r="B4087" s="141"/>
    </row>
    <row r="4088" spans="2:2">
      <c r="B4088" s="141"/>
    </row>
    <row r="4089" spans="2:2">
      <c r="B4089" s="141"/>
    </row>
    <row r="4090" spans="2:2">
      <c r="B4090" s="141"/>
    </row>
    <row r="4091" spans="2:2">
      <c r="B4091" s="141"/>
    </row>
    <row r="4092" spans="2:2">
      <c r="B4092" s="141"/>
    </row>
    <row r="4093" spans="2:2">
      <c r="B4093" s="141"/>
    </row>
    <row r="4094" spans="2:2">
      <c r="B4094" s="141"/>
    </row>
    <row r="4095" spans="2:2">
      <c r="B4095" s="141"/>
    </row>
    <row r="4096" spans="2:2">
      <c r="B4096" s="141"/>
    </row>
    <row r="4097" spans="2:2">
      <c r="B4097" s="141"/>
    </row>
    <row r="4098" spans="2:2">
      <c r="B4098" s="141"/>
    </row>
    <row r="4099" spans="2:2">
      <c r="B4099" s="141"/>
    </row>
    <row r="4100" spans="2:2">
      <c r="B4100" s="141"/>
    </row>
    <row r="4101" spans="2:2">
      <c r="B4101" s="141"/>
    </row>
    <row r="4102" spans="2:2">
      <c r="B4102" s="141"/>
    </row>
    <row r="4103" spans="2:2">
      <c r="B4103" s="141"/>
    </row>
    <row r="4104" spans="2:2">
      <c r="B4104" s="141"/>
    </row>
    <row r="4105" spans="2:2">
      <c r="B4105" s="141"/>
    </row>
    <row r="4106" spans="2:2">
      <c r="B4106" s="141"/>
    </row>
    <row r="4107" spans="2:2">
      <c r="B4107" s="141"/>
    </row>
    <row r="4108" spans="2:2">
      <c r="B4108" s="141"/>
    </row>
    <row r="4109" spans="2:2">
      <c r="B4109" s="141"/>
    </row>
    <row r="4110" spans="2:2">
      <c r="B4110" s="141"/>
    </row>
    <row r="4111" spans="2:2">
      <c r="B4111" s="141"/>
    </row>
    <row r="4112" spans="2:2">
      <c r="B4112" s="141"/>
    </row>
    <row r="4113" spans="2:2">
      <c r="B4113" s="141"/>
    </row>
    <row r="4114" spans="2:2">
      <c r="B4114" s="141"/>
    </row>
    <row r="4115" spans="2:2">
      <c r="B4115" s="141"/>
    </row>
    <row r="4116" spans="2:2">
      <c r="B4116" s="141"/>
    </row>
    <row r="4117" spans="2:2">
      <c r="B4117" s="141"/>
    </row>
    <row r="4118" spans="2:2">
      <c r="B4118" s="141"/>
    </row>
    <row r="4119" spans="2:2">
      <c r="B4119" s="141"/>
    </row>
    <row r="4120" spans="2:2">
      <c r="B4120" s="141"/>
    </row>
    <row r="4121" spans="2:2">
      <c r="B4121" s="141"/>
    </row>
    <row r="4122" spans="2:2">
      <c r="B4122" s="141"/>
    </row>
    <row r="4123" spans="2:2">
      <c r="B4123" s="141"/>
    </row>
    <row r="4124" spans="2:2">
      <c r="B4124" s="141"/>
    </row>
    <row r="4125" spans="2:2">
      <c r="B4125" s="141"/>
    </row>
    <row r="4126" spans="2:2">
      <c r="B4126" s="141"/>
    </row>
    <row r="4127" spans="2:2">
      <c r="B4127" s="141"/>
    </row>
    <row r="4128" spans="2:2">
      <c r="B4128" s="141"/>
    </row>
    <row r="4129" spans="2:2">
      <c r="B4129" s="141"/>
    </row>
    <row r="4130" spans="2:2">
      <c r="B4130" s="141"/>
    </row>
    <row r="4131" spans="2:2">
      <c r="B4131" s="141"/>
    </row>
    <row r="4132" spans="2:2">
      <c r="B4132" s="141"/>
    </row>
    <row r="4133" spans="2:2">
      <c r="B4133" s="141"/>
    </row>
    <row r="4134" spans="2:2">
      <c r="B4134" s="141"/>
    </row>
    <row r="4135" spans="2:2">
      <c r="B4135" s="141"/>
    </row>
    <row r="4136" spans="2:2">
      <c r="B4136" s="141"/>
    </row>
    <row r="4137" spans="2:2">
      <c r="B4137" s="141"/>
    </row>
    <row r="4138" spans="2:2">
      <c r="B4138" s="141"/>
    </row>
    <row r="4139" spans="2:2">
      <c r="B4139" s="141"/>
    </row>
    <row r="4140" spans="2:2">
      <c r="B4140" s="141"/>
    </row>
    <row r="4141" spans="2:2">
      <c r="B4141" s="141"/>
    </row>
    <row r="4142" spans="2:2">
      <c r="B4142" s="141"/>
    </row>
    <row r="4143" spans="2:2">
      <c r="B4143" s="141"/>
    </row>
    <row r="4144" spans="2:2">
      <c r="B4144" s="141"/>
    </row>
    <row r="4145" spans="2:2">
      <c r="B4145" s="141"/>
    </row>
    <row r="4146" spans="2:2">
      <c r="B4146" s="141"/>
    </row>
    <row r="4147" spans="2:2">
      <c r="B4147" s="141"/>
    </row>
    <row r="4148" spans="2:2">
      <c r="B4148" s="141"/>
    </row>
    <row r="4149" spans="2:2">
      <c r="B4149" s="141"/>
    </row>
    <row r="4150" spans="2:2">
      <c r="B4150" s="141"/>
    </row>
    <row r="4151" spans="2:2">
      <c r="B4151" s="141"/>
    </row>
    <row r="4152" spans="2:2">
      <c r="B4152" s="141"/>
    </row>
    <row r="4153" spans="2:2">
      <c r="B4153" s="141"/>
    </row>
    <row r="4154" spans="2:2">
      <c r="B4154" s="141"/>
    </row>
    <row r="4155" spans="2:2">
      <c r="B4155" s="141"/>
    </row>
    <row r="4156" spans="2:2">
      <c r="B4156" s="141"/>
    </row>
    <row r="4157" spans="2:2">
      <c r="B4157" s="141"/>
    </row>
    <row r="4158" spans="2:2">
      <c r="B4158" s="141"/>
    </row>
    <row r="4159" spans="2:2">
      <c r="B4159" s="141"/>
    </row>
    <row r="4160" spans="2:2">
      <c r="B4160" s="141"/>
    </row>
    <row r="4161" spans="2:2">
      <c r="B4161" s="141"/>
    </row>
    <row r="4162" spans="2:2">
      <c r="B4162" s="141"/>
    </row>
    <row r="4163" spans="2:2">
      <c r="B4163" s="141"/>
    </row>
    <row r="4164" spans="2:2">
      <c r="B4164" s="141"/>
    </row>
    <row r="4165" spans="2:2">
      <c r="B4165" s="141"/>
    </row>
    <row r="4166" spans="2:2">
      <c r="B4166" s="141"/>
    </row>
    <row r="4167" spans="2:2">
      <c r="B4167" s="141"/>
    </row>
    <row r="4168" spans="2:2">
      <c r="B4168" s="141"/>
    </row>
    <row r="4169" spans="2:2">
      <c r="B4169" s="141"/>
    </row>
    <row r="4170" spans="2:2">
      <c r="B4170" s="141"/>
    </row>
    <row r="4171" spans="2:2">
      <c r="B4171" s="141"/>
    </row>
    <row r="4172" spans="2:2">
      <c r="B4172" s="141"/>
    </row>
    <row r="4173" spans="2:2">
      <c r="B4173" s="141"/>
    </row>
    <row r="4174" spans="2:2">
      <c r="B4174" s="141"/>
    </row>
    <row r="4175" spans="2:2">
      <c r="B4175" s="141"/>
    </row>
    <row r="4176" spans="2:2">
      <c r="B4176" s="141"/>
    </row>
    <row r="4177" spans="2:2">
      <c r="B4177" s="141"/>
    </row>
    <row r="4178" spans="2:2">
      <c r="B4178" s="141"/>
    </row>
    <row r="4179" spans="2:2">
      <c r="B4179" s="141"/>
    </row>
    <row r="4180" spans="2:2">
      <c r="B4180" s="141"/>
    </row>
    <row r="4181" spans="2:2">
      <c r="B4181" s="141"/>
    </row>
    <row r="4182" spans="2:2">
      <c r="B4182" s="141"/>
    </row>
    <row r="4183" spans="2:2">
      <c r="B4183" s="141"/>
    </row>
    <row r="4184" spans="2:2">
      <c r="B4184" s="141"/>
    </row>
    <row r="4185" spans="2:2">
      <c r="B4185" s="141"/>
    </row>
    <row r="4186" spans="2:2">
      <c r="B4186" s="141"/>
    </row>
    <row r="4187" spans="2:2">
      <c r="B4187" s="141"/>
    </row>
    <row r="4188" spans="2:2">
      <c r="B4188" s="141"/>
    </row>
    <row r="4189" spans="2:2">
      <c r="B4189" s="141"/>
    </row>
    <row r="4190" spans="2:2">
      <c r="B4190" s="141"/>
    </row>
    <row r="4191" spans="2:2">
      <c r="B4191" s="141"/>
    </row>
    <row r="4192" spans="2:2">
      <c r="B4192" s="141"/>
    </row>
    <row r="4193" spans="2:2">
      <c r="B4193" s="141"/>
    </row>
    <row r="4194" spans="2:2">
      <c r="B4194" s="141"/>
    </row>
    <row r="4195" spans="2:2">
      <c r="B4195" s="141"/>
    </row>
    <row r="4196" spans="2:2">
      <c r="B4196" s="141"/>
    </row>
    <row r="4197" spans="2:2">
      <c r="B4197" s="141"/>
    </row>
    <row r="4198" spans="2:2">
      <c r="B4198" s="141"/>
    </row>
    <row r="4199" spans="2:2">
      <c r="B4199" s="141"/>
    </row>
    <row r="4200" spans="2:2">
      <c r="B4200" s="141"/>
    </row>
    <row r="4201" spans="2:2">
      <c r="B4201" s="141"/>
    </row>
    <row r="4202" spans="2:2">
      <c r="B4202" s="141"/>
    </row>
    <row r="4203" spans="2:2">
      <c r="B4203" s="141"/>
    </row>
    <row r="4204" spans="2:2">
      <c r="B4204" s="141"/>
    </row>
    <row r="4205" spans="2:2">
      <c r="B4205" s="141"/>
    </row>
    <row r="4206" spans="2:2">
      <c r="B4206" s="141"/>
    </row>
    <row r="4207" spans="2:2">
      <c r="B4207" s="141"/>
    </row>
    <row r="4208" spans="2:2">
      <c r="B4208" s="141"/>
    </row>
    <row r="4209" spans="2:2">
      <c r="B4209" s="141"/>
    </row>
    <row r="4210" spans="2:2">
      <c r="B4210" s="141"/>
    </row>
    <row r="4211" spans="2:2">
      <c r="B4211" s="141"/>
    </row>
    <row r="4212" spans="2:2">
      <c r="B4212" s="141"/>
    </row>
    <row r="4213" spans="2:2">
      <c r="B4213" s="141"/>
    </row>
    <row r="4214" spans="2:2">
      <c r="B4214" s="141"/>
    </row>
    <row r="4215" spans="2:2">
      <c r="B4215" s="141"/>
    </row>
    <row r="4216" spans="2:2">
      <c r="B4216" s="141"/>
    </row>
    <row r="4217" spans="2:2">
      <c r="B4217" s="141"/>
    </row>
    <row r="4218" spans="2:2">
      <c r="B4218" s="141"/>
    </row>
    <row r="4219" spans="2:2">
      <c r="B4219" s="141"/>
    </row>
    <row r="4220" spans="2:2">
      <c r="B4220" s="141"/>
    </row>
    <row r="4221" spans="2:2">
      <c r="B4221" s="141"/>
    </row>
    <row r="4222" spans="2:2">
      <c r="B4222" s="141"/>
    </row>
    <row r="4223" spans="2:2">
      <c r="B4223" s="141"/>
    </row>
    <row r="4224" spans="2:2">
      <c r="B4224" s="141"/>
    </row>
    <row r="4225" spans="2:2">
      <c r="B4225" s="141"/>
    </row>
    <row r="4226" spans="2:2">
      <c r="B4226" s="141"/>
    </row>
    <row r="4227" spans="2:2">
      <c r="B4227" s="141"/>
    </row>
    <row r="4228" spans="2:2">
      <c r="B4228" s="141"/>
    </row>
    <row r="4229" spans="2:2">
      <c r="B4229" s="141"/>
    </row>
    <row r="4230" spans="2:2">
      <c r="B4230" s="141"/>
    </row>
    <row r="4231" spans="2:2">
      <c r="B4231" s="141"/>
    </row>
    <row r="4232" spans="2:2">
      <c r="B4232" s="141"/>
    </row>
    <row r="4233" spans="2:2">
      <c r="B4233" s="141"/>
    </row>
    <row r="4234" spans="2:2">
      <c r="B4234" s="141"/>
    </row>
    <row r="4235" spans="2:2">
      <c r="B4235" s="141"/>
    </row>
    <row r="4236" spans="2:2">
      <c r="B4236" s="141"/>
    </row>
    <row r="4237" spans="2:2">
      <c r="B4237" s="141"/>
    </row>
    <row r="4238" spans="2:2">
      <c r="B4238" s="141"/>
    </row>
    <row r="4239" spans="2:2">
      <c r="B4239" s="141"/>
    </row>
    <row r="4240" spans="2:2">
      <c r="B4240" s="141"/>
    </row>
    <row r="4241" spans="2:2">
      <c r="B4241" s="141"/>
    </row>
    <row r="4242" spans="2:2">
      <c r="B4242" s="141"/>
    </row>
    <row r="4243" spans="2:2">
      <c r="B4243" s="141"/>
    </row>
    <row r="4244" spans="2:2">
      <c r="B4244" s="141"/>
    </row>
    <row r="4245" spans="2:2">
      <c r="B4245" s="141"/>
    </row>
    <row r="4246" spans="2:2">
      <c r="B4246" s="141"/>
    </row>
    <row r="4247" spans="2:2">
      <c r="B4247" s="141"/>
    </row>
    <row r="4248" spans="2:2">
      <c r="B4248" s="141"/>
    </row>
    <row r="4249" spans="2:2">
      <c r="B4249" s="141"/>
    </row>
    <row r="4250" spans="2:2">
      <c r="B4250" s="141"/>
    </row>
    <row r="4251" spans="2:2">
      <c r="B4251" s="141"/>
    </row>
    <row r="4252" spans="2:2">
      <c r="B4252" s="141"/>
    </row>
    <row r="4253" spans="2:2">
      <c r="B4253" s="141"/>
    </row>
    <row r="4254" spans="2:2">
      <c r="B4254" s="141"/>
    </row>
    <row r="4255" spans="2:2">
      <c r="B4255" s="141"/>
    </row>
    <row r="4256" spans="2:2">
      <c r="B4256" s="141"/>
    </row>
    <row r="4257" spans="2:2">
      <c r="B4257" s="141"/>
    </row>
    <row r="4258" spans="2:2">
      <c r="B4258" s="141"/>
    </row>
    <row r="4259" spans="2:2">
      <c r="B4259" s="141"/>
    </row>
    <row r="4260" spans="2:2">
      <c r="B4260" s="141"/>
    </row>
    <row r="4261" spans="2:2">
      <c r="B4261" s="141"/>
    </row>
    <row r="4262" spans="2:2">
      <c r="B4262" s="141"/>
    </row>
    <row r="4263" spans="2:2">
      <c r="B4263" s="141"/>
    </row>
    <row r="4264" spans="2:2">
      <c r="B4264" s="141"/>
    </row>
    <row r="4265" spans="2:2">
      <c r="B4265" s="141"/>
    </row>
    <row r="4266" spans="2:2">
      <c r="B4266" s="141"/>
    </row>
    <row r="4267" spans="2:2">
      <c r="B4267" s="141"/>
    </row>
    <row r="4268" spans="2:2">
      <c r="B4268" s="141"/>
    </row>
    <row r="4269" spans="2:2">
      <c r="B4269" s="141"/>
    </row>
    <row r="4270" spans="2:2">
      <c r="B4270" s="141"/>
    </row>
    <row r="4271" spans="2:2">
      <c r="B4271" s="141"/>
    </row>
    <row r="4272" spans="2:2">
      <c r="B4272" s="141"/>
    </row>
    <row r="4273" spans="2:2">
      <c r="B4273" s="141"/>
    </row>
    <row r="4274" spans="2:2">
      <c r="B4274" s="141"/>
    </row>
    <row r="4275" spans="2:2">
      <c r="B4275" s="141"/>
    </row>
    <row r="4276" spans="2:2">
      <c r="B4276" s="141"/>
    </row>
    <row r="4277" spans="2:2">
      <c r="B4277" s="141"/>
    </row>
    <row r="4278" spans="2:2">
      <c r="B4278" s="141"/>
    </row>
    <row r="4279" spans="2:2">
      <c r="B4279" s="141"/>
    </row>
    <row r="4280" spans="2:2">
      <c r="B4280" s="141"/>
    </row>
    <row r="4281" spans="2:2">
      <c r="B4281" s="141"/>
    </row>
    <row r="4282" spans="2:2">
      <c r="B4282" s="141"/>
    </row>
    <row r="4283" spans="2:2">
      <c r="B4283" s="141"/>
    </row>
    <row r="4284" spans="2:2">
      <c r="B4284" s="141"/>
    </row>
    <row r="4285" spans="2:2">
      <c r="B4285" s="141"/>
    </row>
    <row r="4286" spans="2:2">
      <c r="B4286" s="141"/>
    </row>
    <row r="4287" spans="2:2">
      <c r="B4287" s="141"/>
    </row>
    <row r="4288" spans="2:2">
      <c r="B4288" s="141"/>
    </row>
    <row r="4289" spans="2:2">
      <c r="B4289" s="141"/>
    </row>
    <row r="4290" spans="2:2">
      <c r="B4290" s="141"/>
    </row>
    <row r="4291" spans="2:2">
      <c r="B4291" s="141"/>
    </row>
    <row r="4292" spans="2:2">
      <c r="B4292" s="141"/>
    </row>
    <row r="4293" spans="2:2">
      <c r="B4293" s="141"/>
    </row>
    <row r="4294" spans="2:2">
      <c r="B4294" s="141"/>
    </row>
    <row r="4295" spans="2:2">
      <c r="B4295" s="141"/>
    </row>
    <row r="4296" spans="2:2">
      <c r="B4296" s="141"/>
    </row>
    <row r="4297" spans="2:2">
      <c r="B4297" s="141"/>
    </row>
    <row r="4298" spans="2:2">
      <c r="B4298" s="141"/>
    </row>
    <row r="4299" spans="2:2">
      <c r="B4299" s="141"/>
    </row>
    <row r="4300" spans="2:2">
      <c r="B4300" s="141"/>
    </row>
    <row r="4301" spans="2:2">
      <c r="B4301" s="141"/>
    </row>
    <row r="4302" spans="2:2">
      <c r="B4302" s="141"/>
    </row>
    <row r="4303" spans="2:2">
      <c r="B4303" s="141"/>
    </row>
    <row r="4304" spans="2:2">
      <c r="B4304" s="141"/>
    </row>
    <row r="4305" spans="2:2">
      <c r="B4305" s="141"/>
    </row>
    <row r="4306" spans="2:2">
      <c r="B4306" s="141"/>
    </row>
    <row r="4307" spans="2:2">
      <c r="B4307" s="141"/>
    </row>
    <row r="4308" spans="2:2">
      <c r="B4308" s="141"/>
    </row>
    <row r="4309" spans="2:2">
      <c r="B4309" s="141"/>
    </row>
    <row r="4310" spans="2:2">
      <c r="B4310" s="141"/>
    </row>
    <row r="4311" spans="2:2">
      <c r="B4311" s="141"/>
    </row>
    <row r="4312" spans="2:2">
      <c r="B4312" s="141"/>
    </row>
    <row r="4313" spans="2:2">
      <c r="B4313" s="141"/>
    </row>
    <row r="4314" spans="2:2">
      <c r="B4314" s="141"/>
    </row>
    <row r="4315" spans="2:2">
      <c r="B4315" s="141"/>
    </row>
    <row r="4316" spans="2:2">
      <c r="B4316" s="141"/>
    </row>
    <row r="4317" spans="2:2">
      <c r="B4317" s="141"/>
    </row>
    <row r="4318" spans="2:2">
      <c r="B4318" s="141"/>
    </row>
    <row r="4319" spans="2:2">
      <c r="B4319" s="141"/>
    </row>
    <row r="4320" spans="2:2">
      <c r="B4320" s="141"/>
    </row>
    <row r="4321" spans="2:2">
      <c r="B4321" s="141"/>
    </row>
    <row r="4322" spans="2:2">
      <c r="B4322" s="141"/>
    </row>
    <row r="4323" spans="2:2">
      <c r="B4323" s="141"/>
    </row>
    <row r="4324" spans="2:2">
      <c r="B4324" s="141"/>
    </row>
    <row r="4325" spans="2:2">
      <c r="B4325" s="141"/>
    </row>
    <row r="4326" spans="2:2">
      <c r="B4326" s="141"/>
    </row>
    <row r="4327" spans="2:2">
      <c r="B4327" s="141"/>
    </row>
    <row r="4328" spans="2:2">
      <c r="B4328" s="141"/>
    </row>
    <row r="4329" spans="2:2">
      <c r="B4329" s="141"/>
    </row>
    <row r="4330" spans="2:2">
      <c r="B4330" s="141"/>
    </row>
    <row r="4331" spans="2:2">
      <c r="B4331" s="141"/>
    </row>
    <row r="4332" spans="2:2">
      <c r="B4332" s="141"/>
    </row>
    <row r="4333" spans="2:2">
      <c r="B4333" s="141"/>
    </row>
    <row r="4334" spans="2:2">
      <c r="B4334" s="141"/>
    </row>
    <row r="4335" spans="2:2">
      <c r="B4335" s="141"/>
    </row>
    <row r="4336" spans="2:2">
      <c r="B4336" s="141"/>
    </row>
    <row r="4337" spans="2:2">
      <c r="B4337" s="141"/>
    </row>
    <row r="4338" spans="2:2">
      <c r="B4338" s="141"/>
    </row>
    <row r="4339" spans="2:2">
      <c r="B4339" s="141"/>
    </row>
    <row r="4340" spans="2:2">
      <c r="B4340" s="141"/>
    </row>
    <row r="4341" spans="2:2">
      <c r="B4341" s="141"/>
    </row>
    <row r="4342" spans="2:2">
      <c r="B4342" s="141"/>
    </row>
    <row r="4343" spans="2:2">
      <c r="B4343" s="141"/>
    </row>
    <row r="4344" spans="2:2">
      <c r="B4344" s="141"/>
    </row>
    <row r="4345" spans="2:2">
      <c r="B4345" s="141"/>
    </row>
    <row r="4346" spans="2:2">
      <c r="B4346" s="141"/>
    </row>
    <row r="4347" spans="2:2">
      <c r="B4347" s="141"/>
    </row>
    <row r="4348" spans="2:2">
      <c r="B4348" s="141"/>
    </row>
    <row r="4349" spans="2:2">
      <c r="B4349" s="141"/>
    </row>
    <row r="4350" spans="2:2">
      <c r="B4350" s="141"/>
    </row>
    <row r="4351" spans="2:2">
      <c r="B4351" s="141"/>
    </row>
    <row r="4352" spans="2:2">
      <c r="B4352" s="141"/>
    </row>
    <row r="4353" spans="2:2">
      <c r="B4353" s="141"/>
    </row>
    <row r="4354" spans="2:2">
      <c r="B4354" s="141"/>
    </row>
    <row r="4355" spans="2:2">
      <c r="B4355" s="141"/>
    </row>
    <row r="4356" spans="2:2">
      <c r="B4356" s="141"/>
    </row>
    <row r="4357" spans="2:2">
      <c r="B4357" s="141"/>
    </row>
    <row r="4358" spans="2:2">
      <c r="B4358" s="141"/>
    </row>
    <row r="4359" spans="2:2">
      <c r="B4359" s="141"/>
    </row>
    <row r="4360" spans="2:2">
      <c r="B4360" s="141"/>
    </row>
    <row r="4361" spans="2:2">
      <c r="B4361" s="141"/>
    </row>
    <row r="4362" spans="2:2">
      <c r="B4362" s="141"/>
    </row>
    <row r="4363" spans="2:2">
      <c r="B4363" s="141"/>
    </row>
    <row r="4364" spans="2:2">
      <c r="B4364" s="141"/>
    </row>
    <row r="4365" spans="2:2">
      <c r="B4365" s="141"/>
    </row>
    <row r="4366" spans="2:2">
      <c r="B4366" s="141"/>
    </row>
    <row r="4367" spans="2:2">
      <c r="B4367" s="141"/>
    </row>
    <row r="4368" spans="2:2">
      <c r="B4368" s="141"/>
    </row>
    <row r="4369" spans="2:2">
      <c r="B4369" s="141"/>
    </row>
    <row r="4370" spans="2:2">
      <c r="B4370" s="141"/>
    </row>
    <row r="4371" spans="2:2">
      <c r="B4371" s="141"/>
    </row>
    <row r="4372" spans="2:2">
      <c r="B4372" s="141"/>
    </row>
    <row r="4373" spans="2:2">
      <c r="B4373" s="141"/>
    </row>
    <row r="4374" spans="2:2">
      <c r="B4374" s="141"/>
    </row>
    <row r="4375" spans="2:2">
      <c r="B4375" s="141"/>
    </row>
    <row r="4376" spans="2:2">
      <c r="B4376" s="141"/>
    </row>
    <row r="4377" spans="2:2">
      <c r="B4377" s="141"/>
    </row>
    <row r="4378" spans="2:2">
      <c r="B4378" s="141"/>
    </row>
    <row r="4379" spans="2:2">
      <c r="B4379" s="141"/>
    </row>
    <row r="4380" spans="2:2">
      <c r="B4380" s="141"/>
    </row>
    <row r="4381" spans="2:2">
      <c r="B4381" s="141"/>
    </row>
    <row r="4382" spans="2:2">
      <c r="B4382" s="141"/>
    </row>
    <row r="4383" spans="2:2">
      <c r="B4383" s="141"/>
    </row>
    <row r="4384" spans="2:2">
      <c r="B4384" s="141"/>
    </row>
    <row r="4385" spans="2:2">
      <c r="B4385" s="141"/>
    </row>
    <row r="4386" spans="2:2">
      <c r="B4386" s="141"/>
    </row>
    <row r="4387" spans="2:2">
      <c r="B4387" s="141"/>
    </row>
    <row r="4388" spans="2:2">
      <c r="B4388" s="141"/>
    </row>
    <row r="4389" spans="2:2">
      <c r="B4389" s="141"/>
    </row>
    <row r="4390" spans="2:2">
      <c r="B4390" s="141"/>
    </row>
    <row r="4391" spans="2:2">
      <c r="B4391" s="141"/>
    </row>
    <row r="4392" spans="2:2">
      <c r="B4392" s="141"/>
    </row>
    <row r="4393" spans="2:2">
      <c r="B4393" s="141"/>
    </row>
    <row r="4394" spans="2:2">
      <c r="B4394" s="141"/>
    </row>
    <row r="4395" spans="2:2">
      <c r="B4395" s="141"/>
    </row>
    <row r="4396" spans="2:2">
      <c r="B4396" s="141"/>
    </row>
    <row r="4397" spans="2:2">
      <c r="B4397" s="141"/>
    </row>
    <row r="4398" spans="2:2">
      <c r="B4398" s="141"/>
    </row>
    <row r="4399" spans="2:2">
      <c r="B4399" s="141"/>
    </row>
    <row r="4400" spans="2:2">
      <c r="B4400" s="141"/>
    </row>
    <row r="4401" spans="2:2">
      <c r="B4401" s="141"/>
    </row>
    <row r="4402" spans="2:2">
      <c r="B4402" s="141"/>
    </row>
    <row r="4403" spans="2:2">
      <c r="B4403" s="141"/>
    </row>
    <row r="4404" spans="2:2">
      <c r="B4404" s="141"/>
    </row>
    <row r="4405" spans="2:2">
      <c r="B4405" s="141"/>
    </row>
    <row r="4406" spans="2:2">
      <c r="B4406" s="141"/>
    </row>
    <row r="4407" spans="2:2">
      <c r="B4407" s="141"/>
    </row>
    <row r="4408" spans="2:2">
      <c r="B4408" s="141"/>
    </row>
    <row r="4409" spans="2:2">
      <c r="B4409" s="141"/>
    </row>
    <row r="4410" spans="2:2">
      <c r="B4410" s="141"/>
    </row>
    <row r="4411" spans="2:2">
      <c r="B4411" s="141"/>
    </row>
    <row r="4412" spans="2:2">
      <c r="B4412" s="141"/>
    </row>
    <row r="4413" spans="2:2">
      <c r="B4413" s="141"/>
    </row>
    <row r="4414" spans="2:2">
      <c r="B4414" s="141"/>
    </row>
    <row r="4415" spans="2:2">
      <c r="B4415" s="141"/>
    </row>
    <row r="4416" spans="2:2">
      <c r="B4416" s="141"/>
    </row>
    <row r="4417" spans="2:2">
      <c r="B4417" s="141"/>
    </row>
    <row r="4418" spans="2:2">
      <c r="B4418" s="141"/>
    </row>
    <row r="4419" spans="2:2">
      <c r="B4419" s="141"/>
    </row>
    <row r="4420" spans="2:2">
      <c r="B4420" s="141"/>
    </row>
    <row r="4421" spans="2:2">
      <c r="B4421" s="141"/>
    </row>
    <row r="4422" spans="2:2">
      <c r="B4422" s="141"/>
    </row>
    <row r="4423" spans="2:2">
      <c r="B4423" s="141"/>
    </row>
    <row r="4424" spans="2:2">
      <c r="B4424" s="141"/>
    </row>
    <row r="4425" spans="2:2">
      <c r="B4425" s="141"/>
    </row>
    <row r="4426" spans="2:2">
      <c r="B4426" s="141"/>
    </row>
    <row r="4427" spans="2:2">
      <c r="B4427" s="141"/>
    </row>
    <row r="4428" spans="2:2">
      <c r="B4428" s="141"/>
    </row>
    <row r="4429" spans="2:2">
      <c r="B4429" s="141"/>
    </row>
    <row r="4430" spans="2:2">
      <c r="B4430" s="141"/>
    </row>
    <row r="4431" spans="2:2">
      <c r="B4431" s="141"/>
    </row>
    <row r="4432" spans="2:2">
      <c r="B4432" s="141"/>
    </row>
    <row r="4433" spans="2:2">
      <c r="B4433" s="141"/>
    </row>
    <row r="4434" spans="2:2">
      <c r="B4434" s="141"/>
    </row>
    <row r="4435" spans="2:2">
      <c r="B4435" s="141"/>
    </row>
    <row r="4436" spans="2:2">
      <c r="B4436" s="141"/>
    </row>
    <row r="4437" spans="2:2">
      <c r="B4437" s="141"/>
    </row>
    <row r="4438" spans="2:2">
      <c r="B4438" s="141"/>
    </row>
    <row r="4439" spans="2:2">
      <c r="B4439" s="141"/>
    </row>
    <row r="4440" spans="2:2">
      <c r="B4440" s="141"/>
    </row>
    <row r="4441" spans="2:2">
      <c r="B4441" s="141"/>
    </row>
    <row r="4442" spans="2:2">
      <c r="B4442" s="141"/>
    </row>
    <row r="4443" spans="2:2">
      <c r="B4443" s="141"/>
    </row>
    <row r="4444" spans="2:2">
      <c r="B4444" s="141"/>
    </row>
    <row r="4445" spans="2:2">
      <c r="B4445" s="141"/>
    </row>
    <row r="4446" spans="2:2">
      <c r="B4446" s="141"/>
    </row>
    <row r="4447" spans="2:2">
      <c r="B4447" s="141"/>
    </row>
    <row r="4448" spans="2:2">
      <c r="B4448" s="141"/>
    </row>
    <row r="4449" spans="2:2">
      <c r="B4449" s="141"/>
    </row>
    <row r="4450" spans="2:2">
      <c r="B4450" s="141"/>
    </row>
    <row r="4451" spans="2:2">
      <c r="B4451" s="141"/>
    </row>
    <row r="4452" spans="2:2">
      <c r="B4452" s="141"/>
    </row>
    <row r="4453" spans="2:2">
      <c r="B4453" s="141"/>
    </row>
    <row r="4454" spans="2:2">
      <c r="B4454" s="141"/>
    </row>
    <row r="4455" spans="2:2">
      <c r="B4455" s="141"/>
    </row>
    <row r="4456" spans="2:2">
      <c r="B4456" s="141"/>
    </row>
    <row r="4457" spans="2:2">
      <c r="B4457" s="141"/>
    </row>
    <row r="4458" spans="2:2">
      <c r="B4458" s="141"/>
    </row>
    <row r="4459" spans="2:2">
      <c r="B4459" s="141"/>
    </row>
    <row r="4460" spans="2:2">
      <c r="B4460" s="141"/>
    </row>
    <row r="4461" spans="2:2">
      <c r="B4461" s="141"/>
    </row>
    <row r="4462" spans="2:2">
      <c r="B4462" s="141"/>
    </row>
    <row r="4463" spans="2:2">
      <c r="B4463" s="141"/>
    </row>
    <row r="4464" spans="2:2">
      <c r="B4464" s="141"/>
    </row>
    <row r="4465" spans="2:2">
      <c r="B4465" s="141"/>
    </row>
    <row r="4466" spans="2:2">
      <c r="B4466" s="141"/>
    </row>
    <row r="4467" spans="2:2">
      <c r="B4467" s="141"/>
    </row>
    <row r="4468" spans="2:2">
      <c r="B4468" s="141"/>
    </row>
    <row r="4469" spans="2:2">
      <c r="B4469" s="141"/>
    </row>
    <row r="4470" spans="2:2">
      <c r="B4470" s="141"/>
    </row>
    <row r="4471" spans="2:2">
      <c r="B4471" s="141"/>
    </row>
    <row r="4472" spans="2:2">
      <c r="B4472" s="141"/>
    </row>
    <row r="4473" spans="2:2">
      <c r="B4473" s="141"/>
    </row>
    <row r="4474" spans="2:2">
      <c r="B4474" s="141"/>
    </row>
    <row r="4475" spans="2:2">
      <c r="B4475" s="141"/>
    </row>
    <row r="4476" spans="2:2">
      <c r="B4476" s="141"/>
    </row>
    <row r="4477" spans="2:2">
      <c r="B4477" s="141"/>
    </row>
    <row r="4478" spans="2:2">
      <c r="B4478" s="141"/>
    </row>
    <row r="4479" spans="2:2">
      <c r="B4479" s="141"/>
    </row>
    <row r="4480" spans="2:2">
      <c r="B4480" s="141"/>
    </row>
    <row r="4481" spans="2:2">
      <c r="B4481" s="141"/>
    </row>
    <row r="4482" spans="2:2">
      <c r="B4482" s="141"/>
    </row>
    <row r="4483" spans="2:2">
      <c r="B4483" s="141"/>
    </row>
    <row r="4484" spans="2:2">
      <c r="B4484" s="141"/>
    </row>
    <row r="4485" spans="2:2">
      <c r="B4485" s="141"/>
    </row>
    <row r="4486" spans="2:2">
      <c r="B4486" s="141"/>
    </row>
    <row r="4487" spans="2:2">
      <c r="B4487" s="141"/>
    </row>
    <row r="4488" spans="2:2">
      <c r="B4488" s="141"/>
    </row>
    <row r="4489" spans="2:2">
      <c r="B4489" s="141"/>
    </row>
    <row r="4490" spans="2:2">
      <c r="B4490" s="141"/>
    </row>
    <row r="4491" spans="2:2">
      <c r="B4491" s="141"/>
    </row>
    <row r="4492" spans="2:2">
      <c r="B4492" s="141"/>
    </row>
    <row r="4493" spans="2:2">
      <c r="B4493" s="141"/>
    </row>
    <row r="4494" spans="2:2">
      <c r="B4494" s="141"/>
    </row>
    <row r="4495" spans="2:2">
      <c r="B4495" s="141"/>
    </row>
    <row r="4496" spans="2:2">
      <c r="B4496" s="141"/>
    </row>
    <row r="4497" spans="2:2">
      <c r="B4497" s="141"/>
    </row>
    <row r="4498" spans="2:2">
      <c r="B4498" s="141"/>
    </row>
    <row r="4499" spans="2:2">
      <c r="B4499" s="141"/>
    </row>
    <row r="4500" spans="2:2">
      <c r="B4500" s="141"/>
    </row>
    <row r="4501" spans="2:2">
      <c r="B4501" s="141"/>
    </row>
    <row r="4502" spans="2:2">
      <c r="B4502" s="141"/>
    </row>
    <row r="4503" spans="2:2">
      <c r="B4503" s="141"/>
    </row>
    <row r="4504" spans="2:2">
      <c r="B4504" s="141"/>
    </row>
    <row r="4505" spans="2:2">
      <c r="B4505" s="141"/>
    </row>
    <row r="4506" spans="2:2">
      <c r="B4506" s="141"/>
    </row>
    <row r="4507" spans="2:2">
      <c r="B4507" s="141"/>
    </row>
    <row r="4508" spans="2:2">
      <c r="B4508" s="141"/>
    </row>
    <row r="4509" spans="2:2">
      <c r="B4509" s="141"/>
    </row>
    <row r="4510" spans="2:2">
      <c r="B4510" s="141"/>
    </row>
    <row r="4511" spans="2:2">
      <c r="B4511" s="141"/>
    </row>
    <row r="4512" spans="2:2">
      <c r="B4512" s="141"/>
    </row>
    <row r="4513" spans="2:2">
      <c r="B4513" s="141"/>
    </row>
    <row r="4514" spans="2:2">
      <c r="B4514" s="141"/>
    </row>
    <row r="4515" spans="2:2">
      <c r="B4515" s="141"/>
    </row>
    <row r="4516" spans="2:2">
      <c r="B4516" s="141"/>
    </row>
    <row r="4517" spans="2:2">
      <c r="B4517" s="141"/>
    </row>
    <row r="4518" spans="2:2">
      <c r="B4518" s="141"/>
    </row>
    <row r="4519" spans="2:2">
      <c r="B4519" s="141"/>
    </row>
    <row r="4520" spans="2:2">
      <c r="B4520" s="141"/>
    </row>
    <row r="4521" spans="2:2">
      <c r="B4521" s="141"/>
    </row>
    <row r="4522" spans="2:2">
      <c r="B4522" s="141"/>
    </row>
    <row r="4523" spans="2:2">
      <c r="B4523" s="141"/>
    </row>
    <row r="4524" spans="2:2">
      <c r="B4524" s="141"/>
    </row>
    <row r="4525" spans="2:2">
      <c r="B4525" s="141"/>
    </row>
    <row r="4526" spans="2:2">
      <c r="B4526" s="141"/>
    </row>
    <row r="4527" spans="2:2">
      <c r="B4527" s="141"/>
    </row>
    <row r="4528" spans="2:2">
      <c r="B4528" s="141"/>
    </row>
    <row r="4529" spans="2:2">
      <c r="B4529" s="141"/>
    </row>
    <row r="4530" spans="2:2">
      <c r="B4530" s="141"/>
    </row>
    <row r="4531" spans="2:2">
      <c r="B4531" s="141"/>
    </row>
    <row r="4532" spans="2:2">
      <c r="B4532" s="141"/>
    </row>
    <row r="4533" spans="2:2">
      <c r="B4533" s="141"/>
    </row>
    <row r="4534" spans="2:2">
      <c r="B4534" s="141"/>
    </row>
    <row r="4535" spans="2:2">
      <c r="B4535" s="141"/>
    </row>
    <row r="4536" spans="2:2">
      <c r="B4536" s="141"/>
    </row>
    <row r="4537" spans="2:2">
      <c r="B4537" s="141"/>
    </row>
    <row r="4538" spans="2:2">
      <c r="B4538" s="141"/>
    </row>
    <row r="4539" spans="2:2">
      <c r="B4539" s="141"/>
    </row>
    <row r="4540" spans="2:2">
      <c r="B4540" s="141"/>
    </row>
    <row r="4541" spans="2:2">
      <c r="B4541" s="141"/>
    </row>
    <row r="4542" spans="2:2">
      <c r="B4542" s="141"/>
    </row>
    <row r="4543" spans="2:2">
      <c r="B4543" s="141"/>
    </row>
    <row r="4544" spans="2:2">
      <c r="B4544" s="141"/>
    </row>
    <row r="4545" spans="2:2">
      <c r="B4545" s="141"/>
    </row>
    <row r="4546" spans="2:2">
      <c r="B4546" s="141"/>
    </row>
    <row r="4547" spans="2:2">
      <c r="B4547" s="141"/>
    </row>
    <row r="4548" spans="2:2">
      <c r="B4548" s="141"/>
    </row>
    <row r="4549" spans="2:2">
      <c r="B4549" s="141"/>
    </row>
    <row r="4550" spans="2:2">
      <c r="B4550" s="141"/>
    </row>
    <row r="4551" spans="2:2">
      <c r="B4551" s="141"/>
    </row>
    <row r="4552" spans="2:2">
      <c r="B4552" s="141"/>
    </row>
    <row r="4553" spans="2:2">
      <c r="B4553" s="141"/>
    </row>
    <row r="4554" spans="2:2">
      <c r="B4554" s="141"/>
    </row>
    <row r="4555" spans="2:2">
      <c r="B4555" s="141"/>
    </row>
    <row r="4556" spans="2:2">
      <c r="B4556" s="141"/>
    </row>
    <row r="4557" spans="2:2">
      <c r="B4557" s="141"/>
    </row>
    <row r="4558" spans="2:2">
      <c r="B4558" s="141"/>
    </row>
    <row r="4559" spans="2:2">
      <c r="B4559" s="141"/>
    </row>
    <row r="4560" spans="2:2">
      <c r="B4560" s="141"/>
    </row>
    <row r="4561" spans="2:2">
      <c r="B4561" s="141"/>
    </row>
    <row r="4562" spans="2:2">
      <c r="B4562" s="141"/>
    </row>
    <row r="4563" spans="2:2">
      <c r="B4563" s="141"/>
    </row>
    <row r="4564" spans="2:2">
      <c r="B4564" s="141"/>
    </row>
    <row r="4565" spans="2:2">
      <c r="B4565" s="141"/>
    </row>
    <row r="4566" spans="2:2">
      <c r="B4566" s="141"/>
    </row>
    <row r="4567" spans="2:2">
      <c r="B4567" s="141"/>
    </row>
    <row r="4568" spans="2:2">
      <c r="B4568" s="141"/>
    </row>
    <row r="4569" spans="2:2">
      <c r="B4569" s="141"/>
    </row>
    <row r="4570" spans="2:2">
      <c r="B4570" s="141"/>
    </row>
    <row r="4571" spans="2:2">
      <c r="B4571" s="141"/>
    </row>
    <row r="4572" spans="2:2">
      <c r="B4572" s="141"/>
    </row>
    <row r="4573" spans="2:2">
      <c r="B4573" s="141"/>
    </row>
    <row r="4574" spans="2:2">
      <c r="B4574" s="141"/>
    </row>
    <row r="4575" spans="2:2">
      <c r="B4575" s="141"/>
    </row>
    <row r="4576" spans="2:2">
      <c r="B4576" s="141"/>
    </row>
    <row r="4577" spans="2:2">
      <c r="B4577" s="141"/>
    </row>
    <row r="4578" spans="2:2">
      <c r="B4578" s="141"/>
    </row>
    <row r="4579" spans="2:2">
      <c r="B4579" s="141"/>
    </row>
    <row r="4580" spans="2:2">
      <c r="B4580" s="141"/>
    </row>
    <row r="4581" spans="2:2">
      <c r="B4581" s="141"/>
    </row>
    <row r="4582" spans="2:2">
      <c r="B4582" s="141"/>
    </row>
    <row r="4583" spans="2:2">
      <c r="B4583" s="141"/>
    </row>
    <row r="4584" spans="2:2">
      <c r="B4584" s="141"/>
    </row>
    <row r="4585" spans="2:2">
      <c r="B4585" s="141"/>
    </row>
    <row r="4586" spans="2:2">
      <c r="B4586" s="141"/>
    </row>
    <row r="4587" spans="2:2">
      <c r="B4587" s="141"/>
    </row>
    <row r="4588" spans="2:2">
      <c r="B4588" s="141"/>
    </row>
    <row r="4589" spans="2:2">
      <c r="B4589" s="141"/>
    </row>
    <row r="4590" spans="2:2">
      <c r="B4590" s="141"/>
    </row>
    <row r="4591" spans="2:2">
      <c r="B4591" s="141"/>
    </row>
    <row r="4592" spans="2:2">
      <c r="B4592" s="141"/>
    </row>
    <row r="4593" spans="2:2">
      <c r="B4593" s="141"/>
    </row>
    <row r="4594" spans="2:2">
      <c r="B4594" s="141"/>
    </row>
    <row r="4595" spans="2:2">
      <c r="B4595" s="141"/>
    </row>
    <row r="4596" spans="2:2">
      <c r="B4596" s="141"/>
    </row>
    <row r="4597" spans="2:2">
      <c r="B4597" s="141"/>
    </row>
    <row r="4598" spans="2:2">
      <c r="B4598" s="141"/>
    </row>
    <row r="4599" spans="2:2">
      <c r="B4599" s="141"/>
    </row>
    <row r="4600" spans="2:2">
      <c r="B4600" s="141"/>
    </row>
    <row r="4601" spans="2:2">
      <c r="B4601" s="141"/>
    </row>
    <row r="4602" spans="2:2">
      <c r="B4602" s="141"/>
    </row>
    <row r="4603" spans="2:2">
      <c r="B4603" s="141"/>
    </row>
    <row r="4604" spans="2:2">
      <c r="B4604" s="141"/>
    </row>
    <row r="4605" spans="2:2">
      <c r="B4605" s="141"/>
    </row>
    <row r="4606" spans="2:2">
      <c r="B4606" s="141"/>
    </row>
    <row r="4607" spans="2:2">
      <c r="B4607" s="141"/>
    </row>
    <row r="4608" spans="2:2">
      <c r="B4608" s="141"/>
    </row>
    <row r="4609" spans="2:2">
      <c r="B4609" s="141"/>
    </row>
    <row r="4610" spans="2:2">
      <c r="B4610" s="141"/>
    </row>
    <row r="4611" spans="2:2">
      <c r="B4611" s="141"/>
    </row>
    <row r="4612" spans="2:2">
      <c r="B4612" s="141"/>
    </row>
    <row r="4613" spans="2:2">
      <c r="B4613" s="141"/>
    </row>
    <row r="4614" spans="2:2">
      <c r="B4614" s="141"/>
    </row>
    <row r="4615" spans="2:2">
      <c r="B4615" s="141"/>
    </row>
    <row r="4616" spans="2:2">
      <c r="B4616" s="141"/>
    </row>
    <row r="4617" spans="2:2">
      <c r="B4617" s="141"/>
    </row>
    <row r="4618" spans="2:2">
      <c r="B4618" s="141"/>
    </row>
    <row r="4619" spans="2:2">
      <c r="B4619" s="141"/>
    </row>
    <row r="4620" spans="2:2">
      <c r="B4620" s="141"/>
    </row>
    <row r="4621" spans="2:2">
      <c r="B4621" s="141"/>
    </row>
    <row r="4622" spans="2:2">
      <c r="B4622" s="141"/>
    </row>
    <row r="4623" spans="2:2">
      <c r="B4623" s="141"/>
    </row>
    <row r="4624" spans="2:2">
      <c r="B4624" s="141"/>
    </row>
    <row r="4625" spans="2:2">
      <c r="B4625" s="141"/>
    </row>
    <row r="4626" spans="2:2">
      <c r="B4626" s="141"/>
    </row>
    <row r="4627" spans="2:2">
      <c r="B4627" s="141"/>
    </row>
    <row r="4628" spans="2:2">
      <c r="B4628" s="141"/>
    </row>
    <row r="4629" spans="2:2">
      <c r="B4629" s="141"/>
    </row>
    <row r="4630" spans="2:2">
      <c r="B4630" s="141"/>
    </row>
    <row r="4631" spans="2:2">
      <c r="B4631" s="141"/>
    </row>
    <row r="4632" spans="2:2">
      <c r="B4632" s="141"/>
    </row>
    <row r="4633" spans="2:2">
      <c r="B4633" s="141"/>
    </row>
    <row r="4634" spans="2:2">
      <c r="B4634" s="141"/>
    </row>
    <row r="4635" spans="2:2">
      <c r="B4635" s="141"/>
    </row>
    <row r="4636" spans="2:2">
      <c r="B4636" s="141"/>
    </row>
    <row r="4637" spans="2:2">
      <c r="B4637" s="141"/>
    </row>
    <row r="4638" spans="2:2">
      <c r="B4638" s="141"/>
    </row>
    <row r="4639" spans="2:2">
      <c r="B4639" s="141"/>
    </row>
    <row r="4640" spans="2:2">
      <c r="B4640" s="141"/>
    </row>
    <row r="4641" spans="2:2">
      <c r="B4641" s="141"/>
    </row>
    <row r="4642" spans="2:2">
      <c r="B4642" s="141"/>
    </row>
    <row r="4643" spans="2:2">
      <c r="B4643" s="141"/>
    </row>
    <row r="4644" spans="2:2">
      <c r="B4644" s="141"/>
    </row>
    <row r="4645" spans="2:2">
      <c r="B4645" s="141"/>
    </row>
    <row r="4646" spans="2:2">
      <c r="B4646" s="141"/>
    </row>
    <row r="4647" spans="2:2">
      <c r="B4647" s="141"/>
    </row>
    <row r="4648" spans="2:2">
      <c r="B4648" s="141"/>
    </row>
    <row r="4649" spans="2:2">
      <c r="B4649" s="141"/>
    </row>
    <row r="4650" spans="2:2">
      <c r="B4650" s="141"/>
    </row>
    <row r="4651" spans="2:2">
      <c r="B4651" s="141"/>
    </row>
    <row r="4652" spans="2:2">
      <c r="B4652" s="141"/>
    </row>
    <row r="4653" spans="2:2">
      <c r="B4653" s="141"/>
    </row>
    <row r="4654" spans="2:2">
      <c r="B4654" s="141"/>
    </row>
    <row r="4655" spans="2:2">
      <c r="B4655" s="141"/>
    </row>
    <row r="4656" spans="2:2">
      <c r="B4656" s="141"/>
    </row>
    <row r="4657" spans="2:2">
      <c r="B4657" s="141"/>
    </row>
    <row r="4658" spans="2:2">
      <c r="B4658" s="141"/>
    </row>
    <row r="4659" spans="2:2">
      <c r="B4659" s="141"/>
    </row>
    <row r="4660" spans="2:2">
      <c r="B4660" s="141"/>
    </row>
    <row r="4661" spans="2:2">
      <c r="B4661" s="141"/>
    </row>
    <row r="4662" spans="2:2">
      <c r="B4662" s="141"/>
    </row>
    <row r="4663" spans="2:2">
      <c r="B4663" s="141"/>
    </row>
    <row r="4664" spans="2:2">
      <c r="B4664" s="141"/>
    </row>
    <row r="4665" spans="2:2">
      <c r="B4665" s="141"/>
    </row>
    <row r="4666" spans="2:2">
      <c r="B4666" s="141"/>
    </row>
    <row r="4667" spans="2:2">
      <c r="B4667" s="141"/>
    </row>
    <row r="4668" spans="2:2">
      <c r="B4668" s="141"/>
    </row>
    <row r="4669" spans="2:2">
      <c r="B4669" s="141"/>
    </row>
    <row r="4670" spans="2:2">
      <c r="B4670" s="141"/>
    </row>
    <row r="4671" spans="2:2">
      <c r="B4671" s="141"/>
    </row>
    <row r="4672" spans="2:2">
      <c r="B4672" s="141"/>
    </row>
    <row r="4673" spans="2:2">
      <c r="B4673" s="141"/>
    </row>
    <row r="4674" spans="2:2">
      <c r="B4674" s="141"/>
    </row>
    <row r="4675" spans="2:2">
      <c r="B4675" s="141"/>
    </row>
    <row r="4676" spans="2:2">
      <c r="B4676" s="141"/>
    </row>
    <row r="4677" spans="2:2">
      <c r="B4677" s="141"/>
    </row>
    <row r="4678" spans="2:2">
      <c r="B4678" s="141"/>
    </row>
    <row r="4679" spans="2:2">
      <c r="B4679" s="141"/>
    </row>
    <row r="4680" spans="2:2">
      <c r="B4680" s="141"/>
    </row>
    <row r="4681" spans="2:2">
      <c r="B4681" s="141"/>
    </row>
    <row r="4682" spans="2:2">
      <c r="B4682" s="141"/>
    </row>
    <row r="4683" spans="2:2">
      <c r="B4683" s="141"/>
    </row>
    <row r="4684" spans="2:2">
      <c r="B4684" s="141"/>
    </row>
    <row r="4685" spans="2:2">
      <c r="B4685" s="141"/>
    </row>
    <row r="4686" spans="2:2">
      <c r="B4686" s="141"/>
    </row>
    <row r="4687" spans="2:2">
      <c r="B4687" s="141"/>
    </row>
    <row r="4688" spans="2:2">
      <c r="B4688" s="141"/>
    </row>
    <row r="4689" spans="2:2">
      <c r="B4689" s="141"/>
    </row>
    <row r="4690" spans="2:2">
      <c r="B4690" s="141"/>
    </row>
    <row r="4691" spans="2:2">
      <c r="B4691" s="141"/>
    </row>
    <row r="4692" spans="2:2">
      <c r="B4692" s="141"/>
    </row>
    <row r="4693" spans="2:2">
      <c r="B4693" s="141"/>
    </row>
    <row r="4694" spans="2:2">
      <c r="B4694" s="141"/>
    </row>
    <row r="4695" spans="2:2">
      <c r="B4695" s="141"/>
    </row>
    <row r="4696" spans="2:2">
      <c r="B4696" s="141"/>
    </row>
    <row r="4697" spans="2:2">
      <c r="B4697" s="141"/>
    </row>
    <row r="4698" spans="2:2">
      <c r="B4698" s="141"/>
    </row>
    <row r="4699" spans="2:2">
      <c r="B4699" s="141"/>
    </row>
    <row r="4700" spans="2:2">
      <c r="B4700" s="141"/>
    </row>
    <row r="4701" spans="2:2">
      <c r="B4701" s="141"/>
    </row>
    <row r="4702" spans="2:2">
      <c r="B4702" s="141"/>
    </row>
    <row r="4703" spans="2:2">
      <c r="B4703" s="141"/>
    </row>
    <row r="4704" spans="2:2">
      <c r="B4704" s="141"/>
    </row>
    <row r="4705" spans="2:2">
      <c r="B4705" s="141"/>
    </row>
    <row r="4706" spans="2:2">
      <c r="B4706" s="141"/>
    </row>
    <row r="4707" spans="2:2">
      <c r="B4707" s="141"/>
    </row>
    <row r="4708" spans="2:2">
      <c r="B4708" s="141"/>
    </row>
    <row r="4709" spans="2:2">
      <c r="B4709" s="141"/>
    </row>
    <row r="4710" spans="2:2">
      <c r="B4710" s="141"/>
    </row>
    <row r="4711" spans="2:2">
      <c r="B4711" s="141"/>
    </row>
    <row r="4712" spans="2:2">
      <c r="B4712" s="141"/>
    </row>
    <row r="4713" spans="2:2">
      <c r="B4713" s="141"/>
    </row>
    <row r="4714" spans="2:2">
      <c r="B4714" s="141"/>
    </row>
    <row r="4715" spans="2:2">
      <c r="B4715" s="141"/>
    </row>
    <row r="4716" spans="2:2">
      <c r="B4716" s="141"/>
    </row>
    <row r="4717" spans="2:2">
      <c r="B4717" s="141"/>
    </row>
    <row r="4718" spans="2:2">
      <c r="B4718" s="141"/>
    </row>
    <row r="4719" spans="2:2">
      <c r="B4719" s="141"/>
    </row>
    <row r="4720" spans="2:2">
      <c r="B4720" s="141"/>
    </row>
    <row r="4721" spans="2:2">
      <c r="B4721" s="141"/>
    </row>
    <row r="4722" spans="2:2">
      <c r="B4722" s="141"/>
    </row>
    <row r="4723" spans="2:2">
      <c r="B4723" s="141"/>
    </row>
    <row r="4724" spans="2:2">
      <c r="B4724" s="141"/>
    </row>
    <row r="4725" spans="2:2">
      <c r="B4725" s="141"/>
    </row>
    <row r="4726" spans="2:2">
      <c r="B4726" s="141"/>
    </row>
    <row r="4727" spans="2:2">
      <c r="B4727" s="141"/>
    </row>
    <row r="4728" spans="2:2">
      <c r="B4728" s="141"/>
    </row>
    <row r="4729" spans="2:2">
      <c r="B4729" s="141"/>
    </row>
    <row r="4730" spans="2:2">
      <c r="B4730" s="141"/>
    </row>
    <row r="4731" spans="2:2">
      <c r="B4731" s="141"/>
    </row>
    <row r="4732" spans="2:2">
      <c r="B4732" s="141"/>
    </row>
    <row r="4733" spans="2:2">
      <c r="B4733" s="141"/>
    </row>
    <row r="4734" spans="2:2">
      <c r="B4734" s="141"/>
    </row>
    <row r="4735" spans="2:2">
      <c r="B4735" s="141"/>
    </row>
    <row r="4736" spans="2:2">
      <c r="B4736" s="141"/>
    </row>
    <row r="4737" spans="2:2">
      <c r="B4737" s="141"/>
    </row>
    <row r="4738" spans="2:2">
      <c r="B4738" s="141"/>
    </row>
    <row r="4739" spans="2:2">
      <c r="B4739" s="141"/>
    </row>
    <row r="4740" spans="2:2">
      <c r="B4740" s="141"/>
    </row>
    <row r="4741" spans="2:2">
      <c r="B4741" s="141"/>
    </row>
    <row r="4742" spans="2:2">
      <c r="B4742" s="141"/>
    </row>
    <row r="4743" spans="2:2">
      <c r="B4743" s="141"/>
    </row>
    <row r="4744" spans="2:2">
      <c r="B4744" s="141"/>
    </row>
    <row r="4745" spans="2:2">
      <c r="B4745" s="141"/>
    </row>
    <row r="4746" spans="2:2">
      <c r="B4746" s="141"/>
    </row>
    <row r="4747" spans="2:2">
      <c r="B4747" s="141"/>
    </row>
    <row r="4748" spans="2:2">
      <c r="B4748" s="141"/>
    </row>
    <row r="4749" spans="2:2">
      <c r="B4749" s="141"/>
    </row>
    <row r="4750" spans="2:2">
      <c r="B4750" s="141"/>
    </row>
    <row r="4751" spans="2:2">
      <c r="B4751" s="141"/>
    </row>
    <row r="4752" spans="2:2">
      <c r="B4752" s="141"/>
    </row>
    <row r="4753" spans="2:2">
      <c r="B4753" s="141"/>
    </row>
    <row r="4754" spans="2:2">
      <c r="B4754" s="141"/>
    </row>
    <row r="4755" spans="2:2">
      <c r="B4755" s="141"/>
    </row>
    <row r="4756" spans="2:2">
      <c r="B4756" s="141"/>
    </row>
    <row r="4757" spans="2:2">
      <c r="B4757" s="141"/>
    </row>
    <row r="4758" spans="2:2">
      <c r="B4758" s="141"/>
    </row>
    <row r="4759" spans="2:2">
      <c r="B4759" s="141"/>
    </row>
    <row r="4760" spans="2:2">
      <c r="B4760" s="141"/>
    </row>
    <row r="4761" spans="2:2">
      <c r="B4761" s="141"/>
    </row>
    <row r="4762" spans="2:2">
      <c r="B4762" s="141"/>
    </row>
    <row r="4763" spans="2:2">
      <c r="B4763" s="141"/>
    </row>
    <row r="4764" spans="2:2">
      <c r="B4764" s="141"/>
    </row>
    <row r="4765" spans="2:2">
      <c r="B4765" s="141"/>
    </row>
    <row r="4766" spans="2:2">
      <c r="B4766" s="141"/>
    </row>
    <row r="4767" spans="2:2">
      <c r="B4767" s="141"/>
    </row>
    <row r="4768" spans="2:2">
      <c r="B4768" s="141"/>
    </row>
    <row r="4769" spans="2:2">
      <c r="B4769" s="141"/>
    </row>
    <row r="4770" spans="2:2">
      <c r="B4770" s="141"/>
    </row>
    <row r="4771" spans="2:2">
      <c r="B4771" s="141"/>
    </row>
    <row r="4772" spans="2:2">
      <c r="B4772" s="141"/>
    </row>
    <row r="4773" spans="2:2">
      <c r="B4773" s="141"/>
    </row>
    <row r="4774" spans="2:2">
      <c r="B4774" s="141"/>
    </row>
    <row r="4775" spans="2:2">
      <c r="B4775" s="141"/>
    </row>
    <row r="4776" spans="2:2">
      <c r="B4776" s="141"/>
    </row>
    <row r="4777" spans="2:2">
      <c r="B4777" s="141"/>
    </row>
    <row r="4778" spans="2:2">
      <c r="B4778" s="141"/>
    </row>
    <row r="4779" spans="2:2">
      <c r="B4779" s="141"/>
    </row>
    <row r="4780" spans="2:2">
      <c r="B4780" s="141"/>
    </row>
    <row r="4781" spans="2:2">
      <c r="B4781" s="141"/>
    </row>
    <row r="4782" spans="2:2">
      <c r="B4782" s="141"/>
    </row>
    <row r="4783" spans="2:2">
      <c r="B4783" s="141"/>
    </row>
    <row r="4784" spans="2:2">
      <c r="B4784" s="141"/>
    </row>
    <row r="4785" spans="2:2">
      <c r="B4785" s="141"/>
    </row>
    <row r="4786" spans="2:2">
      <c r="B4786" s="141"/>
    </row>
    <row r="4787" spans="2:2">
      <c r="B4787" s="141"/>
    </row>
    <row r="4788" spans="2:2">
      <c r="B4788" s="141"/>
    </row>
    <row r="4789" spans="2:2">
      <c r="B4789" s="141"/>
    </row>
    <row r="4790" spans="2:2">
      <c r="B4790" s="141"/>
    </row>
    <row r="4791" spans="2:2">
      <c r="B4791" s="141"/>
    </row>
    <row r="4792" spans="2:2">
      <c r="B4792" s="141"/>
    </row>
    <row r="4793" spans="2:2">
      <c r="B4793" s="141"/>
    </row>
    <row r="4794" spans="2:2">
      <c r="B4794" s="141"/>
    </row>
    <row r="4795" spans="2:2">
      <c r="B4795" s="141"/>
    </row>
    <row r="4796" spans="2:2">
      <c r="B4796" s="141"/>
    </row>
    <row r="4797" spans="2:2">
      <c r="B4797" s="141"/>
    </row>
    <row r="4798" spans="2:2">
      <c r="B4798" s="141"/>
    </row>
    <row r="4799" spans="2:2">
      <c r="B4799" s="141"/>
    </row>
    <row r="4800" spans="2:2">
      <c r="B4800" s="141"/>
    </row>
    <row r="4801" spans="2:2">
      <c r="B4801" s="141"/>
    </row>
    <row r="4802" spans="2:2">
      <c r="B4802" s="141"/>
    </row>
    <row r="4803" spans="2:2">
      <c r="B4803" s="141"/>
    </row>
    <row r="4804" spans="2:2">
      <c r="B4804" s="141"/>
    </row>
    <row r="4805" spans="2:2">
      <c r="B4805" s="141"/>
    </row>
    <row r="4806" spans="2:2">
      <c r="B4806" s="141"/>
    </row>
    <row r="4807" spans="2:2">
      <c r="B4807" s="141"/>
    </row>
    <row r="4808" spans="2:2">
      <c r="B4808" s="141"/>
    </row>
    <row r="4809" spans="2:2">
      <c r="B4809" s="141"/>
    </row>
    <row r="4810" spans="2:2">
      <c r="B4810" s="141"/>
    </row>
    <row r="4811" spans="2:2">
      <c r="B4811" s="141"/>
    </row>
    <row r="4812" spans="2:2">
      <c r="B4812" s="141"/>
    </row>
    <row r="4813" spans="2:2">
      <c r="B4813" s="141"/>
    </row>
    <row r="4814" spans="2:2">
      <c r="B4814" s="141"/>
    </row>
    <row r="4815" spans="2:2">
      <c r="B4815" s="141"/>
    </row>
    <row r="4816" spans="2:2">
      <c r="B4816" s="141"/>
    </row>
    <row r="4817" spans="2:2">
      <c r="B4817" s="141"/>
    </row>
    <row r="4818" spans="2:2">
      <c r="B4818" s="141"/>
    </row>
    <row r="4819" spans="2:2">
      <c r="B4819" s="141"/>
    </row>
    <row r="4820" spans="2:2">
      <c r="B4820" s="141"/>
    </row>
    <row r="4821" spans="2:2">
      <c r="B4821" s="141"/>
    </row>
    <row r="4822" spans="2:2">
      <c r="B4822" s="141"/>
    </row>
    <row r="4823" spans="2:2">
      <c r="B4823" s="141"/>
    </row>
    <row r="4824" spans="2:2">
      <c r="B4824" s="141"/>
    </row>
    <row r="4825" spans="2:2">
      <c r="B4825" s="141"/>
    </row>
    <row r="4826" spans="2:2">
      <c r="B4826" s="141"/>
    </row>
    <row r="4827" spans="2:2">
      <c r="B4827" s="141"/>
    </row>
    <row r="4828" spans="2:2">
      <c r="B4828" s="141"/>
    </row>
    <row r="4829" spans="2:2">
      <c r="B4829" s="141"/>
    </row>
    <row r="4830" spans="2:2">
      <c r="B4830" s="141"/>
    </row>
    <row r="4831" spans="2:2">
      <c r="B4831" s="141"/>
    </row>
    <row r="4832" spans="2:2">
      <c r="B4832" s="141"/>
    </row>
    <row r="4833" spans="2:2">
      <c r="B4833" s="141"/>
    </row>
    <row r="4834" spans="2:2">
      <c r="B4834" s="141"/>
    </row>
    <row r="4835" spans="2:2">
      <c r="B4835" s="141"/>
    </row>
    <row r="4836" spans="2:2">
      <c r="B4836" s="141"/>
    </row>
    <row r="4837" spans="2:2">
      <c r="B4837" s="141"/>
    </row>
    <row r="4838" spans="2:2">
      <c r="B4838" s="141"/>
    </row>
    <row r="4839" spans="2:2">
      <c r="B4839" s="141"/>
    </row>
    <row r="4840" spans="2:2">
      <c r="B4840" s="141"/>
    </row>
    <row r="4841" spans="2:2">
      <c r="B4841" s="141"/>
    </row>
    <row r="4842" spans="2:2">
      <c r="B4842" s="141"/>
    </row>
    <row r="4843" spans="2:2">
      <c r="B4843" s="141"/>
    </row>
    <row r="4844" spans="2:2">
      <c r="B4844" s="141"/>
    </row>
    <row r="4845" spans="2:2">
      <c r="B4845" s="141"/>
    </row>
    <row r="4846" spans="2:2">
      <c r="B4846" s="141"/>
    </row>
    <row r="4847" spans="2:2">
      <c r="B4847" s="141"/>
    </row>
    <row r="4848" spans="2:2">
      <c r="B4848" s="141"/>
    </row>
    <row r="4849" spans="2:2">
      <c r="B4849" s="141"/>
    </row>
    <row r="4850" spans="2:2">
      <c r="B4850" s="141"/>
    </row>
    <row r="4851" spans="2:2">
      <c r="B4851" s="141"/>
    </row>
    <row r="4852" spans="2:2">
      <c r="B4852" s="141"/>
    </row>
    <row r="4853" spans="2:2">
      <c r="B4853" s="141"/>
    </row>
    <row r="4854" spans="2:2">
      <c r="B4854" s="141"/>
    </row>
    <row r="4855" spans="2:2">
      <c r="B4855" s="141"/>
    </row>
    <row r="4856" spans="2:2">
      <c r="B4856" s="141"/>
    </row>
    <row r="4857" spans="2:2">
      <c r="B4857" s="141"/>
    </row>
    <row r="4858" spans="2:2">
      <c r="B4858" s="141"/>
    </row>
    <row r="4859" spans="2:2">
      <c r="B4859" s="141"/>
    </row>
    <row r="4860" spans="2:2">
      <c r="B4860" s="141"/>
    </row>
    <row r="4861" spans="2:2">
      <c r="B4861" s="141"/>
    </row>
    <row r="4862" spans="2:2">
      <c r="B4862" s="141"/>
    </row>
    <row r="4863" spans="2:2">
      <c r="B4863" s="141"/>
    </row>
    <row r="4864" spans="2:2">
      <c r="B4864" s="141"/>
    </row>
    <row r="4865" spans="2:2">
      <c r="B4865" s="141"/>
    </row>
    <row r="4866" spans="2:2">
      <c r="B4866" s="141"/>
    </row>
    <row r="4867" spans="2:2">
      <c r="B4867" s="141"/>
    </row>
    <row r="4868" spans="2:2">
      <c r="B4868" s="141"/>
    </row>
    <row r="4869" spans="2:2">
      <c r="B4869" s="141"/>
    </row>
    <row r="4870" spans="2:2">
      <c r="B4870" s="141"/>
    </row>
    <row r="4871" spans="2:2">
      <c r="B4871" s="141"/>
    </row>
    <row r="4872" spans="2:2">
      <c r="B4872" s="141"/>
    </row>
    <row r="4873" spans="2:2">
      <c r="B4873" s="141"/>
    </row>
    <row r="4874" spans="2:2">
      <c r="B4874" s="141"/>
    </row>
    <row r="4875" spans="2:2">
      <c r="B4875" s="141"/>
    </row>
    <row r="4876" spans="2:2">
      <c r="B4876" s="141"/>
    </row>
    <row r="4877" spans="2:2">
      <c r="B4877" s="141"/>
    </row>
    <row r="4878" spans="2:2">
      <c r="B4878" s="141"/>
    </row>
    <row r="4879" spans="2:2">
      <c r="B4879" s="141"/>
    </row>
    <row r="4880" spans="2:2">
      <c r="B4880" s="141"/>
    </row>
    <row r="4881" spans="2:2">
      <c r="B4881" s="141"/>
    </row>
    <row r="4882" spans="2:2">
      <c r="B4882" s="141"/>
    </row>
    <row r="4883" spans="2:2">
      <c r="B4883" s="141"/>
    </row>
    <row r="4884" spans="2:2">
      <c r="B4884" s="141"/>
    </row>
    <row r="4885" spans="2:2">
      <c r="B4885" s="141"/>
    </row>
    <row r="4886" spans="2:2">
      <c r="B4886" s="141"/>
    </row>
    <row r="4887" spans="2:2">
      <c r="B4887" s="141"/>
    </row>
    <row r="4888" spans="2:2">
      <c r="B4888" s="141"/>
    </row>
    <row r="4889" spans="2:2">
      <c r="B4889" s="141"/>
    </row>
    <row r="4890" spans="2:2">
      <c r="B4890" s="141"/>
    </row>
    <row r="4891" spans="2:2">
      <c r="B4891" s="141"/>
    </row>
    <row r="4892" spans="2:2">
      <c r="B4892" s="141"/>
    </row>
    <row r="4893" spans="2:2">
      <c r="B4893" s="141"/>
    </row>
    <row r="4894" spans="2:2">
      <c r="B4894" s="141"/>
    </row>
    <row r="4895" spans="2:2">
      <c r="B4895" s="141"/>
    </row>
    <row r="4896" spans="2:2">
      <c r="B4896" s="141"/>
    </row>
    <row r="4897" spans="2:2">
      <c r="B4897" s="141"/>
    </row>
    <row r="4898" spans="2:2">
      <c r="B4898" s="141"/>
    </row>
    <row r="4899" spans="2:2">
      <c r="B4899" s="141"/>
    </row>
    <row r="4900" spans="2:2">
      <c r="B4900" s="141"/>
    </row>
    <row r="4901" spans="2:2">
      <c r="B4901" s="141"/>
    </row>
    <row r="4902" spans="2:2">
      <c r="B4902" s="141"/>
    </row>
    <row r="4903" spans="2:2">
      <c r="B4903" s="141"/>
    </row>
    <row r="4904" spans="2:2">
      <c r="B4904" s="141"/>
    </row>
    <row r="4905" spans="2:2">
      <c r="B4905" s="141"/>
    </row>
    <row r="4906" spans="2:2">
      <c r="B4906" s="141"/>
    </row>
    <row r="4907" spans="2:2">
      <c r="B4907" s="141"/>
    </row>
    <row r="4908" spans="2:2">
      <c r="B4908" s="141"/>
    </row>
    <row r="4909" spans="2:2">
      <c r="B4909" s="141"/>
    </row>
    <row r="4910" spans="2:2">
      <c r="B4910" s="141"/>
    </row>
    <row r="4911" spans="2:2">
      <c r="B4911" s="141"/>
    </row>
    <row r="4912" spans="2:2">
      <c r="B4912" s="141"/>
    </row>
    <row r="4913" spans="2:2">
      <c r="B4913" s="141"/>
    </row>
    <row r="4914" spans="2:2">
      <c r="B4914" s="141"/>
    </row>
    <row r="4915" spans="2:2">
      <c r="B4915" s="141"/>
    </row>
    <row r="4916" spans="2:2">
      <c r="B4916" s="141"/>
    </row>
    <row r="4917" spans="2:2">
      <c r="B4917" s="141"/>
    </row>
    <row r="4918" spans="2:2">
      <c r="B4918" s="141"/>
    </row>
    <row r="4919" spans="2:2">
      <c r="B4919" s="141"/>
    </row>
    <row r="4920" spans="2:2">
      <c r="B4920" s="141"/>
    </row>
    <row r="4921" spans="2:2">
      <c r="B4921" s="141"/>
    </row>
    <row r="4922" spans="2:2">
      <c r="B4922" s="141"/>
    </row>
    <row r="4923" spans="2:2">
      <c r="B4923" s="141"/>
    </row>
    <row r="4924" spans="2:2">
      <c r="B4924" s="141"/>
    </row>
    <row r="4925" spans="2:2">
      <c r="B4925" s="141"/>
    </row>
    <row r="4926" spans="2:2">
      <c r="B4926" s="141"/>
    </row>
    <row r="4927" spans="2:2">
      <c r="B4927" s="141"/>
    </row>
    <row r="4928" spans="2:2">
      <c r="B4928" s="141"/>
    </row>
    <row r="4929" spans="2:2">
      <c r="B4929" s="141"/>
    </row>
    <row r="4930" spans="2:2">
      <c r="B4930" s="141"/>
    </row>
    <row r="4931" spans="2:2">
      <c r="B4931" s="141"/>
    </row>
    <row r="4932" spans="2:2">
      <c r="B4932" s="141"/>
    </row>
    <row r="4933" spans="2:2">
      <c r="B4933" s="141"/>
    </row>
    <row r="4934" spans="2:2">
      <c r="B4934" s="141"/>
    </row>
    <row r="4935" spans="2:2">
      <c r="B4935" s="141"/>
    </row>
    <row r="4936" spans="2:2">
      <c r="B4936" s="141"/>
    </row>
    <row r="4937" spans="2:2">
      <c r="B4937" s="141"/>
    </row>
    <row r="4938" spans="2:2">
      <c r="B4938" s="141"/>
    </row>
    <row r="4939" spans="2:2">
      <c r="B4939" s="141"/>
    </row>
    <row r="4940" spans="2:2">
      <c r="B4940" s="141"/>
    </row>
    <row r="4941" spans="2:2">
      <c r="B4941" s="141"/>
    </row>
    <row r="4942" spans="2:2">
      <c r="B4942" s="141"/>
    </row>
    <row r="4943" spans="2:2">
      <c r="B4943" s="141"/>
    </row>
    <row r="4944" spans="2:2">
      <c r="B4944" s="141"/>
    </row>
    <row r="4945" spans="2:2">
      <c r="B4945" s="141"/>
    </row>
    <row r="4946" spans="2:2">
      <c r="B4946" s="141"/>
    </row>
    <row r="4947" spans="2:2">
      <c r="B4947" s="141"/>
    </row>
    <row r="4948" spans="2:2">
      <c r="B4948" s="141"/>
    </row>
    <row r="4949" spans="2:2">
      <c r="B4949" s="141"/>
    </row>
    <row r="4950" spans="2:2">
      <c r="B4950" s="141"/>
    </row>
    <row r="4951" spans="2:2">
      <c r="B4951" s="141"/>
    </row>
    <row r="4952" spans="2:2">
      <c r="B4952" s="141"/>
    </row>
    <row r="4953" spans="2:2">
      <c r="B4953" s="141"/>
    </row>
    <row r="4954" spans="2:2">
      <c r="B4954" s="141"/>
    </row>
    <row r="4955" spans="2:2">
      <c r="B4955" s="141"/>
    </row>
    <row r="4956" spans="2:2">
      <c r="B4956" s="141"/>
    </row>
    <row r="4957" spans="2:2">
      <c r="B4957" s="141"/>
    </row>
    <row r="4958" spans="2:2">
      <c r="B4958" s="141"/>
    </row>
    <row r="4959" spans="2:2">
      <c r="B4959" s="141"/>
    </row>
    <row r="4960" spans="2:2">
      <c r="B4960" s="141"/>
    </row>
    <row r="4961" spans="2:2">
      <c r="B4961" s="141"/>
    </row>
    <row r="4962" spans="2:2">
      <c r="B4962" s="141"/>
    </row>
    <row r="4963" spans="2:2">
      <c r="B4963" s="141"/>
    </row>
    <row r="4964" spans="2:2">
      <c r="B4964" s="141"/>
    </row>
    <row r="4965" spans="2:2">
      <c r="B4965" s="141"/>
    </row>
    <row r="4966" spans="2:2">
      <c r="B4966" s="141"/>
    </row>
    <row r="4967" spans="2:2">
      <c r="B4967" s="141"/>
    </row>
    <row r="4968" spans="2:2">
      <c r="B4968" s="141"/>
    </row>
    <row r="4969" spans="2:2">
      <c r="B4969" s="141"/>
    </row>
    <row r="4970" spans="2:2">
      <c r="B4970" s="141"/>
    </row>
    <row r="4971" spans="2:2">
      <c r="B4971" s="141"/>
    </row>
    <row r="4972" spans="2:2">
      <c r="B4972" s="141"/>
    </row>
    <row r="4973" spans="2:2">
      <c r="B4973" s="141"/>
    </row>
    <row r="4974" spans="2:2">
      <c r="B4974" s="141"/>
    </row>
    <row r="4975" spans="2:2">
      <c r="B4975" s="141"/>
    </row>
    <row r="4976" spans="2:2">
      <c r="B4976" s="141"/>
    </row>
    <row r="4977" spans="2:2">
      <c r="B4977" s="141"/>
    </row>
    <row r="4978" spans="2:2">
      <c r="B4978" s="141"/>
    </row>
    <row r="4979" spans="2:2">
      <c r="B4979" s="141"/>
    </row>
    <row r="4980" spans="2:2">
      <c r="B4980" s="141"/>
    </row>
    <row r="4981" spans="2:2">
      <c r="B4981" s="141"/>
    </row>
    <row r="4982" spans="2:2">
      <c r="B4982" s="141"/>
    </row>
    <row r="4983" spans="2:2">
      <c r="B4983" s="141"/>
    </row>
    <row r="4984" spans="2:2">
      <c r="B4984" s="141"/>
    </row>
    <row r="4985" spans="2:2">
      <c r="B4985" s="141"/>
    </row>
    <row r="4986" spans="2:2">
      <c r="B4986" s="141"/>
    </row>
    <row r="4987" spans="2:2">
      <c r="B4987" s="141"/>
    </row>
    <row r="4988" spans="2:2">
      <c r="B4988" s="141"/>
    </row>
    <row r="4989" spans="2:2">
      <c r="B4989" s="141"/>
    </row>
    <row r="4990" spans="2:2">
      <c r="B4990" s="141"/>
    </row>
    <row r="4991" spans="2:2">
      <c r="B4991" s="141"/>
    </row>
    <row r="4992" spans="2:2">
      <c r="B4992" s="141"/>
    </row>
    <row r="4993" spans="2:2">
      <c r="B4993" s="141"/>
    </row>
    <row r="4994" spans="2:2">
      <c r="B4994" s="141"/>
    </row>
    <row r="4995" spans="2:2">
      <c r="B4995" s="141"/>
    </row>
    <row r="4996" spans="2:2">
      <c r="B4996" s="141"/>
    </row>
    <row r="4997" spans="2:2">
      <c r="B4997" s="141"/>
    </row>
    <row r="4998" spans="2:2">
      <c r="B4998" s="141"/>
    </row>
    <row r="4999" spans="2:2">
      <c r="B4999" s="141"/>
    </row>
    <row r="5000" spans="2:2">
      <c r="B5000" s="141"/>
    </row>
    <row r="5001" spans="2:2">
      <c r="B5001" s="141"/>
    </row>
    <row r="5002" spans="2:2">
      <c r="B5002" s="141"/>
    </row>
    <row r="5003" spans="2:2">
      <c r="B5003" s="141"/>
    </row>
    <row r="5004" spans="2:2">
      <c r="B5004" s="141"/>
    </row>
    <row r="5005" spans="2:2">
      <c r="B5005" s="141"/>
    </row>
    <row r="5006" spans="2:2">
      <c r="B5006" s="141"/>
    </row>
    <row r="5007" spans="2:2">
      <c r="B5007" s="141"/>
    </row>
    <row r="5008" spans="2:2">
      <c r="B5008" s="141"/>
    </row>
    <row r="5009" spans="2:2">
      <c r="B5009" s="141"/>
    </row>
    <row r="5010" spans="2:2">
      <c r="B5010" s="141"/>
    </row>
    <row r="5011" spans="2:2">
      <c r="B5011" s="141"/>
    </row>
    <row r="5012" spans="2:2">
      <c r="B5012" s="141"/>
    </row>
    <row r="5013" spans="2:2">
      <c r="B5013" s="141"/>
    </row>
    <row r="5014" spans="2:2">
      <c r="B5014" s="141"/>
    </row>
    <row r="5015" spans="2:2">
      <c r="B5015" s="141"/>
    </row>
    <row r="5016" spans="2:2">
      <c r="B5016" s="141"/>
    </row>
    <row r="5017" spans="2:2">
      <c r="B5017" s="141"/>
    </row>
    <row r="5018" spans="2:2">
      <c r="B5018" s="141"/>
    </row>
    <row r="5019" spans="2:2">
      <c r="B5019" s="141"/>
    </row>
    <row r="5020" spans="2:2">
      <c r="B5020" s="141"/>
    </row>
    <row r="5021" spans="2:2">
      <c r="B5021" s="141"/>
    </row>
    <row r="5022" spans="2:2">
      <c r="B5022" s="141"/>
    </row>
    <row r="5023" spans="2:2">
      <c r="B5023" s="141"/>
    </row>
    <row r="5024" spans="2:2">
      <c r="B5024" s="141"/>
    </row>
    <row r="5025" spans="2:2">
      <c r="B5025" s="141"/>
    </row>
    <row r="5026" spans="2:2">
      <c r="B5026" s="141"/>
    </row>
    <row r="5027" spans="2:2">
      <c r="B5027" s="141"/>
    </row>
    <row r="5028" spans="2:2">
      <c r="B5028" s="141"/>
    </row>
    <row r="5029" spans="2:2">
      <c r="B5029" s="141"/>
    </row>
    <row r="5030" spans="2:2">
      <c r="B5030" s="141"/>
    </row>
    <row r="5031" spans="2:2">
      <c r="B5031" s="141"/>
    </row>
    <row r="5032" spans="2:2">
      <c r="B5032" s="141"/>
    </row>
    <row r="5033" spans="2:2">
      <c r="B5033" s="141"/>
    </row>
    <row r="5034" spans="2:2">
      <c r="B5034" s="141"/>
    </row>
    <row r="5035" spans="2:2">
      <c r="B5035" s="141"/>
    </row>
    <row r="5036" spans="2:2">
      <c r="B5036" s="141"/>
    </row>
    <row r="5037" spans="2:2">
      <c r="B5037" s="141"/>
    </row>
    <row r="5038" spans="2:2">
      <c r="B5038" s="141"/>
    </row>
    <row r="5039" spans="2:2">
      <c r="B5039" s="141"/>
    </row>
    <row r="5040" spans="2:2">
      <c r="B5040" s="141"/>
    </row>
    <row r="5041" spans="2:2">
      <c r="B5041" s="141"/>
    </row>
    <row r="5042" spans="2:2">
      <c r="B5042" s="141"/>
    </row>
    <row r="5043" spans="2:2">
      <c r="B5043" s="141"/>
    </row>
    <row r="5044" spans="2:2">
      <c r="B5044" s="141"/>
    </row>
    <row r="5045" spans="2:2">
      <c r="B5045" s="141"/>
    </row>
    <row r="5046" spans="2:2">
      <c r="B5046" s="141"/>
    </row>
    <row r="5047" spans="2:2">
      <c r="B5047" s="141"/>
    </row>
    <row r="5048" spans="2:2">
      <c r="B5048" s="141"/>
    </row>
    <row r="5049" spans="2:2">
      <c r="B5049" s="141"/>
    </row>
    <row r="5050" spans="2:2">
      <c r="B5050" s="141"/>
    </row>
    <row r="5051" spans="2:2">
      <c r="B5051" s="141"/>
    </row>
    <row r="5052" spans="2:2">
      <c r="B5052" s="141"/>
    </row>
    <row r="5053" spans="2:2">
      <c r="B5053" s="141"/>
    </row>
    <row r="5054" spans="2:2">
      <c r="B5054" s="141"/>
    </row>
    <row r="5055" spans="2:2">
      <c r="B5055" s="141"/>
    </row>
    <row r="5056" spans="2:2">
      <c r="B5056" s="141"/>
    </row>
    <row r="5057" spans="2:2">
      <c r="B5057" s="141"/>
    </row>
    <row r="5058" spans="2:2">
      <c r="B5058" s="141"/>
    </row>
    <row r="5059" spans="2:2">
      <c r="B5059" s="141"/>
    </row>
    <row r="5060" spans="2:2">
      <c r="B5060" s="141"/>
    </row>
    <row r="5061" spans="2:2">
      <c r="B5061" s="141"/>
    </row>
    <row r="5062" spans="2:2">
      <c r="B5062" s="141"/>
    </row>
    <row r="5063" spans="2:2">
      <c r="B5063" s="141"/>
    </row>
    <row r="5064" spans="2:2">
      <c r="B5064" s="141"/>
    </row>
    <row r="5065" spans="2:2">
      <c r="B5065" s="141"/>
    </row>
    <row r="5066" spans="2:2">
      <c r="B5066" s="141"/>
    </row>
    <row r="5067" spans="2:2">
      <c r="B5067" s="141"/>
    </row>
    <row r="5068" spans="2:2">
      <c r="B5068" s="141"/>
    </row>
    <row r="5069" spans="2:2">
      <c r="B5069" s="141"/>
    </row>
    <row r="5070" spans="2:2">
      <c r="B5070" s="141"/>
    </row>
    <row r="5071" spans="2:2">
      <c r="B5071" s="141"/>
    </row>
    <row r="5072" spans="2:2">
      <c r="B5072" s="141"/>
    </row>
    <row r="5073" spans="2:2">
      <c r="B5073" s="141"/>
    </row>
    <row r="5074" spans="2:2">
      <c r="B5074" s="141"/>
    </row>
    <row r="5075" spans="2:2">
      <c r="B5075" s="141"/>
    </row>
    <row r="5076" spans="2:2">
      <c r="B5076" s="141"/>
    </row>
    <row r="5077" spans="2:2">
      <c r="B5077" s="141"/>
    </row>
    <row r="5078" spans="2:2">
      <c r="B5078" s="141"/>
    </row>
    <row r="5079" spans="2:2">
      <c r="B5079" s="141"/>
    </row>
    <row r="5080" spans="2:2">
      <c r="B5080" s="141"/>
    </row>
    <row r="5081" spans="2:2">
      <c r="B5081" s="141"/>
    </row>
    <row r="5082" spans="2:2">
      <c r="B5082" s="141"/>
    </row>
    <row r="5083" spans="2:2">
      <c r="B5083" s="141"/>
    </row>
    <row r="5084" spans="2:2">
      <c r="B5084" s="141"/>
    </row>
    <row r="5085" spans="2:2">
      <c r="B5085" s="141"/>
    </row>
    <row r="5086" spans="2:2">
      <c r="B5086" s="141"/>
    </row>
    <row r="5087" spans="2:2">
      <c r="B5087" s="141"/>
    </row>
    <row r="5088" spans="2:2">
      <c r="B5088" s="141"/>
    </row>
    <row r="5089" spans="2:2">
      <c r="B5089" s="141"/>
    </row>
    <row r="5090" spans="2:2">
      <c r="B5090" s="141"/>
    </row>
    <row r="5091" spans="2:2">
      <c r="B5091" s="141"/>
    </row>
    <row r="5092" spans="2:2">
      <c r="B5092" s="141"/>
    </row>
    <row r="5093" spans="2:2">
      <c r="B5093" s="141"/>
    </row>
    <row r="5094" spans="2:2">
      <c r="B5094" s="141"/>
    </row>
    <row r="5095" spans="2:2">
      <c r="B5095" s="141"/>
    </row>
    <row r="5096" spans="2:2">
      <c r="B5096" s="141"/>
    </row>
    <row r="5097" spans="2:2">
      <c r="B5097" s="141"/>
    </row>
    <row r="5098" spans="2:2">
      <c r="B5098" s="141"/>
    </row>
    <row r="5099" spans="2:2">
      <c r="B5099" s="141"/>
    </row>
    <row r="5100" spans="2:2">
      <c r="B5100" s="141"/>
    </row>
    <row r="5101" spans="2:2">
      <c r="B5101" s="141"/>
    </row>
    <row r="5102" spans="2:2">
      <c r="B5102" s="141"/>
    </row>
    <row r="5103" spans="2:2">
      <c r="B5103" s="141"/>
    </row>
    <row r="5104" spans="2:2">
      <c r="B5104" s="141"/>
    </row>
    <row r="5105" spans="2:2">
      <c r="B5105" s="141"/>
    </row>
    <row r="5106" spans="2:2">
      <c r="B5106" s="141"/>
    </row>
    <row r="5107" spans="2:2">
      <c r="B5107" s="141"/>
    </row>
    <row r="5108" spans="2:2">
      <c r="B5108" s="141"/>
    </row>
    <row r="5109" spans="2:2">
      <c r="B5109" s="141"/>
    </row>
    <row r="5110" spans="2:2">
      <c r="B5110" s="141"/>
    </row>
    <row r="5111" spans="2:2">
      <c r="B5111" s="141"/>
    </row>
    <row r="5112" spans="2:2">
      <c r="B5112" s="141"/>
    </row>
    <row r="5113" spans="2:2">
      <c r="B5113" s="141"/>
    </row>
    <row r="5114" spans="2:2">
      <c r="B5114" s="141"/>
    </row>
    <row r="5115" spans="2:2">
      <c r="B5115" s="141"/>
    </row>
    <row r="5116" spans="2:2">
      <c r="B5116" s="141"/>
    </row>
    <row r="5117" spans="2:2">
      <c r="B5117" s="141"/>
    </row>
    <row r="5118" spans="2:2">
      <c r="B5118" s="141"/>
    </row>
    <row r="5119" spans="2:2">
      <c r="B5119" s="141"/>
    </row>
    <row r="5120" spans="2:2">
      <c r="B5120" s="141"/>
    </row>
    <row r="5121" spans="2:2">
      <c r="B5121" s="141"/>
    </row>
    <row r="5122" spans="2:2">
      <c r="B5122" s="141"/>
    </row>
    <row r="5123" spans="2:2">
      <c r="B5123" s="141"/>
    </row>
    <row r="5124" spans="2:2">
      <c r="B5124" s="141"/>
    </row>
    <row r="5125" spans="2:2">
      <c r="B5125" s="141"/>
    </row>
    <row r="5126" spans="2:2">
      <c r="B5126" s="141"/>
    </row>
    <row r="5127" spans="2:2">
      <c r="B5127" s="141"/>
    </row>
    <row r="5128" spans="2:2">
      <c r="B5128" s="141"/>
    </row>
    <row r="5129" spans="2:2">
      <c r="B5129" s="141"/>
    </row>
    <row r="5130" spans="2:2">
      <c r="B5130" s="141"/>
    </row>
    <row r="5131" spans="2:2">
      <c r="B5131" s="141"/>
    </row>
    <row r="5132" spans="2:2">
      <c r="B5132" s="141"/>
    </row>
    <row r="5133" spans="2:2">
      <c r="B5133" s="141"/>
    </row>
    <row r="5134" spans="2:2">
      <c r="B5134" s="141"/>
    </row>
    <row r="5135" spans="2:2">
      <c r="B5135" s="141"/>
    </row>
    <row r="5136" spans="2:2">
      <c r="B5136" s="141"/>
    </row>
    <row r="5137" spans="2:2">
      <c r="B5137" s="141"/>
    </row>
    <row r="5138" spans="2:2">
      <c r="B5138" s="141"/>
    </row>
    <row r="5139" spans="2:2">
      <c r="B5139" s="141"/>
    </row>
    <row r="5140" spans="2:2">
      <c r="B5140" s="141"/>
    </row>
    <row r="5141" spans="2:2">
      <c r="B5141" s="141"/>
    </row>
    <row r="5142" spans="2:2">
      <c r="B5142" s="141"/>
    </row>
    <row r="5143" spans="2:2">
      <c r="B5143" s="141"/>
    </row>
    <row r="5144" spans="2:2">
      <c r="B5144" s="141"/>
    </row>
    <row r="5145" spans="2:2">
      <c r="B5145" s="141"/>
    </row>
    <row r="5146" spans="2:2">
      <c r="B5146" s="141"/>
    </row>
    <row r="5147" spans="2:2">
      <c r="B5147" s="141"/>
    </row>
    <row r="5148" spans="2:2">
      <c r="B5148" s="141"/>
    </row>
    <row r="5149" spans="2:2">
      <c r="B5149" s="141"/>
    </row>
    <row r="5150" spans="2:2">
      <c r="B5150" s="141"/>
    </row>
    <row r="5151" spans="2:2">
      <c r="B5151" s="141"/>
    </row>
    <row r="5152" spans="2:2">
      <c r="B5152" s="141"/>
    </row>
    <row r="5153" spans="2:2">
      <c r="B5153" s="141"/>
    </row>
    <row r="5154" spans="2:2">
      <c r="B5154" s="141"/>
    </row>
    <row r="5155" spans="2:2">
      <c r="B5155" s="141"/>
    </row>
    <row r="5156" spans="2:2">
      <c r="B5156" s="141"/>
    </row>
    <row r="5157" spans="2:2">
      <c r="B5157" s="141"/>
    </row>
    <row r="5158" spans="2:2">
      <c r="B5158" s="141"/>
    </row>
    <row r="5159" spans="2:2">
      <c r="B5159" s="141"/>
    </row>
    <row r="5160" spans="2:2">
      <c r="B5160" s="141"/>
    </row>
    <row r="5161" spans="2:2">
      <c r="B5161" s="141"/>
    </row>
    <row r="5162" spans="2:2">
      <c r="B5162" s="141"/>
    </row>
    <row r="5163" spans="2:2">
      <c r="B5163" s="141"/>
    </row>
    <row r="5164" spans="2:2">
      <c r="B5164" s="141"/>
    </row>
    <row r="5165" spans="2:2">
      <c r="B5165" s="141"/>
    </row>
    <row r="5166" spans="2:2">
      <c r="B5166" s="141"/>
    </row>
    <row r="5167" spans="2:2">
      <c r="B5167" s="141"/>
    </row>
    <row r="5168" spans="2:2">
      <c r="B5168" s="141"/>
    </row>
    <row r="5169" spans="2:2">
      <c r="B5169" s="141"/>
    </row>
    <row r="5170" spans="2:2">
      <c r="B5170" s="141"/>
    </row>
    <row r="5171" spans="2:2">
      <c r="B5171" s="141"/>
    </row>
    <row r="5172" spans="2:2">
      <c r="B5172" s="141"/>
    </row>
    <row r="5173" spans="2:2">
      <c r="B5173" s="141"/>
    </row>
    <row r="5174" spans="2:2">
      <c r="B5174" s="141"/>
    </row>
    <row r="5175" spans="2:2">
      <c r="B5175" s="141"/>
    </row>
    <row r="5176" spans="2:2">
      <c r="B5176" s="141"/>
    </row>
    <row r="5177" spans="2:2">
      <c r="B5177" s="141"/>
    </row>
    <row r="5178" spans="2:2">
      <c r="B5178" s="141"/>
    </row>
    <row r="5179" spans="2:2">
      <c r="B5179" s="141"/>
    </row>
    <row r="5180" spans="2:2">
      <c r="B5180" s="141"/>
    </row>
    <row r="5181" spans="2:2">
      <c r="B5181" s="141"/>
    </row>
    <row r="5182" spans="2:2">
      <c r="B5182" s="141"/>
    </row>
    <row r="5183" spans="2:2">
      <c r="B5183" s="141"/>
    </row>
    <row r="5184" spans="2:2">
      <c r="B5184" s="141"/>
    </row>
    <row r="5185" spans="2:2">
      <c r="B5185" s="141"/>
    </row>
    <row r="5186" spans="2:2">
      <c r="B5186" s="141"/>
    </row>
    <row r="5187" spans="2:2">
      <c r="B5187" s="141"/>
    </row>
    <row r="5188" spans="2:2">
      <c r="B5188" s="141"/>
    </row>
    <row r="5189" spans="2:2">
      <c r="B5189" s="141"/>
    </row>
    <row r="5190" spans="2:2">
      <c r="B5190" s="141"/>
    </row>
    <row r="5191" spans="2:2">
      <c r="B5191" s="141"/>
    </row>
    <row r="5192" spans="2:2">
      <c r="B5192" s="141"/>
    </row>
    <row r="5193" spans="2:2">
      <c r="B5193" s="141"/>
    </row>
    <row r="5194" spans="2:2">
      <c r="B5194" s="141"/>
    </row>
    <row r="5195" spans="2:2">
      <c r="B5195" s="141"/>
    </row>
    <row r="5196" spans="2:2">
      <c r="B5196" s="141"/>
    </row>
    <row r="5197" spans="2:2">
      <c r="B5197" s="141"/>
    </row>
    <row r="5198" spans="2:2">
      <c r="B5198" s="141"/>
    </row>
    <row r="5199" spans="2:2">
      <c r="B5199" s="141"/>
    </row>
    <row r="5200" spans="2:2">
      <c r="B5200" s="141"/>
    </row>
    <row r="5201" spans="2:2">
      <c r="B5201" s="141"/>
    </row>
    <row r="5202" spans="2:2">
      <c r="B5202" s="141"/>
    </row>
    <row r="5203" spans="2:2">
      <c r="B5203" s="141"/>
    </row>
    <row r="5204" spans="2:2">
      <c r="B5204" s="141"/>
    </row>
    <row r="5205" spans="2:2">
      <c r="B5205" s="141"/>
    </row>
    <row r="5206" spans="2:2">
      <c r="B5206" s="141"/>
    </row>
    <row r="5207" spans="2:2">
      <c r="B5207" s="141"/>
    </row>
    <row r="5208" spans="2:2">
      <c r="B5208" s="141"/>
    </row>
    <row r="5209" spans="2:2">
      <c r="B5209" s="141"/>
    </row>
    <row r="5210" spans="2:2">
      <c r="B5210" s="141"/>
    </row>
    <row r="5211" spans="2:2">
      <c r="B5211" s="141"/>
    </row>
    <row r="5212" spans="2:2">
      <c r="B5212" s="141"/>
    </row>
    <row r="5213" spans="2:2">
      <c r="B5213" s="141"/>
    </row>
    <row r="5214" spans="2:2">
      <c r="B5214" s="141"/>
    </row>
    <row r="5215" spans="2:2">
      <c r="B5215" s="141"/>
    </row>
    <row r="5216" spans="2:2">
      <c r="B5216" s="141"/>
    </row>
    <row r="5217" spans="2:2">
      <c r="B5217" s="141"/>
    </row>
    <row r="5218" spans="2:2">
      <c r="B5218" s="141"/>
    </row>
    <row r="5219" spans="2:2">
      <c r="B5219" s="141"/>
    </row>
    <row r="5220" spans="2:2">
      <c r="B5220" s="141"/>
    </row>
    <row r="5221" spans="2:2">
      <c r="B5221" s="141"/>
    </row>
    <row r="5222" spans="2:2">
      <c r="B5222" s="141"/>
    </row>
    <row r="5223" spans="2:2">
      <c r="B5223" s="141"/>
    </row>
    <row r="5224" spans="2:2">
      <c r="B5224" s="141"/>
    </row>
    <row r="5225" spans="2:2">
      <c r="B5225" s="141"/>
    </row>
    <row r="5226" spans="2:2">
      <c r="B5226" s="141"/>
    </row>
    <row r="5227" spans="2:2">
      <c r="B5227" s="141"/>
    </row>
    <row r="5228" spans="2:2">
      <c r="B5228" s="141"/>
    </row>
    <row r="5229" spans="2:2">
      <c r="B5229" s="141"/>
    </row>
    <row r="5230" spans="2:2">
      <c r="B5230" s="141"/>
    </row>
    <row r="5231" spans="2:2">
      <c r="B5231" s="141"/>
    </row>
    <row r="5232" spans="2:2">
      <c r="B5232" s="141"/>
    </row>
    <row r="5233" spans="2:2">
      <c r="B5233" s="141"/>
    </row>
    <row r="5234" spans="2:2">
      <c r="B5234" s="141"/>
    </row>
    <row r="5235" spans="2:2">
      <c r="B5235" s="141"/>
    </row>
    <row r="5236" spans="2:2">
      <c r="B5236" s="141"/>
    </row>
    <row r="5237" spans="2:2">
      <c r="B5237" s="141"/>
    </row>
    <row r="5238" spans="2:2">
      <c r="B5238" s="141"/>
    </row>
    <row r="5239" spans="2:2">
      <c r="B5239" s="141"/>
    </row>
    <row r="5240" spans="2:2">
      <c r="B5240" s="141"/>
    </row>
    <row r="5241" spans="2:2">
      <c r="B5241" s="141"/>
    </row>
    <row r="5242" spans="2:2">
      <c r="B5242" s="141"/>
    </row>
    <row r="5243" spans="2:2">
      <c r="B5243" s="141"/>
    </row>
    <row r="5244" spans="2:2">
      <c r="B5244" s="141"/>
    </row>
    <row r="5245" spans="2:2">
      <c r="B5245" s="141"/>
    </row>
    <row r="5246" spans="2:2">
      <c r="B5246" s="141"/>
    </row>
    <row r="5247" spans="2:2">
      <c r="B5247" s="141"/>
    </row>
    <row r="5248" spans="2:2">
      <c r="B5248" s="141"/>
    </row>
    <row r="5249" spans="2:2">
      <c r="B5249" s="141"/>
    </row>
    <row r="5250" spans="2:2">
      <c r="B5250" s="141"/>
    </row>
    <row r="5251" spans="2:2">
      <c r="B5251" s="141"/>
    </row>
    <row r="5252" spans="2:2">
      <c r="B5252" s="141"/>
    </row>
    <row r="5253" spans="2:2">
      <c r="B5253" s="141"/>
    </row>
    <row r="5254" spans="2:2">
      <c r="B5254" s="141"/>
    </row>
    <row r="5255" spans="2:2">
      <c r="B5255" s="141"/>
    </row>
    <row r="5256" spans="2:2">
      <c r="B5256" s="141"/>
    </row>
    <row r="5257" spans="2:2">
      <c r="B5257" s="141"/>
    </row>
    <row r="5258" spans="2:2">
      <c r="B5258" s="141"/>
    </row>
    <row r="5259" spans="2:2">
      <c r="B5259" s="141"/>
    </row>
    <row r="5260" spans="2:2">
      <c r="B5260" s="141"/>
    </row>
    <row r="5261" spans="2:2">
      <c r="B5261" s="141"/>
    </row>
    <row r="5262" spans="2:2">
      <c r="B5262" s="141"/>
    </row>
    <row r="5263" spans="2:2">
      <c r="B5263" s="141"/>
    </row>
    <row r="5264" spans="2:2">
      <c r="B5264" s="141"/>
    </row>
    <row r="5265" spans="2:2">
      <c r="B5265" s="141"/>
    </row>
    <row r="5266" spans="2:2">
      <c r="B5266" s="141"/>
    </row>
    <row r="5267" spans="2:2">
      <c r="B5267" s="141"/>
    </row>
    <row r="5268" spans="2:2">
      <c r="B5268" s="141"/>
    </row>
    <row r="5269" spans="2:2">
      <c r="B5269" s="141"/>
    </row>
    <row r="5270" spans="2:2">
      <c r="B5270" s="141"/>
    </row>
    <row r="5271" spans="2:2">
      <c r="B5271" s="141"/>
    </row>
    <row r="5272" spans="2:2">
      <c r="B5272" s="141"/>
    </row>
    <row r="5273" spans="2:2">
      <c r="B5273" s="141"/>
    </row>
    <row r="5274" spans="2:2">
      <c r="B5274" s="141"/>
    </row>
    <row r="5275" spans="2:2">
      <c r="B5275" s="141"/>
    </row>
    <row r="5276" spans="2:2">
      <c r="B5276" s="141"/>
    </row>
    <row r="5277" spans="2:2">
      <c r="B5277" s="141"/>
    </row>
    <row r="5278" spans="2:2">
      <c r="B5278" s="141"/>
    </row>
    <row r="5279" spans="2:2">
      <c r="B5279" s="141"/>
    </row>
    <row r="5280" spans="2:2">
      <c r="B5280" s="141"/>
    </row>
    <row r="5281" spans="2:2">
      <c r="B5281" s="141"/>
    </row>
    <row r="5282" spans="2:2">
      <c r="B5282" s="141"/>
    </row>
    <row r="5283" spans="2:2">
      <c r="B5283" s="141"/>
    </row>
    <row r="5284" spans="2:2">
      <c r="B5284" s="141"/>
    </row>
    <row r="5285" spans="2:2">
      <c r="B5285" s="141"/>
    </row>
    <row r="5286" spans="2:2">
      <c r="B5286" s="141"/>
    </row>
    <row r="5287" spans="2:2">
      <c r="B5287" s="141"/>
    </row>
    <row r="5288" spans="2:2">
      <c r="B5288" s="141"/>
    </row>
    <row r="5289" spans="2:2">
      <c r="B5289" s="141"/>
    </row>
    <row r="5290" spans="2:2">
      <c r="B5290" s="141"/>
    </row>
    <row r="5291" spans="2:2">
      <c r="B5291" s="141"/>
    </row>
    <row r="5292" spans="2:2">
      <c r="B5292" s="141"/>
    </row>
    <row r="5293" spans="2:2">
      <c r="B5293" s="141"/>
    </row>
    <row r="5294" spans="2:2">
      <c r="B5294" s="141"/>
    </row>
    <row r="5295" spans="2:2">
      <c r="B5295" s="141"/>
    </row>
    <row r="5296" spans="2:2">
      <c r="B5296" s="141"/>
    </row>
    <row r="5297" spans="2:2">
      <c r="B5297" s="141"/>
    </row>
    <row r="5298" spans="2:2">
      <c r="B5298" s="141"/>
    </row>
    <row r="5299" spans="2:2">
      <c r="B5299" s="141"/>
    </row>
    <row r="5300" spans="2:2">
      <c r="B5300" s="141"/>
    </row>
    <row r="5301" spans="2:2">
      <c r="B5301" s="141"/>
    </row>
    <row r="5302" spans="2:2">
      <c r="B5302" s="141"/>
    </row>
    <row r="5303" spans="2:2">
      <c r="B5303" s="141"/>
    </row>
    <row r="5304" spans="2:2">
      <c r="B5304" s="141"/>
    </row>
    <row r="5305" spans="2:2">
      <c r="B5305" s="141"/>
    </row>
    <row r="5306" spans="2:2">
      <c r="B5306" s="141"/>
    </row>
    <row r="5307" spans="2:2">
      <c r="B5307" s="141"/>
    </row>
    <row r="5308" spans="2:2">
      <c r="B5308" s="141"/>
    </row>
    <row r="5309" spans="2:2">
      <c r="B5309" s="141"/>
    </row>
    <row r="5310" spans="2:2">
      <c r="B5310" s="141"/>
    </row>
    <row r="5311" spans="2:2">
      <c r="B5311" s="141"/>
    </row>
    <row r="5312" spans="2:2">
      <c r="B5312" s="141"/>
    </row>
    <row r="5313" spans="2:2">
      <c r="B5313" s="141"/>
    </row>
    <row r="5314" spans="2:2">
      <c r="B5314" s="141"/>
    </row>
    <row r="5315" spans="2:2">
      <c r="B5315" s="141"/>
    </row>
    <row r="5316" spans="2:2">
      <c r="B5316" s="141"/>
    </row>
    <row r="5317" spans="2:2">
      <c r="B5317" s="141"/>
    </row>
    <row r="5318" spans="2:2">
      <c r="B5318" s="141"/>
    </row>
    <row r="5319" spans="2:2">
      <c r="B5319" s="141"/>
    </row>
    <row r="5320" spans="2:2">
      <c r="B5320" s="141"/>
    </row>
    <row r="5321" spans="2:2">
      <c r="B5321" s="141"/>
    </row>
    <row r="5322" spans="2:2">
      <c r="B5322" s="141"/>
    </row>
    <row r="5323" spans="2:2">
      <c r="B5323" s="141"/>
    </row>
    <row r="5324" spans="2:2">
      <c r="B5324" s="141"/>
    </row>
    <row r="5325" spans="2:2">
      <c r="B5325" s="141"/>
    </row>
    <row r="5326" spans="2:2">
      <c r="B5326" s="141"/>
    </row>
    <row r="5327" spans="2:2">
      <c r="B5327" s="141"/>
    </row>
    <row r="5328" spans="2:2">
      <c r="B5328" s="141"/>
    </row>
    <row r="5329" spans="2:2">
      <c r="B5329" s="141"/>
    </row>
    <row r="5330" spans="2:2">
      <c r="B5330" s="141"/>
    </row>
    <row r="5331" spans="2:2">
      <c r="B5331" s="141"/>
    </row>
    <row r="5332" spans="2:2">
      <c r="B5332" s="141"/>
    </row>
    <row r="5333" spans="2:2">
      <c r="B5333" s="141"/>
    </row>
    <row r="5334" spans="2:2">
      <c r="B5334" s="141"/>
    </row>
    <row r="5335" spans="2:2">
      <c r="B5335" s="141"/>
    </row>
    <row r="5336" spans="2:2">
      <c r="B5336" s="141"/>
    </row>
    <row r="5337" spans="2:2">
      <c r="B5337" s="141"/>
    </row>
    <row r="5338" spans="2:2">
      <c r="B5338" s="141"/>
    </row>
    <row r="5339" spans="2:2">
      <c r="B5339" s="141"/>
    </row>
    <row r="5340" spans="2:2">
      <c r="B5340" s="141"/>
    </row>
    <row r="5341" spans="2:2">
      <c r="B5341" s="141"/>
    </row>
    <row r="5342" spans="2:2">
      <c r="B5342" s="141"/>
    </row>
    <row r="5343" spans="2:2">
      <c r="B5343" s="141"/>
    </row>
    <row r="5344" spans="2:2">
      <c r="B5344" s="141"/>
    </row>
    <row r="5345" spans="2:2">
      <c r="B5345" s="141"/>
    </row>
    <row r="5346" spans="2:2">
      <c r="B5346" s="141"/>
    </row>
    <row r="5347" spans="2:2">
      <c r="B5347" s="141"/>
    </row>
    <row r="5348" spans="2:2">
      <c r="B5348" s="141"/>
    </row>
    <row r="5349" spans="2:2">
      <c r="B5349" s="141"/>
    </row>
    <row r="5350" spans="2:2">
      <c r="B5350" s="141"/>
    </row>
    <row r="5351" spans="2:2">
      <c r="B5351" s="141"/>
    </row>
    <row r="5352" spans="2:2">
      <c r="B5352" s="141"/>
    </row>
    <row r="5353" spans="2:2">
      <c r="B5353" s="141"/>
    </row>
    <row r="5354" spans="2:2">
      <c r="B5354" s="141"/>
    </row>
    <row r="5355" spans="2:2">
      <c r="B5355" s="141"/>
    </row>
    <row r="5356" spans="2:2">
      <c r="B5356" s="141"/>
    </row>
    <row r="5357" spans="2:2">
      <c r="B5357" s="141"/>
    </row>
    <row r="5358" spans="2:2">
      <c r="B5358" s="141"/>
    </row>
    <row r="5359" spans="2:2">
      <c r="B5359" s="141"/>
    </row>
    <row r="5360" spans="2:2">
      <c r="B5360" s="141"/>
    </row>
    <row r="5361" spans="2:2">
      <c r="B5361" s="141"/>
    </row>
    <row r="5362" spans="2:2">
      <c r="B5362" s="141"/>
    </row>
    <row r="5363" spans="2:2">
      <c r="B5363" s="141"/>
    </row>
    <row r="5364" spans="2:2">
      <c r="B5364" s="141"/>
    </row>
    <row r="5365" spans="2:2">
      <c r="B5365" s="141"/>
    </row>
    <row r="5366" spans="2:2">
      <c r="B5366" s="141"/>
    </row>
    <row r="5367" spans="2:2">
      <c r="B5367" s="141"/>
    </row>
    <row r="5368" spans="2:2">
      <c r="B5368" s="141"/>
    </row>
    <row r="5369" spans="2:2">
      <c r="B5369" s="141"/>
    </row>
    <row r="5370" spans="2:2">
      <c r="B5370" s="141"/>
    </row>
    <row r="5371" spans="2:2">
      <c r="B5371" s="141"/>
    </row>
    <row r="5372" spans="2:2">
      <c r="B5372" s="141"/>
    </row>
    <row r="5373" spans="2:2">
      <c r="B5373" s="141"/>
    </row>
    <row r="5374" spans="2:2">
      <c r="B5374" s="141"/>
    </row>
    <row r="5375" spans="2:2">
      <c r="B5375" s="141"/>
    </row>
    <row r="5376" spans="2:2">
      <c r="B5376" s="141"/>
    </row>
    <row r="5377" spans="2:2">
      <c r="B5377" s="141"/>
    </row>
    <row r="5378" spans="2:2">
      <c r="B5378" s="141"/>
    </row>
    <row r="5379" spans="2:2">
      <c r="B5379" s="141"/>
    </row>
    <row r="5380" spans="2:2">
      <c r="B5380" s="141"/>
    </row>
    <row r="5381" spans="2:2">
      <c r="B5381" s="141"/>
    </row>
    <row r="5382" spans="2:2">
      <c r="B5382" s="141"/>
    </row>
    <row r="5383" spans="2:2">
      <c r="B5383" s="141"/>
    </row>
    <row r="5384" spans="2:2">
      <c r="B5384" s="141"/>
    </row>
    <row r="5385" spans="2:2">
      <c r="B5385" s="141"/>
    </row>
    <row r="5386" spans="2:2">
      <c r="B5386" s="141"/>
    </row>
    <row r="5387" spans="2:2">
      <c r="B5387" s="141"/>
    </row>
    <row r="5388" spans="2:2">
      <c r="B5388" s="141"/>
    </row>
    <row r="5389" spans="2:2">
      <c r="B5389" s="141"/>
    </row>
    <row r="5390" spans="2:2">
      <c r="B5390" s="141"/>
    </row>
    <row r="5391" spans="2:2">
      <c r="B5391" s="141"/>
    </row>
    <row r="5392" spans="2:2">
      <c r="B5392" s="141"/>
    </row>
    <row r="5393" spans="2:2">
      <c r="B5393" s="141"/>
    </row>
    <row r="5394" spans="2:2">
      <c r="B5394" s="141"/>
    </row>
    <row r="5395" spans="2:2">
      <c r="B5395" s="141"/>
    </row>
    <row r="5396" spans="2:2">
      <c r="B5396" s="141"/>
    </row>
    <row r="5397" spans="2:2">
      <c r="B5397" s="141"/>
    </row>
    <row r="5398" spans="2:2">
      <c r="B5398" s="141"/>
    </row>
    <row r="5399" spans="2:2">
      <c r="B5399" s="141"/>
    </row>
    <row r="5400" spans="2:2">
      <c r="B5400" s="141"/>
    </row>
    <row r="5401" spans="2:2">
      <c r="B5401" s="141"/>
    </row>
    <row r="5402" spans="2:2">
      <c r="B5402" s="141"/>
    </row>
    <row r="5403" spans="2:2">
      <c r="B5403" s="141"/>
    </row>
    <row r="5404" spans="2:2">
      <c r="B5404" s="141"/>
    </row>
    <row r="5405" spans="2:2">
      <c r="B5405" s="141"/>
    </row>
    <row r="5406" spans="2:2">
      <c r="B5406" s="141"/>
    </row>
    <row r="5407" spans="2:2">
      <c r="B5407" s="141"/>
    </row>
    <row r="5408" spans="2:2">
      <c r="B5408" s="141"/>
    </row>
    <row r="5409" spans="2:2">
      <c r="B5409" s="141"/>
    </row>
    <row r="5410" spans="2:2">
      <c r="B5410" s="141"/>
    </row>
    <row r="5411" spans="2:2">
      <c r="B5411" s="141"/>
    </row>
    <row r="5412" spans="2:2">
      <c r="B5412" s="141"/>
    </row>
    <row r="5413" spans="2:2">
      <c r="B5413" s="141"/>
    </row>
    <row r="5414" spans="2:2">
      <c r="B5414" s="141"/>
    </row>
    <row r="5415" spans="2:2">
      <c r="B5415" s="141"/>
    </row>
    <row r="5416" spans="2:2">
      <c r="B5416" s="141"/>
    </row>
    <row r="5417" spans="2:2">
      <c r="B5417" s="141"/>
    </row>
    <row r="5418" spans="2:2">
      <c r="B5418" s="141"/>
    </row>
    <row r="5419" spans="2:2">
      <c r="B5419" s="141"/>
    </row>
    <row r="5420" spans="2:2">
      <c r="B5420" s="141"/>
    </row>
    <row r="5421" spans="2:2">
      <c r="B5421" s="141"/>
    </row>
    <row r="5422" spans="2:2">
      <c r="B5422" s="141"/>
    </row>
    <row r="5423" spans="2:2">
      <c r="B5423" s="141"/>
    </row>
    <row r="5424" spans="2:2">
      <c r="B5424" s="141"/>
    </row>
    <row r="5425" spans="2:2">
      <c r="B5425" s="141"/>
    </row>
    <row r="5426" spans="2:2">
      <c r="B5426" s="141"/>
    </row>
    <row r="5427" spans="2:2">
      <c r="B5427" s="141"/>
    </row>
    <row r="5428" spans="2:2">
      <c r="B5428" s="141"/>
    </row>
    <row r="5429" spans="2:2">
      <c r="B5429" s="141"/>
    </row>
    <row r="5430" spans="2:2">
      <c r="B5430" s="141"/>
    </row>
    <row r="5431" spans="2:2">
      <c r="B5431" s="141"/>
    </row>
    <row r="5432" spans="2:2">
      <c r="B5432" s="141"/>
    </row>
    <row r="5433" spans="2:2">
      <c r="B5433" s="141"/>
    </row>
    <row r="5434" spans="2:2">
      <c r="B5434" s="141"/>
    </row>
    <row r="5435" spans="2:2">
      <c r="B5435" s="141"/>
    </row>
    <row r="5436" spans="2:2">
      <c r="B5436" s="141"/>
    </row>
    <row r="5437" spans="2:2">
      <c r="B5437" s="141"/>
    </row>
    <row r="5438" spans="2:2">
      <c r="B5438" s="141"/>
    </row>
    <row r="5439" spans="2:2">
      <c r="B5439" s="141"/>
    </row>
    <row r="5440" spans="2:2">
      <c r="B5440" s="141"/>
    </row>
    <row r="5441" spans="2:2">
      <c r="B5441" s="141"/>
    </row>
    <row r="5442" spans="2:2">
      <c r="B5442" s="141"/>
    </row>
    <row r="5443" spans="2:2">
      <c r="B5443" s="141"/>
    </row>
    <row r="5444" spans="2:2">
      <c r="B5444" s="141"/>
    </row>
    <row r="5445" spans="2:2">
      <c r="B5445" s="141"/>
    </row>
    <row r="5446" spans="2:2">
      <c r="B5446" s="141"/>
    </row>
    <row r="5447" spans="2:2">
      <c r="B5447" s="141"/>
    </row>
    <row r="5448" spans="2:2">
      <c r="B5448" s="141"/>
    </row>
    <row r="5449" spans="2:2">
      <c r="B5449" s="141"/>
    </row>
    <row r="5450" spans="2:2">
      <c r="B5450" s="141"/>
    </row>
    <row r="5451" spans="2:2">
      <c r="B5451" s="141"/>
    </row>
    <row r="5452" spans="2:2">
      <c r="B5452" s="141"/>
    </row>
    <row r="5453" spans="2:2">
      <c r="B5453" s="141"/>
    </row>
    <row r="5454" spans="2:2">
      <c r="B5454" s="141"/>
    </row>
    <row r="5455" spans="2:2">
      <c r="B5455" s="141"/>
    </row>
    <row r="5456" spans="2:2">
      <c r="B5456" s="141"/>
    </row>
    <row r="5457" spans="2:2">
      <c r="B5457" s="141"/>
    </row>
    <row r="5458" spans="2:2">
      <c r="B5458" s="141"/>
    </row>
    <row r="5459" spans="2:2">
      <c r="B5459" s="141"/>
    </row>
    <row r="5460" spans="2:2">
      <c r="B5460" s="141"/>
    </row>
    <row r="5461" spans="2:2">
      <c r="B5461" s="141"/>
    </row>
    <row r="5462" spans="2:2">
      <c r="B5462" s="141"/>
    </row>
    <row r="5463" spans="2:2">
      <c r="B5463" s="141"/>
    </row>
    <row r="5464" spans="2:2">
      <c r="B5464" s="141"/>
    </row>
    <row r="5465" spans="2:2">
      <c r="B5465" s="141"/>
    </row>
    <row r="5466" spans="2:2">
      <c r="B5466" s="141"/>
    </row>
    <row r="5467" spans="2:2">
      <c r="B5467" s="141"/>
    </row>
    <row r="5468" spans="2:2">
      <c r="B5468" s="141"/>
    </row>
    <row r="5469" spans="2:2">
      <c r="B5469" s="141"/>
    </row>
    <row r="5470" spans="2:2">
      <c r="B5470" s="141"/>
    </row>
    <row r="5471" spans="2:2">
      <c r="B5471" s="141"/>
    </row>
    <row r="5472" spans="2:2">
      <c r="B5472" s="141"/>
    </row>
    <row r="5473" spans="2:2">
      <c r="B5473" s="141"/>
    </row>
    <row r="5474" spans="2:2">
      <c r="B5474" s="141"/>
    </row>
    <row r="5475" spans="2:2">
      <c r="B5475" s="141"/>
    </row>
    <row r="5476" spans="2:2">
      <c r="B5476" s="141"/>
    </row>
    <row r="5477" spans="2:2">
      <c r="B5477" s="141"/>
    </row>
    <row r="5478" spans="2:2">
      <c r="B5478" s="141"/>
    </row>
    <row r="5479" spans="2:2">
      <c r="B5479" s="141"/>
    </row>
    <row r="5480" spans="2:2">
      <c r="B5480" s="141"/>
    </row>
    <row r="5481" spans="2:2">
      <c r="B5481" s="141"/>
    </row>
    <row r="5482" spans="2:2">
      <c r="B5482" s="141"/>
    </row>
    <row r="5483" spans="2:2">
      <c r="B5483" s="141"/>
    </row>
    <row r="5484" spans="2:2">
      <c r="B5484" s="141"/>
    </row>
    <row r="5485" spans="2:2">
      <c r="B5485" s="141"/>
    </row>
    <row r="5486" spans="2:2">
      <c r="B5486" s="141"/>
    </row>
    <row r="5487" spans="2:2">
      <c r="B5487" s="141"/>
    </row>
    <row r="5488" spans="2:2">
      <c r="B5488" s="141"/>
    </row>
    <row r="5489" spans="2:2">
      <c r="B5489" s="141"/>
    </row>
    <row r="5490" spans="2:2">
      <c r="B5490" s="141"/>
    </row>
    <row r="5491" spans="2:2">
      <c r="B5491" s="141"/>
    </row>
    <row r="5492" spans="2:2">
      <c r="B5492" s="141"/>
    </row>
    <row r="5493" spans="2:2">
      <c r="B5493" s="141"/>
    </row>
    <row r="5494" spans="2:2">
      <c r="B5494" s="141"/>
    </row>
    <row r="5495" spans="2:2">
      <c r="B5495" s="141"/>
    </row>
    <row r="5496" spans="2:2">
      <c r="B5496" s="141"/>
    </row>
    <row r="5497" spans="2:2">
      <c r="B5497" s="141"/>
    </row>
    <row r="5498" spans="2:2">
      <c r="B5498" s="141"/>
    </row>
    <row r="5499" spans="2:2">
      <c r="B5499" s="141"/>
    </row>
    <row r="5500" spans="2:2">
      <c r="B5500" s="141"/>
    </row>
    <row r="5501" spans="2:2">
      <c r="B5501" s="141"/>
    </row>
    <row r="5502" spans="2:2">
      <c r="B5502" s="141"/>
    </row>
    <row r="5503" spans="2:2">
      <c r="B5503" s="141"/>
    </row>
    <row r="5504" spans="2:2">
      <c r="B5504" s="141"/>
    </row>
    <row r="5505" spans="2:2">
      <c r="B5505" s="141"/>
    </row>
    <row r="5506" spans="2:2">
      <c r="B5506" s="141"/>
    </row>
    <row r="5507" spans="2:2">
      <c r="B5507" s="141"/>
    </row>
    <row r="5508" spans="2:2">
      <c r="B5508" s="141"/>
    </row>
    <row r="5509" spans="2:2">
      <c r="B5509" s="141"/>
    </row>
    <row r="5510" spans="2:2">
      <c r="B5510" s="141"/>
    </row>
    <row r="5511" spans="2:2">
      <c r="B5511" s="141"/>
    </row>
    <row r="5512" spans="2:2">
      <c r="B5512" s="141"/>
    </row>
    <row r="5513" spans="2:2">
      <c r="B5513" s="141"/>
    </row>
    <row r="5514" spans="2:2">
      <c r="B5514" s="141"/>
    </row>
    <row r="5515" spans="2:2">
      <c r="B5515" s="141"/>
    </row>
    <row r="5516" spans="2:2">
      <c r="B5516" s="141"/>
    </row>
    <row r="5517" spans="2:2">
      <c r="B5517" s="141"/>
    </row>
    <row r="5518" spans="2:2">
      <c r="B5518" s="141"/>
    </row>
    <row r="5519" spans="2:2">
      <c r="B5519" s="141"/>
    </row>
    <row r="5520" spans="2:2">
      <c r="B5520" s="141"/>
    </row>
    <row r="5521" spans="2:2">
      <c r="B5521" s="141"/>
    </row>
    <row r="5522" spans="2:2">
      <c r="B5522" s="141"/>
    </row>
    <row r="5523" spans="2:2">
      <c r="B5523" s="141"/>
    </row>
    <row r="5524" spans="2:2">
      <c r="B5524" s="141"/>
    </row>
    <row r="5525" spans="2:2">
      <c r="B5525" s="141"/>
    </row>
    <row r="5526" spans="2:2">
      <c r="B5526" s="141"/>
    </row>
    <row r="5527" spans="2:2">
      <c r="B5527" s="141"/>
    </row>
    <row r="5528" spans="2:2">
      <c r="B5528" s="141"/>
    </row>
    <row r="5529" spans="2:2">
      <c r="B5529" s="141"/>
    </row>
    <row r="5530" spans="2:2">
      <c r="B5530" s="141"/>
    </row>
    <row r="5531" spans="2:2">
      <c r="B5531" s="141"/>
    </row>
    <row r="5532" spans="2:2">
      <c r="B5532" s="141"/>
    </row>
    <row r="5533" spans="2:2">
      <c r="B5533" s="141"/>
    </row>
    <row r="5534" spans="2:2">
      <c r="B5534" s="141"/>
    </row>
    <row r="5535" spans="2:2">
      <c r="B5535" s="141"/>
    </row>
    <row r="5536" spans="2:2">
      <c r="B5536" s="141"/>
    </row>
    <row r="5537" spans="2:2">
      <c r="B5537" s="141"/>
    </row>
    <row r="5538" spans="2:2">
      <c r="B5538" s="141"/>
    </row>
    <row r="5539" spans="2:2">
      <c r="B5539" s="141"/>
    </row>
    <row r="5540" spans="2:2">
      <c r="B5540" s="141"/>
    </row>
    <row r="5541" spans="2:2">
      <c r="B5541" s="141"/>
    </row>
    <row r="5542" spans="2:2">
      <c r="B5542" s="141"/>
    </row>
    <row r="5543" spans="2:2">
      <c r="B5543" s="141"/>
    </row>
    <row r="5544" spans="2:2">
      <c r="B5544" s="141"/>
    </row>
    <row r="5545" spans="2:2">
      <c r="B5545" s="141"/>
    </row>
    <row r="5546" spans="2:2">
      <c r="B5546" s="141"/>
    </row>
    <row r="5547" spans="2:2">
      <c r="B5547" s="141"/>
    </row>
    <row r="5548" spans="2:2">
      <c r="B5548" s="141"/>
    </row>
    <row r="5549" spans="2:2">
      <c r="B5549" s="141"/>
    </row>
    <row r="5550" spans="2:2">
      <c r="B5550" s="141"/>
    </row>
    <row r="5551" spans="2:2">
      <c r="B5551" s="141"/>
    </row>
    <row r="5552" spans="2:2">
      <c r="B5552" s="141"/>
    </row>
    <row r="5553" spans="2:2">
      <c r="B5553" s="141"/>
    </row>
    <row r="5554" spans="2:2">
      <c r="B5554" s="141"/>
    </row>
    <row r="5555" spans="2:2">
      <c r="B5555" s="141"/>
    </row>
    <row r="5556" spans="2:2">
      <c r="B5556" s="141"/>
    </row>
    <row r="5557" spans="2:2">
      <c r="B5557" s="141"/>
    </row>
    <row r="5558" spans="2:2">
      <c r="B5558" s="141"/>
    </row>
    <row r="5559" spans="2:2">
      <c r="B5559" s="141"/>
    </row>
    <row r="5560" spans="2:2">
      <c r="B5560" s="141"/>
    </row>
    <row r="5561" spans="2:2">
      <c r="B5561" s="141"/>
    </row>
    <row r="5562" spans="2:2">
      <c r="B5562" s="141"/>
    </row>
    <row r="5563" spans="2:2">
      <c r="B5563" s="141"/>
    </row>
    <row r="5564" spans="2:2">
      <c r="B5564" s="141"/>
    </row>
    <row r="5565" spans="2:2">
      <c r="B5565" s="141"/>
    </row>
    <row r="5566" spans="2:2">
      <c r="B5566" s="141"/>
    </row>
    <row r="5567" spans="2:2">
      <c r="B5567" s="141"/>
    </row>
    <row r="5568" spans="2:2">
      <c r="B5568" s="141"/>
    </row>
    <row r="5569" spans="2:2">
      <c r="B5569" s="141"/>
    </row>
    <row r="5570" spans="2:2">
      <c r="B5570" s="141"/>
    </row>
    <row r="5571" spans="2:2">
      <c r="B5571" s="141"/>
    </row>
    <row r="5572" spans="2:2">
      <c r="B5572" s="141"/>
    </row>
    <row r="5573" spans="2:2">
      <c r="B5573" s="141"/>
    </row>
    <row r="5574" spans="2:2">
      <c r="B5574" s="141"/>
    </row>
    <row r="5575" spans="2:2">
      <c r="B5575" s="141"/>
    </row>
    <row r="5576" spans="2:2">
      <c r="B5576" s="141"/>
    </row>
    <row r="5577" spans="2:2">
      <c r="B5577" s="141"/>
    </row>
    <row r="5578" spans="2:2">
      <c r="B5578" s="141"/>
    </row>
    <row r="5579" spans="2:2">
      <c r="B5579" s="141"/>
    </row>
    <row r="5580" spans="2:2">
      <c r="B5580" s="141"/>
    </row>
    <row r="5581" spans="2:2">
      <c r="B5581" s="141"/>
    </row>
    <row r="5582" spans="2:2">
      <c r="B5582" s="141"/>
    </row>
    <row r="5583" spans="2:2">
      <c r="B5583" s="141"/>
    </row>
    <row r="5584" spans="2:2">
      <c r="B5584" s="141"/>
    </row>
    <row r="5585" spans="2:2">
      <c r="B5585" s="141"/>
    </row>
    <row r="5586" spans="2:2">
      <c r="B5586" s="141"/>
    </row>
    <row r="5587" spans="2:2">
      <c r="B5587" s="141"/>
    </row>
    <row r="5588" spans="2:2">
      <c r="B5588" s="141"/>
    </row>
    <row r="5589" spans="2:2">
      <c r="B5589" s="141"/>
    </row>
    <row r="5590" spans="2:2">
      <c r="B5590" s="141"/>
    </row>
    <row r="5591" spans="2:2">
      <c r="B5591" s="141"/>
    </row>
    <row r="5592" spans="2:2">
      <c r="B5592" s="141"/>
    </row>
    <row r="5593" spans="2:2">
      <c r="B5593" s="141"/>
    </row>
    <row r="5594" spans="2:2">
      <c r="B5594" s="141"/>
    </row>
    <row r="5595" spans="2:2">
      <c r="B5595" s="141"/>
    </row>
    <row r="5596" spans="2:2">
      <c r="B5596" s="141"/>
    </row>
    <row r="5597" spans="2:2">
      <c r="B5597" s="141"/>
    </row>
    <row r="5598" spans="2:2">
      <c r="B5598" s="141"/>
    </row>
    <row r="5599" spans="2:2">
      <c r="B5599" s="141"/>
    </row>
    <row r="5600" spans="2:2">
      <c r="B5600" s="141"/>
    </row>
    <row r="5601" spans="2:2">
      <c r="B5601" s="141"/>
    </row>
    <row r="5602" spans="2:2">
      <c r="B5602" s="141"/>
    </row>
    <row r="5603" spans="2:2">
      <c r="B5603" s="141"/>
    </row>
    <row r="5604" spans="2:2">
      <c r="B5604" s="141"/>
    </row>
    <row r="5605" spans="2:2">
      <c r="B5605" s="141"/>
    </row>
    <row r="5606" spans="2:2">
      <c r="B5606" s="141"/>
    </row>
    <row r="5607" spans="2:2">
      <c r="B5607" s="141"/>
    </row>
    <row r="5608" spans="2:2">
      <c r="B5608" s="141"/>
    </row>
    <row r="5609" spans="2:2">
      <c r="B5609" s="141"/>
    </row>
    <row r="5610" spans="2:2">
      <c r="B5610" s="141"/>
    </row>
    <row r="5611" spans="2:2">
      <c r="B5611" s="141"/>
    </row>
    <row r="5612" spans="2:2">
      <c r="B5612" s="141"/>
    </row>
    <row r="5613" spans="2:2">
      <c r="B5613" s="141"/>
    </row>
    <row r="5614" spans="2:2">
      <c r="B5614" s="141"/>
    </row>
    <row r="5615" spans="2:2">
      <c r="B5615" s="141"/>
    </row>
    <row r="5616" spans="2:2">
      <c r="B5616" s="141"/>
    </row>
    <row r="5617" spans="2:2">
      <c r="B5617" s="141"/>
    </row>
    <row r="5618" spans="2:2">
      <c r="B5618" s="141"/>
    </row>
    <row r="5619" spans="2:2">
      <c r="B5619" s="141"/>
    </row>
    <row r="5620" spans="2:2">
      <c r="B5620" s="141"/>
    </row>
    <row r="5621" spans="2:2">
      <c r="B5621" s="141"/>
    </row>
    <row r="5622" spans="2:2">
      <c r="B5622" s="141"/>
    </row>
    <row r="5623" spans="2:2">
      <c r="B5623" s="141"/>
    </row>
    <row r="5624" spans="2:2">
      <c r="B5624" s="141"/>
    </row>
    <row r="5625" spans="2:2">
      <c r="B5625" s="141"/>
    </row>
    <row r="5626" spans="2:2">
      <c r="B5626" s="141"/>
    </row>
    <row r="5627" spans="2:2">
      <c r="B5627" s="141"/>
    </row>
    <row r="5628" spans="2:2">
      <c r="B5628" s="141"/>
    </row>
    <row r="5629" spans="2:2">
      <c r="B5629" s="141"/>
    </row>
    <row r="5630" spans="2:2">
      <c r="B5630" s="141"/>
    </row>
    <row r="5631" spans="2:2">
      <c r="B5631" s="141"/>
    </row>
    <row r="5632" spans="2:2">
      <c r="B5632" s="141"/>
    </row>
    <row r="5633" spans="2:2">
      <c r="B5633" s="141"/>
    </row>
    <row r="5634" spans="2:2">
      <c r="B5634" s="141"/>
    </row>
    <row r="5635" spans="2:2">
      <c r="B5635" s="141"/>
    </row>
    <row r="5636" spans="2:2">
      <c r="B5636" s="141"/>
    </row>
    <row r="5637" spans="2:2">
      <c r="B5637" s="141"/>
    </row>
    <row r="5638" spans="2:2">
      <c r="B5638" s="141"/>
    </row>
    <row r="5639" spans="2:2">
      <c r="B5639" s="141"/>
    </row>
    <row r="5640" spans="2:2">
      <c r="B5640" s="141"/>
    </row>
    <row r="5641" spans="2:2">
      <c r="B5641" s="141"/>
    </row>
    <row r="5642" spans="2:2">
      <c r="B5642" s="141"/>
    </row>
    <row r="5643" spans="2:2">
      <c r="B5643" s="141"/>
    </row>
    <row r="5644" spans="2:2">
      <c r="B5644" s="141"/>
    </row>
    <row r="5645" spans="2:2">
      <c r="B5645" s="141"/>
    </row>
    <row r="5646" spans="2:2">
      <c r="B5646" s="141"/>
    </row>
    <row r="5647" spans="2:2">
      <c r="B5647" s="141"/>
    </row>
    <row r="5648" spans="2:2">
      <c r="B5648" s="141"/>
    </row>
    <row r="5649" spans="2:2">
      <c r="B5649" s="141"/>
    </row>
    <row r="5650" spans="2:2">
      <c r="B5650" s="141"/>
    </row>
    <row r="5651" spans="2:2">
      <c r="B5651" s="141"/>
    </row>
    <row r="5652" spans="2:2">
      <c r="B5652" s="141"/>
    </row>
    <row r="5653" spans="2:2">
      <c r="B5653" s="141"/>
    </row>
    <row r="5654" spans="2:2">
      <c r="B5654" s="141"/>
    </row>
    <row r="5655" spans="2:2">
      <c r="B5655" s="141"/>
    </row>
    <row r="5656" spans="2:2">
      <c r="B5656" s="141"/>
    </row>
    <row r="5657" spans="2:2">
      <c r="B5657" s="141"/>
    </row>
    <row r="5658" spans="2:2">
      <c r="B5658" s="141"/>
    </row>
    <row r="5659" spans="2:2">
      <c r="B5659" s="141"/>
    </row>
    <row r="5660" spans="2:2">
      <c r="B5660" s="141"/>
    </row>
    <row r="5661" spans="2:2">
      <c r="B5661" s="141"/>
    </row>
    <row r="5662" spans="2:2">
      <c r="B5662" s="141"/>
    </row>
    <row r="5663" spans="2:2">
      <c r="B5663" s="141"/>
    </row>
    <row r="5664" spans="2:2">
      <c r="B5664" s="141"/>
    </row>
    <row r="5665" spans="2:2">
      <c r="B5665" s="141"/>
    </row>
    <row r="5666" spans="2:2">
      <c r="B5666" s="141"/>
    </row>
    <row r="5667" spans="2:2">
      <c r="B5667" s="141"/>
    </row>
    <row r="5668" spans="2:2">
      <c r="B5668" s="141"/>
    </row>
    <row r="5669" spans="2:2">
      <c r="B5669" s="141"/>
    </row>
    <row r="5670" spans="2:2">
      <c r="B5670" s="141"/>
    </row>
    <row r="5671" spans="2:2">
      <c r="B5671" s="141"/>
    </row>
    <row r="5672" spans="2:2">
      <c r="B5672" s="141"/>
    </row>
    <row r="5673" spans="2:2">
      <c r="B5673" s="141"/>
    </row>
    <row r="5674" spans="2:2">
      <c r="B5674" s="141"/>
    </row>
    <row r="5675" spans="2:2">
      <c r="B5675" s="141"/>
    </row>
    <row r="5676" spans="2:2">
      <c r="B5676" s="141"/>
    </row>
    <row r="5677" spans="2:2">
      <c r="B5677" s="141"/>
    </row>
    <row r="5678" spans="2:2">
      <c r="B5678" s="141"/>
    </row>
    <row r="5679" spans="2:2">
      <c r="B5679" s="141"/>
    </row>
    <row r="5680" spans="2:2">
      <c r="B5680" s="141"/>
    </row>
    <row r="5681" spans="2:2">
      <c r="B5681" s="141"/>
    </row>
    <row r="5682" spans="2:2">
      <c r="B5682" s="141"/>
    </row>
    <row r="5683" spans="2:2">
      <c r="B5683" s="141"/>
    </row>
    <row r="5684" spans="2:2">
      <c r="B5684" s="141"/>
    </row>
    <row r="5685" spans="2:2">
      <c r="B5685" s="141"/>
    </row>
    <row r="5686" spans="2:2">
      <c r="B5686" s="141"/>
    </row>
    <row r="5687" spans="2:2">
      <c r="B5687" s="141"/>
    </row>
    <row r="5688" spans="2:2">
      <c r="B5688" s="141"/>
    </row>
    <row r="5689" spans="2:2">
      <c r="B5689" s="141"/>
    </row>
    <row r="5690" spans="2:2">
      <c r="B5690" s="141"/>
    </row>
    <row r="5691" spans="2:2">
      <c r="B5691" s="141"/>
    </row>
    <row r="5692" spans="2:2">
      <c r="B5692" s="141"/>
    </row>
    <row r="5693" spans="2:2">
      <c r="B5693" s="141"/>
    </row>
    <row r="5694" spans="2:2">
      <c r="B5694" s="141"/>
    </row>
    <row r="5695" spans="2:2">
      <c r="B5695" s="141"/>
    </row>
    <row r="5696" spans="2:2">
      <c r="B5696" s="141"/>
    </row>
    <row r="5697" spans="2:2">
      <c r="B5697" s="141"/>
    </row>
    <row r="5698" spans="2:2">
      <c r="B5698" s="141"/>
    </row>
    <row r="5699" spans="2:2">
      <c r="B5699" s="141"/>
    </row>
    <row r="5700" spans="2:2">
      <c r="B5700" s="141"/>
    </row>
    <row r="5701" spans="2:2">
      <c r="B5701" s="141"/>
    </row>
    <row r="5702" spans="2:2">
      <c r="B5702" s="141"/>
    </row>
    <row r="5703" spans="2:2">
      <c r="B5703" s="141"/>
    </row>
    <row r="5704" spans="2:2">
      <c r="B5704" s="141"/>
    </row>
    <row r="5705" spans="2:2">
      <c r="B5705" s="141"/>
    </row>
    <row r="5706" spans="2:2">
      <c r="B5706" s="141"/>
    </row>
    <row r="5707" spans="2:2">
      <c r="B5707" s="141"/>
    </row>
    <row r="5708" spans="2:2">
      <c r="B5708" s="141"/>
    </row>
    <row r="5709" spans="2:2">
      <c r="B5709" s="141"/>
    </row>
    <row r="5710" spans="2:2">
      <c r="B5710" s="141"/>
    </row>
    <row r="5711" spans="2:2">
      <c r="B5711" s="141"/>
    </row>
    <row r="5712" spans="2:2">
      <c r="B5712" s="141"/>
    </row>
    <row r="5713" spans="2:2">
      <c r="B5713" s="141"/>
    </row>
    <row r="5714" spans="2:2">
      <c r="B5714" s="141"/>
    </row>
    <row r="5715" spans="2:2">
      <c r="B5715" s="141"/>
    </row>
    <row r="5716" spans="2:2">
      <c r="B5716" s="141"/>
    </row>
    <row r="5717" spans="2:2">
      <c r="B5717" s="141"/>
    </row>
    <row r="5718" spans="2:2">
      <c r="B5718" s="141"/>
    </row>
    <row r="5719" spans="2:2">
      <c r="B5719" s="141"/>
    </row>
    <row r="5720" spans="2:2">
      <c r="B5720" s="141"/>
    </row>
    <row r="5721" spans="2:2">
      <c r="B5721" s="141"/>
    </row>
    <row r="5722" spans="2:2">
      <c r="B5722" s="141"/>
    </row>
    <row r="5723" spans="2:2">
      <c r="B5723" s="141"/>
    </row>
    <row r="5724" spans="2:2">
      <c r="B5724" s="141"/>
    </row>
    <row r="5725" spans="2:2">
      <c r="B5725" s="141"/>
    </row>
    <row r="5726" spans="2:2">
      <c r="B5726" s="141"/>
    </row>
    <row r="5727" spans="2:2">
      <c r="B5727" s="141"/>
    </row>
    <row r="5728" spans="2:2">
      <c r="B5728" s="141"/>
    </row>
    <row r="5729" spans="2:2">
      <c r="B5729" s="141"/>
    </row>
    <row r="5730" spans="2:2">
      <c r="B5730" s="141"/>
    </row>
    <row r="5731" spans="2:2">
      <c r="B5731" s="141"/>
    </row>
    <row r="5732" spans="2:2">
      <c r="B5732" s="141"/>
    </row>
    <row r="5733" spans="2:2">
      <c r="B5733" s="141"/>
    </row>
    <row r="5734" spans="2:2">
      <c r="B5734" s="141"/>
    </row>
    <row r="5735" spans="2:2">
      <c r="B5735" s="141"/>
    </row>
    <row r="5736" spans="2:2">
      <c r="B5736" s="141"/>
    </row>
    <row r="5737" spans="2:2">
      <c r="B5737" s="141"/>
    </row>
    <row r="5738" spans="2:2">
      <c r="B5738" s="141"/>
    </row>
    <row r="5739" spans="2:2">
      <c r="B5739" s="141"/>
    </row>
    <row r="5740" spans="2:2">
      <c r="B5740" s="141"/>
    </row>
    <row r="5741" spans="2:2">
      <c r="B5741" s="141"/>
    </row>
    <row r="5742" spans="2:2">
      <c r="B5742" s="141"/>
    </row>
    <row r="5743" spans="2:2">
      <c r="B5743" s="141"/>
    </row>
    <row r="5744" spans="2:2">
      <c r="B5744" s="141"/>
    </row>
    <row r="5745" spans="2:2">
      <c r="B5745" s="141"/>
    </row>
    <row r="5746" spans="2:2">
      <c r="B5746" s="141"/>
    </row>
    <row r="5747" spans="2:2">
      <c r="B5747" s="141"/>
    </row>
    <row r="5748" spans="2:2">
      <c r="B5748" s="141"/>
    </row>
    <row r="5749" spans="2:2">
      <c r="B5749" s="141"/>
    </row>
    <row r="5750" spans="2:2">
      <c r="B5750" s="141"/>
    </row>
    <row r="5751" spans="2:2">
      <c r="B5751" s="141"/>
    </row>
    <row r="5752" spans="2:2">
      <c r="B5752" s="141"/>
    </row>
    <row r="5753" spans="2:2">
      <c r="B5753" s="141"/>
    </row>
    <row r="5754" spans="2:2">
      <c r="B5754" s="141"/>
    </row>
    <row r="5755" spans="2:2">
      <c r="B5755" s="141"/>
    </row>
    <row r="5756" spans="2:2">
      <c r="B5756" s="141"/>
    </row>
    <row r="5757" spans="2:2">
      <c r="B5757" s="141"/>
    </row>
    <row r="5758" spans="2:2">
      <c r="B5758" s="141"/>
    </row>
    <row r="5759" spans="2:2">
      <c r="B5759" s="141"/>
    </row>
    <row r="5760" spans="2:2">
      <c r="B5760" s="141"/>
    </row>
    <row r="5761" spans="2:2">
      <c r="B5761" s="141"/>
    </row>
    <row r="5762" spans="2:2">
      <c r="B5762" s="141"/>
    </row>
    <row r="5763" spans="2:2">
      <c r="B5763" s="141"/>
    </row>
    <row r="5764" spans="2:2">
      <c r="B5764" s="141"/>
    </row>
    <row r="5765" spans="2:2">
      <c r="B5765" s="141"/>
    </row>
    <row r="5766" spans="2:2">
      <c r="B5766" s="141"/>
    </row>
    <row r="5767" spans="2:2">
      <c r="B5767" s="141"/>
    </row>
    <row r="5768" spans="2:2">
      <c r="B5768" s="141"/>
    </row>
    <row r="5769" spans="2:2">
      <c r="B5769" s="141"/>
    </row>
    <row r="5770" spans="2:2">
      <c r="B5770" s="141"/>
    </row>
    <row r="5771" spans="2:2">
      <c r="B5771" s="141"/>
    </row>
    <row r="5772" spans="2:2">
      <c r="B5772" s="141"/>
    </row>
    <row r="5773" spans="2:2">
      <c r="B5773" s="141"/>
    </row>
    <row r="5774" spans="2:2">
      <c r="B5774" s="141"/>
    </row>
    <row r="5775" spans="2:2">
      <c r="B5775" s="141"/>
    </row>
    <row r="5776" spans="2:2">
      <c r="B5776" s="141"/>
    </row>
    <row r="5777" spans="2:2">
      <c r="B5777" s="141"/>
    </row>
    <row r="5778" spans="2:2">
      <c r="B5778" s="141"/>
    </row>
    <row r="5779" spans="2:2">
      <c r="B5779" s="141"/>
    </row>
    <row r="5780" spans="2:2">
      <c r="B5780" s="141"/>
    </row>
    <row r="5781" spans="2:2">
      <c r="B5781" s="141"/>
    </row>
    <row r="5782" spans="2:2">
      <c r="B5782" s="141"/>
    </row>
    <row r="5783" spans="2:2">
      <c r="B5783" s="141"/>
    </row>
    <row r="5784" spans="2:2">
      <c r="B5784" s="141"/>
    </row>
    <row r="5785" spans="2:2">
      <c r="B5785" s="141"/>
    </row>
    <row r="5786" spans="2:2">
      <c r="B5786" s="141"/>
    </row>
    <row r="5787" spans="2:2">
      <c r="B5787" s="141"/>
    </row>
    <row r="5788" spans="2:2">
      <c r="B5788" s="141"/>
    </row>
    <row r="5789" spans="2:2">
      <c r="B5789" s="141"/>
    </row>
    <row r="5790" spans="2:2">
      <c r="B5790" s="141"/>
    </row>
    <row r="5791" spans="2:2">
      <c r="B5791" s="141"/>
    </row>
    <row r="5792" spans="2:2">
      <c r="B5792" s="141"/>
    </row>
    <row r="5793" spans="2:2">
      <c r="B5793" s="141"/>
    </row>
    <row r="5794" spans="2:2">
      <c r="B5794" s="141"/>
    </row>
    <row r="5795" spans="2:2">
      <c r="B5795" s="141"/>
    </row>
    <row r="5796" spans="2:2">
      <c r="B5796" s="141"/>
    </row>
    <row r="5797" spans="2:2">
      <c r="B5797" s="141"/>
    </row>
    <row r="5798" spans="2:2">
      <c r="B5798" s="141"/>
    </row>
    <row r="5799" spans="2:2">
      <c r="B5799" s="141"/>
    </row>
    <row r="5800" spans="2:2">
      <c r="B5800" s="141"/>
    </row>
    <row r="5801" spans="2:2">
      <c r="B5801" s="141"/>
    </row>
    <row r="5802" spans="2:2">
      <c r="B5802" s="141"/>
    </row>
    <row r="5803" spans="2:2">
      <c r="B5803" s="141"/>
    </row>
    <row r="5804" spans="2:2">
      <c r="B5804" s="141"/>
    </row>
    <row r="5805" spans="2:2">
      <c r="B5805" s="141"/>
    </row>
    <row r="5806" spans="2:2">
      <c r="B5806" s="141"/>
    </row>
    <row r="5807" spans="2:2">
      <c r="B5807" s="141"/>
    </row>
    <row r="5808" spans="2:2">
      <c r="B5808" s="141"/>
    </row>
    <row r="5809" spans="2:2">
      <c r="B5809" s="141"/>
    </row>
    <row r="5810" spans="2:2">
      <c r="B5810" s="141"/>
    </row>
    <row r="5811" spans="2:2">
      <c r="B5811" s="141"/>
    </row>
    <row r="5812" spans="2:2">
      <c r="B5812" s="141"/>
    </row>
    <row r="5813" spans="2:2">
      <c r="B5813" s="141"/>
    </row>
    <row r="5814" spans="2:2">
      <c r="B5814" s="141"/>
    </row>
    <row r="5815" spans="2:2">
      <c r="B5815" s="141"/>
    </row>
    <row r="5816" spans="2:2">
      <c r="B5816" s="141"/>
    </row>
    <row r="5817" spans="2:2">
      <c r="B5817" s="141"/>
    </row>
    <row r="5818" spans="2:2">
      <c r="B5818" s="141"/>
    </row>
    <row r="5819" spans="2:2">
      <c r="B5819" s="141"/>
    </row>
    <row r="5820" spans="2:2">
      <c r="B5820" s="141"/>
    </row>
    <row r="5821" spans="2:2">
      <c r="B5821" s="141"/>
    </row>
    <row r="5822" spans="2:2">
      <c r="B5822" s="141"/>
    </row>
    <row r="5823" spans="2:2">
      <c r="B5823" s="141"/>
    </row>
    <row r="5824" spans="2:2">
      <c r="B5824" s="141"/>
    </row>
    <row r="5825" spans="2:2">
      <c r="B5825" s="141"/>
    </row>
    <row r="5826" spans="2:2">
      <c r="B5826" s="141"/>
    </row>
    <row r="5827" spans="2:2">
      <c r="B5827" s="141"/>
    </row>
    <row r="5828" spans="2:2">
      <c r="B5828" s="141"/>
    </row>
    <row r="5829" spans="2:2">
      <c r="B5829" s="141"/>
    </row>
    <row r="5830" spans="2:2">
      <c r="B5830" s="141"/>
    </row>
    <row r="5831" spans="2:2">
      <c r="B5831" s="141"/>
    </row>
    <row r="5832" spans="2:2">
      <c r="B5832" s="141"/>
    </row>
    <row r="5833" spans="2:2">
      <c r="B5833" s="141"/>
    </row>
    <row r="5834" spans="2:2">
      <c r="B5834" s="141"/>
    </row>
    <row r="5835" spans="2:2">
      <c r="B5835" s="141"/>
    </row>
    <row r="5836" spans="2:2">
      <c r="B5836" s="141"/>
    </row>
    <row r="5837" spans="2:2">
      <c r="B5837" s="141"/>
    </row>
    <row r="5838" spans="2:2">
      <c r="B5838" s="141"/>
    </row>
    <row r="5839" spans="2:2">
      <c r="B5839" s="141"/>
    </row>
    <row r="5840" spans="2:2">
      <c r="B5840" s="141"/>
    </row>
    <row r="5841" spans="2:2">
      <c r="B5841" s="141"/>
    </row>
    <row r="5842" spans="2:2">
      <c r="B5842" s="141"/>
    </row>
    <row r="5843" spans="2:2">
      <c r="B5843" s="141"/>
    </row>
    <row r="5844" spans="2:2">
      <c r="B5844" s="141"/>
    </row>
    <row r="5845" spans="2:2">
      <c r="B5845" s="141"/>
    </row>
    <row r="5846" spans="2:2">
      <c r="B5846" s="141"/>
    </row>
    <row r="5847" spans="2:2">
      <c r="B5847" s="141"/>
    </row>
    <row r="5848" spans="2:2">
      <c r="B5848" s="141"/>
    </row>
    <row r="5849" spans="2:2">
      <c r="B5849" s="141"/>
    </row>
    <row r="5850" spans="2:2">
      <c r="B5850" s="141"/>
    </row>
    <row r="5851" spans="2:2">
      <c r="B5851" s="141"/>
    </row>
    <row r="5852" spans="2:2">
      <c r="B5852" s="141"/>
    </row>
    <row r="5853" spans="2:2">
      <c r="B5853" s="141"/>
    </row>
    <row r="5854" spans="2:2">
      <c r="B5854" s="141"/>
    </row>
    <row r="5855" spans="2:2">
      <c r="B5855" s="141"/>
    </row>
    <row r="5856" spans="2:2">
      <c r="B5856" s="141"/>
    </row>
    <row r="5857" spans="2:2">
      <c r="B5857" s="141"/>
    </row>
    <row r="5858" spans="2:2">
      <c r="B5858" s="141"/>
    </row>
    <row r="5859" spans="2:2">
      <c r="B5859" s="141"/>
    </row>
    <row r="5860" spans="2:2">
      <c r="B5860" s="141"/>
    </row>
    <row r="5861" spans="2:2">
      <c r="B5861" s="141"/>
    </row>
    <row r="5862" spans="2:2">
      <c r="B5862" s="141"/>
    </row>
    <row r="5863" spans="2:2">
      <c r="B5863" s="141"/>
    </row>
    <row r="5864" spans="2:2">
      <c r="B5864" s="141"/>
    </row>
    <row r="5865" spans="2:2">
      <c r="B5865" s="141"/>
    </row>
    <row r="5866" spans="2:2">
      <c r="B5866" s="141"/>
    </row>
    <row r="5867" spans="2:2">
      <c r="B5867" s="141"/>
    </row>
    <row r="5868" spans="2:2">
      <c r="B5868" s="141"/>
    </row>
    <row r="5869" spans="2:2">
      <c r="B5869" s="141"/>
    </row>
    <row r="5870" spans="2:2">
      <c r="B5870" s="141"/>
    </row>
    <row r="5871" spans="2:2">
      <c r="B5871" s="141"/>
    </row>
    <row r="5872" spans="2:2">
      <c r="B5872" s="141"/>
    </row>
    <row r="5873" spans="2:2">
      <c r="B5873" s="141"/>
    </row>
    <row r="5874" spans="2:2">
      <c r="B5874" s="141"/>
    </row>
    <row r="5875" spans="2:2">
      <c r="B5875" s="141"/>
    </row>
    <row r="5876" spans="2:2">
      <c r="B5876" s="141"/>
    </row>
    <row r="5877" spans="2:2">
      <c r="B5877" s="141"/>
    </row>
    <row r="5878" spans="2:2">
      <c r="B5878" s="141"/>
    </row>
    <row r="5879" spans="2:2">
      <c r="B5879" s="141"/>
    </row>
    <row r="5880" spans="2:2">
      <c r="B5880" s="141"/>
    </row>
    <row r="5881" spans="2:2">
      <c r="B5881" s="141"/>
    </row>
    <row r="5882" spans="2:2">
      <c r="B5882" s="141"/>
    </row>
    <row r="5883" spans="2:2">
      <c r="B5883" s="141"/>
    </row>
    <row r="5884" spans="2:2">
      <c r="B5884" s="141"/>
    </row>
    <row r="5885" spans="2:2">
      <c r="B5885" s="141"/>
    </row>
    <row r="5886" spans="2:2">
      <c r="B5886" s="141"/>
    </row>
    <row r="5887" spans="2:2">
      <c r="B5887" s="141"/>
    </row>
    <row r="5888" spans="2:2">
      <c r="B5888" s="141"/>
    </row>
    <row r="5889" spans="2:2">
      <c r="B5889" s="141"/>
    </row>
    <row r="5890" spans="2:2">
      <c r="B5890" s="141"/>
    </row>
    <row r="5891" spans="2:2">
      <c r="B5891" s="141"/>
    </row>
    <row r="5892" spans="2:2">
      <c r="B5892" s="141"/>
    </row>
    <row r="5893" spans="2:2">
      <c r="B5893" s="141"/>
    </row>
    <row r="5894" spans="2:2">
      <c r="B5894" s="141"/>
    </row>
    <row r="5895" spans="2:2">
      <c r="B5895" s="141"/>
    </row>
    <row r="5896" spans="2:2">
      <c r="B5896" s="141"/>
    </row>
    <row r="5897" spans="2:2">
      <c r="B5897" s="141"/>
    </row>
    <row r="5898" spans="2:2">
      <c r="B5898" s="141"/>
    </row>
    <row r="5899" spans="2:2">
      <c r="B5899" s="141"/>
    </row>
    <row r="5900" spans="2:2">
      <c r="B5900" s="141"/>
    </row>
    <row r="5901" spans="2:2">
      <c r="B5901" s="141"/>
    </row>
    <row r="5902" spans="2:2">
      <c r="B5902" s="141"/>
    </row>
    <row r="5903" spans="2:2">
      <c r="B5903" s="141"/>
    </row>
    <row r="5904" spans="2:2">
      <c r="B5904" s="141"/>
    </row>
    <row r="5905" spans="2:2">
      <c r="B5905" s="141"/>
    </row>
    <row r="5906" spans="2:2">
      <c r="B5906" s="141"/>
    </row>
    <row r="5907" spans="2:2">
      <c r="B5907" s="141"/>
    </row>
    <row r="5908" spans="2:2">
      <c r="B5908" s="141"/>
    </row>
    <row r="5909" spans="2:2">
      <c r="B5909" s="141"/>
    </row>
    <row r="5910" spans="2:2">
      <c r="B5910" s="141"/>
    </row>
    <row r="5911" spans="2:2">
      <c r="B5911" s="141"/>
    </row>
    <row r="5912" spans="2:2">
      <c r="B5912" s="141"/>
    </row>
    <row r="5913" spans="2:2">
      <c r="B5913" s="141"/>
    </row>
    <row r="5914" spans="2:2">
      <c r="B5914" s="141"/>
    </row>
    <row r="5915" spans="2:2">
      <c r="B5915" s="141"/>
    </row>
    <row r="5916" spans="2:2">
      <c r="B5916" s="141"/>
    </row>
    <row r="5917" spans="2:2">
      <c r="B5917" s="141"/>
    </row>
    <row r="5918" spans="2:2">
      <c r="B5918" s="141"/>
    </row>
    <row r="5919" spans="2:2">
      <c r="B5919" s="141"/>
    </row>
    <row r="5920" spans="2:2">
      <c r="B5920" s="141"/>
    </row>
    <row r="5921" spans="2:2">
      <c r="B5921" s="141"/>
    </row>
    <row r="5922" spans="2:2">
      <c r="B5922" s="141"/>
    </row>
    <row r="5923" spans="2:2">
      <c r="B5923" s="141"/>
    </row>
    <row r="5924" spans="2:2">
      <c r="B5924" s="141"/>
    </row>
    <row r="5925" spans="2:2">
      <c r="B5925" s="141"/>
    </row>
    <row r="5926" spans="2:2">
      <c r="B5926" s="141"/>
    </row>
    <row r="5927" spans="2:2">
      <c r="B5927" s="141"/>
    </row>
    <row r="5928" spans="2:2">
      <c r="B5928" s="141"/>
    </row>
    <row r="5929" spans="2:2">
      <c r="B5929" s="141"/>
    </row>
    <row r="5930" spans="2:2">
      <c r="B5930" s="141"/>
    </row>
    <row r="5931" spans="2:2">
      <c r="B5931" s="141"/>
    </row>
    <row r="5932" spans="2:2">
      <c r="B5932" s="141"/>
    </row>
    <row r="5933" spans="2:2">
      <c r="B5933" s="141"/>
    </row>
    <row r="5934" spans="2:2">
      <c r="B5934" s="141"/>
    </row>
    <row r="5935" spans="2:2">
      <c r="B5935" s="141"/>
    </row>
    <row r="5936" spans="2:2">
      <c r="B5936" s="141"/>
    </row>
    <row r="5937" spans="2:2">
      <c r="B5937" s="141"/>
    </row>
    <row r="5938" spans="2:2">
      <c r="B5938" s="141"/>
    </row>
    <row r="5939" spans="2:2">
      <c r="B5939" s="141"/>
    </row>
    <row r="5940" spans="2:2">
      <c r="B5940" s="141"/>
    </row>
    <row r="5941" spans="2:2">
      <c r="B5941" s="141"/>
    </row>
    <row r="5942" spans="2:2">
      <c r="B5942" s="141"/>
    </row>
    <row r="5943" spans="2:2">
      <c r="B5943" s="141"/>
    </row>
    <row r="5944" spans="2:2">
      <c r="B5944" s="141"/>
    </row>
    <row r="5945" spans="2:2">
      <c r="B5945" s="141"/>
    </row>
    <row r="5946" spans="2:2">
      <c r="B5946" s="141"/>
    </row>
    <row r="5947" spans="2:2">
      <c r="B5947" s="141"/>
    </row>
    <row r="5948" spans="2:2">
      <c r="B5948" s="141"/>
    </row>
    <row r="5949" spans="2:2">
      <c r="B5949" s="141"/>
    </row>
    <row r="5950" spans="2:2">
      <c r="B5950" s="141"/>
    </row>
    <row r="5951" spans="2:2">
      <c r="B5951" s="141"/>
    </row>
    <row r="5952" spans="2:2">
      <c r="B5952" s="141"/>
    </row>
    <row r="5953" spans="2:2">
      <c r="B5953" s="141"/>
    </row>
    <row r="5954" spans="2:2">
      <c r="B5954" s="141"/>
    </row>
    <row r="5955" spans="2:2">
      <c r="B5955" s="141"/>
    </row>
    <row r="5956" spans="2:2">
      <c r="B5956" s="141"/>
    </row>
    <row r="5957" spans="2:2">
      <c r="B5957" s="141"/>
    </row>
    <row r="5958" spans="2:2">
      <c r="B5958" s="141"/>
    </row>
    <row r="5959" spans="2:2">
      <c r="B5959" s="141"/>
    </row>
    <row r="5960" spans="2:2">
      <c r="B5960" s="141"/>
    </row>
    <row r="5961" spans="2:2">
      <c r="B5961" s="141"/>
    </row>
    <row r="5962" spans="2:2">
      <c r="B5962" s="141"/>
    </row>
    <row r="5963" spans="2:2">
      <c r="B5963" s="141"/>
    </row>
    <row r="5964" spans="2:2">
      <c r="B5964" s="141"/>
    </row>
    <row r="5965" spans="2:2">
      <c r="B5965" s="141"/>
    </row>
    <row r="5966" spans="2:2">
      <c r="B5966" s="141"/>
    </row>
    <row r="5967" spans="2:2">
      <c r="B5967" s="141"/>
    </row>
    <row r="5968" spans="2:2">
      <c r="B5968" s="141"/>
    </row>
    <row r="5969" spans="2:2">
      <c r="B5969" s="141"/>
    </row>
    <row r="5970" spans="2:2">
      <c r="B5970" s="141"/>
    </row>
    <row r="5971" spans="2:2">
      <c r="B5971" s="141"/>
    </row>
    <row r="5972" spans="2:2">
      <c r="B5972" s="141"/>
    </row>
    <row r="5973" spans="2:2">
      <c r="B5973" s="141"/>
    </row>
    <row r="5974" spans="2:2">
      <c r="B5974" s="141"/>
    </row>
    <row r="5975" spans="2:2">
      <c r="B5975" s="141"/>
    </row>
    <row r="5976" spans="2:2">
      <c r="B5976" s="141"/>
    </row>
    <row r="5977" spans="2:2">
      <c r="B5977" s="141"/>
    </row>
    <row r="5978" spans="2:2">
      <c r="B5978" s="141"/>
    </row>
    <row r="5979" spans="2:2">
      <c r="B5979" s="141"/>
    </row>
    <row r="5980" spans="2:2">
      <c r="B5980" s="141"/>
    </row>
    <row r="5981" spans="2:2">
      <c r="B5981" s="141"/>
    </row>
    <row r="5982" spans="2:2">
      <c r="B5982" s="141"/>
    </row>
    <row r="5983" spans="2:2">
      <c r="B5983" s="141"/>
    </row>
    <row r="5984" spans="2:2">
      <c r="B5984" s="141"/>
    </row>
    <row r="5985" spans="2:2">
      <c r="B5985" s="141"/>
    </row>
    <row r="5986" spans="2:2">
      <c r="B5986" s="141"/>
    </row>
    <row r="5987" spans="2:2">
      <c r="B5987" s="141"/>
    </row>
    <row r="5988" spans="2:2">
      <c r="B5988" s="141"/>
    </row>
    <row r="5989" spans="2:2">
      <c r="B5989" s="141"/>
    </row>
    <row r="5990" spans="2:2">
      <c r="B5990" s="141"/>
    </row>
    <row r="5991" spans="2:2">
      <c r="B5991" s="141"/>
    </row>
    <row r="5992" spans="2:2">
      <c r="B5992" s="141"/>
    </row>
    <row r="5993" spans="2:2">
      <c r="B5993" s="141"/>
    </row>
    <row r="5994" spans="2:2">
      <c r="B5994" s="141"/>
    </row>
    <row r="5995" spans="2:2">
      <c r="B5995" s="141"/>
    </row>
    <row r="5996" spans="2:2">
      <c r="B5996" s="141"/>
    </row>
    <row r="5997" spans="2:2">
      <c r="B5997" s="141"/>
    </row>
    <row r="5998" spans="2:2">
      <c r="B5998" s="141"/>
    </row>
    <row r="5999" spans="2:2">
      <c r="B5999" s="141"/>
    </row>
    <row r="6000" spans="2:2">
      <c r="B6000" s="141"/>
    </row>
    <row r="6001" spans="2:2">
      <c r="B6001" s="141"/>
    </row>
    <row r="6002" spans="2:2">
      <c r="B6002" s="141"/>
    </row>
    <row r="6003" spans="2:2">
      <c r="B6003" s="141"/>
    </row>
    <row r="6004" spans="2:2">
      <c r="B6004" s="141"/>
    </row>
    <row r="6005" spans="2:2">
      <c r="B6005" s="141"/>
    </row>
    <row r="6006" spans="2:2">
      <c r="B6006" s="141"/>
    </row>
    <row r="6007" spans="2:2">
      <c r="B6007" s="141"/>
    </row>
    <row r="6008" spans="2:2">
      <c r="B6008" s="141"/>
    </row>
    <row r="6009" spans="2:2">
      <c r="B6009" s="141"/>
    </row>
    <row r="6010" spans="2:2">
      <c r="B6010" s="141"/>
    </row>
    <row r="6011" spans="2:2">
      <c r="B6011" s="141"/>
    </row>
    <row r="6012" spans="2:2">
      <c r="B6012" s="141"/>
    </row>
    <row r="6013" spans="2:2">
      <c r="B6013" s="141"/>
    </row>
    <row r="6014" spans="2:2">
      <c r="B6014" s="141"/>
    </row>
    <row r="6015" spans="2:2">
      <c r="B6015" s="141"/>
    </row>
    <row r="6016" spans="2:2">
      <c r="B6016" s="141"/>
    </row>
    <row r="6017" spans="2:2">
      <c r="B6017" s="141"/>
    </row>
    <row r="6018" spans="2:2">
      <c r="B6018" s="141"/>
    </row>
    <row r="6019" spans="2:2">
      <c r="B6019" s="141"/>
    </row>
    <row r="6020" spans="2:2">
      <c r="B6020" s="141"/>
    </row>
    <row r="6021" spans="2:2">
      <c r="B6021" s="141"/>
    </row>
    <row r="6022" spans="2:2">
      <c r="B6022" s="141"/>
    </row>
    <row r="6023" spans="2:2">
      <c r="B6023" s="141"/>
    </row>
    <row r="6024" spans="2:2">
      <c r="B6024" s="141"/>
    </row>
    <row r="6025" spans="2:2">
      <c r="B6025" s="141"/>
    </row>
    <row r="6026" spans="2:2">
      <c r="B6026" s="141"/>
    </row>
    <row r="6027" spans="2:2">
      <c r="B6027" s="141"/>
    </row>
    <row r="6028" spans="2:2">
      <c r="B6028" s="141"/>
    </row>
    <row r="6029" spans="2:2">
      <c r="B6029" s="141"/>
    </row>
    <row r="6030" spans="2:2">
      <c r="B6030" s="141"/>
    </row>
    <row r="6031" spans="2:2">
      <c r="B6031" s="141"/>
    </row>
    <row r="6032" spans="2:2">
      <c r="B6032" s="141"/>
    </row>
    <row r="6033" spans="2:2">
      <c r="B6033" s="141"/>
    </row>
    <row r="6034" spans="2:2">
      <c r="B6034" s="141"/>
    </row>
    <row r="6035" spans="2:2">
      <c r="B6035" s="141"/>
    </row>
    <row r="6036" spans="2:2">
      <c r="B6036" s="141"/>
    </row>
    <row r="6037" spans="2:2">
      <c r="B6037" s="141"/>
    </row>
    <row r="6038" spans="2:2">
      <c r="B6038" s="141"/>
    </row>
    <row r="6039" spans="2:2">
      <c r="B6039" s="141"/>
    </row>
    <row r="6040" spans="2:2">
      <c r="B6040" s="141"/>
    </row>
    <row r="6041" spans="2:2">
      <c r="B6041" s="141"/>
    </row>
    <row r="6042" spans="2:2">
      <c r="B6042" s="141"/>
    </row>
    <row r="6043" spans="2:2">
      <c r="B6043" s="141"/>
    </row>
    <row r="6044" spans="2:2">
      <c r="B6044" s="141"/>
    </row>
    <row r="6045" spans="2:2">
      <c r="B6045" s="141"/>
    </row>
    <row r="6046" spans="2:2">
      <c r="B6046" s="141"/>
    </row>
    <row r="6047" spans="2:2">
      <c r="B6047" s="141"/>
    </row>
    <row r="6048" spans="2:2">
      <c r="B6048" s="141"/>
    </row>
    <row r="6049" spans="2:2">
      <c r="B6049" s="141"/>
    </row>
    <row r="6050" spans="2:2">
      <c r="B6050" s="141"/>
    </row>
    <row r="6051" spans="2:2">
      <c r="B6051" s="141"/>
    </row>
    <row r="6052" spans="2:2">
      <c r="B6052" s="141"/>
    </row>
    <row r="6053" spans="2:2">
      <c r="B6053" s="141"/>
    </row>
    <row r="6054" spans="2:2">
      <c r="B6054" s="141"/>
    </row>
    <row r="6055" spans="2:2">
      <c r="B6055" s="141"/>
    </row>
    <row r="6056" spans="2:2">
      <c r="B6056" s="141"/>
    </row>
    <row r="6057" spans="2:2">
      <c r="B6057" s="141"/>
    </row>
    <row r="6058" spans="2:2">
      <c r="B6058" s="141"/>
    </row>
    <row r="6059" spans="2:2">
      <c r="B6059" s="141"/>
    </row>
    <row r="6060" spans="2:2">
      <c r="B6060" s="141"/>
    </row>
    <row r="6061" spans="2:2">
      <c r="B6061" s="141"/>
    </row>
    <row r="6062" spans="2:2">
      <c r="B6062" s="141"/>
    </row>
    <row r="6063" spans="2:2">
      <c r="B6063" s="141"/>
    </row>
    <row r="6064" spans="2:2">
      <c r="B6064" s="141"/>
    </row>
    <row r="6065" spans="2:2">
      <c r="B6065" s="141"/>
    </row>
    <row r="6066" spans="2:2">
      <c r="B6066" s="141"/>
    </row>
    <row r="6067" spans="2:2">
      <c r="B6067" s="141"/>
    </row>
    <row r="6068" spans="2:2">
      <c r="B6068" s="141"/>
    </row>
    <row r="6069" spans="2:2">
      <c r="B6069" s="141"/>
    </row>
    <row r="6070" spans="2:2">
      <c r="B6070" s="141"/>
    </row>
    <row r="6071" spans="2:2">
      <c r="B6071" s="141"/>
    </row>
    <row r="6072" spans="2:2">
      <c r="B6072" s="141"/>
    </row>
    <row r="6073" spans="2:2">
      <c r="B6073" s="141"/>
    </row>
    <row r="6074" spans="2:2">
      <c r="B6074" s="141"/>
    </row>
    <row r="6075" spans="2:2">
      <c r="B6075" s="141"/>
    </row>
    <row r="6076" spans="2:2">
      <c r="B6076" s="141"/>
    </row>
    <row r="6077" spans="2:2">
      <c r="B6077" s="141"/>
    </row>
    <row r="6078" spans="2:2">
      <c r="B6078" s="141"/>
    </row>
    <row r="6079" spans="2:2">
      <c r="B6079" s="141"/>
    </row>
    <row r="6080" spans="2:2">
      <c r="B6080" s="141"/>
    </row>
    <row r="6081" spans="2:2">
      <c r="B6081" s="141"/>
    </row>
    <row r="6082" spans="2:2">
      <c r="B6082" s="141"/>
    </row>
    <row r="6083" spans="2:2">
      <c r="B6083" s="141"/>
    </row>
    <row r="6084" spans="2:2">
      <c r="B6084" s="141"/>
    </row>
    <row r="6085" spans="2:2">
      <c r="B6085" s="141"/>
    </row>
    <row r="6086" spans="2:2">
      <c r="B6086" s="141"/>
    </row>
    <row r="6087" spans="2:2">
      <c r="B6087" s="141"/>
    </row>
    <row r="6088" spans="2:2">
      <c r="B6088" s="141"/>
    </row>
    <row r="6089" spans="2:2">
      <c r="B6089" s="141"/>
    </row>
    <row r="6090" spans="2:2">
      <c r="B6090" s="141"/>
    </row>
    <row r="6091" spans="2:2">
      <c r="B6091" s="141"/>
    </row>
    <row r="6092" spans="2:2">
      <c r="B6092" s="141"/>
    </row>
    <row r="6093" spans="2:2">
      <c r="B6093" s="141"/>
    </row>
    <row r="6094" spans="2:2">
      <c r="B6094" s="141"/>
    </row>
    <row r="6095" spans="2:2">
      <c r="B6095" s="141"/>
    </row>
    <row r="6096" spans="2:2">
      <c r="B6096" s="141"/>
    </row>
    <row r="6097" spans="2:2">
      <c r="B6097" s="141"/>
    </row>
    <row r="6098" spans="2:2">
      <c r="B6098" s="141"/>
    </row>
    <row r="6099" spans="2:2">
      <c r="B6099" s="141"/>
    </row>
    <row r="6100" spans="2:2">
      <c r="B6100" s="141"/>
    </row>
    <row r="6101" spans="2:2">
      <c r="B6101" s="141"/>
    </row>
    <row r="6102" spans="2:2">
      <c r="B6102" s="141"/>
    </row>
    <row r="6103" spans="2:2">
      <c r="B6103" s="141"/>
    </row>
    <row r="6104" spans="2:2">
      <c r="B6104" s="141"/>
    </row>
    <row r="6105" spans="2:2">
      <c r="B6105" s="141"/>
    </row>
    <row r="6106" spans="2:2">
      <c r="B6106" s="141"/>
    </row>
    <row r="6107" spans="2:2">
      <c r="B6107" s="141"/>
    </row>
    <row r="6108" spans="2:2">
      <c r="B6108" s="141"/>
    </row>
    <row r="6109" spans="2:2">
      <c r="B6109" s="141"/>
    </row>
    <row r="6110" spans="2:2">
      <c r="B6110" s="141"/>
    </row>
    <row r="6111" spans="2:2">
      <c r="B6111" s="141"/>
    </row>
    <row r="6112" spans="2:2">
      <c r="B6112" s="141"/>
    </row>
    <row r="6113" spans="2:2">
      <c r="B6113" s="141"/>
    </row>
    <row r="6114" spans="2:2">
      <c r="B6114" s="141"/>
    </row>
    <row r="6115" spans="2:2">
      <c r="B6115" s="141"/>
    </row>
    <row r="6116" spans="2:2">
      <c r="B6116" s="141"/>
    </row>
    <row r="6117" spans="2:2">
      <c r="B6117" s="141"/>
    </row>
    <row r="6118" spans="2:2">
      <c r="B6118" s="141"/>
    </row>
    <row r="6119" spans="2:2">
      <c r="B6119" s="141"/>
    </row>
    <row r="6120" spans="2:2">
      <c r="B6120" s="141"/>
    </row>
    <row r="6121" spans="2:2">
      <c r="B6121" s="141"/>
    </row>
    <row r="6122" spans="2:2">
      <c r="B6122" s="141"/>
    </row>
    <row r="6123" spans="2:2">
      <c r="B6123" s="141"/>
    </row>
    <row r="6124" spans="2:2">
      <c r="B6124" s="141"/>
    </row>
    <row r="6125" spans="2:2">
      <c r="B6125" s="141"/>
    </row>
    <row r="6126" spans="2:2">
      <c r="B6126" s="141"/>
    </row>
    <row r="6127" spans="2:2">
      <c r="B6127" s="141"/>
    </row>
    <row r="6128" spans="2:2">
      <c r="B6128" s="141"/>
    </row>
    <row r="6129" spans="2:2">
      <c r="B6129" s="141"/>
    </row>
    <row r="6130" spans="2:2">
      <c r="B6130" s="141"/>
    </row>
    <row r="6131" spans="2:2">
      <c r="B6131" s="141"/>
    </row>
    <row r="6132" spans="2:2">
      <c r="B6132" s="141"/>
    </row>
    <row r="6133" spans="2:2">
      <c r="B6133" s="141"/>
    </row>
    <row r="6134" spans="2:2">
      <c r="B6134" s="141"/>
    </row>
    <row r="6135" spans="2:2">
      <c r="B6135" s="141"/>
    </row>
    <row r="6136" spans="2:2">
      <c r="B6136" s="141"/>
    </row>
    <row r="6137" spans="2:2">
      <c r="B6137" s="141"/>
    </row>
    <row r="6138" spans="2:2">
      <c r="B6138" s="141"/>
    </row>
    <row r="6139" spans="2:2">
      <c r="B6139" s="141"/>
    </row>
    <row r="6140" spans="2:2">
      <c r="B6140" s="141"/>
    </row>
    <row r="6141" spans="2:2">
      <c r="B6141" s="141"/>
    </row>
    <row r="6142" spans="2:2">
      <c r="B6142" s="141"/>
    </row>
    <row r="6143" spans="2:2">
      <c r="B6143" s="141"/>
    </row>
    <row r="6144" spans="2:2">
      <c r="B6144" s="141"/>
    </row>
    <row r="6145" spans="2:2">
      <c r="B6145" s="141"/>
    </row>
    <row r="6146" spans="2:2">
      <c r="B6146" s="141"/>
    </row>
    <row r="6147" spans="2:2">
      <c r="B6147" s="141"/>
    </row>
    <row r="6148" spans="2:2">
      <c r="B6148" s="141"/>
    </row>
    <row r="6149" spans="2:2">
      <c r="B6149" s="141"/>
    </row>
    <row r="6150" spans="2:2">
      <c r="B6150" s="141"/>
    </row>
    <row r="6151" spans="2:2">
      <c r="B6151" s="141"/>
    </row>
    <row r="6152" spans="2:2">
      <c r="B6152" s="141"/>
    </row>
    <row r="6153" spans="2:2">
      <c r="B6153" s="141"/>
    </row>
    <row r="6154" spans="2:2">
      <c r="B6154" s="141"/>
    </row>
    <row r="6155" spans="2:2">
      <c r="B6155" s="141"/>
    </row>
    <row r="6156" spans="2:2">
      <c r="B6156" s="141"/>
    </row>
    <row r="6157" spans="2:2">
      <c r="B6157" s="141"/>
    </row>
    <row r="6158" spans="2:2">
      <c r="B6158" s="141"/>
    </row>
    <row r="6159" spans="2:2">
      <c r="B6159" s="141"/>
    </row>
    <row r="6160" spans="2:2">
      <c r="B6160" s="141"/>
    </row>
    <row r="6161" spans="2:2">
      <c r="B6161" s="141"/>
    </row>
    <row r="6162" spans="2:2">
      <c r="B6162" s="141"/>
    </row>
    <row r="6163" spans="2:2">
      <c r="B6163" s="141"/>
    </row>
    <row r="6164" spans="2:2">
      <c r="B6164" s="141"/>
    </row>
    <row r="6165" spans="2:2">
      <c r="B6165" s="141"/>
    </row>
    <row r="6166" spans="2:2">
      <c r="B6166" s="141"/>
    </row>
    <row r="6167" spans="2:2">
      <c r="B6167" s="141"/>
    </row>
    <row r="6168" spans="2:2">
      <c r="B6168" s="141"/>
    </row>
    <row r="6169" spans="2:2">
      <c r="B6169" s="141"/>
    </row>
    <row r="6170" spans="2:2">
      <c r="B6170" s="141"/>
    </row>
    <row r="6171" spans="2:2">
      <c r="B6171" s="141"/>
    </row>
    <row r="6172" spans="2:2">
      <c r="B6172" s="141"/>
    </row>
    <row r="6173" spans="2:2">
      <c r="B6173" s="141"/>
    </row>
    <row r="6174" spans="2:2">
      <c r="B6174" s="141"/>
    </row>
    <row r="6175" spans="2:2">
      <c r="B6175" s="141"/>
    </row>
    <row r="6176" spans="2:2">
      <c r="B6176" s="141"/>
    </row>
    <row r="6177" spans="2:2">
      <c r="B6177" s="141"/>
    </row>
    <row r="6178" spans="2:2">
      <c r="B6178" s="141"/>
    </row>
    <row r="6179" spans="2:2">
      <c r="B6179" s="141"/>
    </row>
    <row r="6180" spans="2:2">
      <c r="B6180" s="141"/>
    </row>
    <row r="6181" spans="2:2">
      <c r="B6181" s="141"/>
    </row>
    <row r="6182" spans="2:2">
      <c r="B6182" s="141"/>
    </row>
    <row r="6183" spans="2:2">
      <c r="B6183" s="141"/>
    </row>
    <row r="6184" spans="2:2">
      <c r="B6184" s="141"/>
    </row>
    <row r="6185" spans="2:2">
      <c r="B6185" s="141"/>
    </row>
    <row r="6186" spans="2:2">
      <c r="B6186" s="141"/>
    </row>
    <row r="6187" spans="2:2">
      <c r="B6187" s="141"/>
    </row>
    <row r="6188" spans="2:2">
      <c r="B6188" s="141"/>
    </row>
    <row r="6189" spans="2:2">
      <c r="B6189" s="141"/>
    </row>
    <row r="6190" spans="2:2">
      <c r="B6190" s="141"/>
    </row>
    <row r="6191" spans="2:2">
      <c r="B6191" s="141"/>
    </row>
    <row r="6192" spans="2:2">
      <c r="B6192" s="141"/>
    </row>
    <row r="6193" spans="2:2">
      <c r="B6193" s="141"/>
    </row>
    <row r="6194" spans="2:2">
      <c r="B6194" s="141"/>
    </row>
    <row r="6195" spans="2:2">
      <c r="B6195" s="141"/>
    </row>
    <row r="6196" spans="2:2">
      <c r="B6196" s="141"/>
    </row>
    <row r="6197" spans="2:2">
      <c r="B6197" s="141"/>
    </row>
    <row r="6198" spans="2:2">
      <c r="B6198" s="141"/>
    </row>
    <row r="6199" spans="2:2">
      <c r="B6199" s="141"/>
    </row>
    <row r="6200" spans="2:2">
      <c r="B6200" s="141"/>
    </row>
    <row r="6201" spans="2:2">
      <c r="B6201" s="141"/>
    </row>
    <row r="6202" spans="2:2">
      <c r="B6202" s="141"/>
    </row>
    <row r="6203" spans="2:2">
      <c r="B6203" s="141"/>
    </row>
    <row r="6204" spans="2:2">
      <c r="B6204" s="141"/>
    </row>
    <row r="6205" spans="2:2">
      <c r="B6205" s="141"/>
    </row>
    <row r="6206" spans="2:2">
      <c r="B6206" s="141"/>
    </row>
    <row r="6207" spans="2:2">
      <c r="B6207" s="141"/>
    </row>
    <row r="6208" spans="2:2">
      <c r="B6208" s="141"/>
    </row>
    <row r="6209" spans="2:2">
      <c r="B6209" s="141"/>
    </row>
    <row r="6210" spans="2:2">
      <c r="B6210" s="141"/>
    </row>
    <row r="6211" spans="2:2">
      <c r="B6211" s="141"/>
    </row>
    <row r="6212" spans="2:2">
      <c r="B6212" s="141"/>
    </row>
    <row r="6213" spans="2:2">
      <c r="B6213" s="141"/>
    </row>
    <row r="6214" spans="2:2">
      <c r="B6214" s="141"/>
    </row>
    <row r="6215" spans="2:2">
      <c r="B6215" s="141"/>
    </row>
    <row r="6216" spans="2:2">
      <c r="B6216" s="141"/>
    </row>
    <row r="6217" spans="2:2">
      <c r="B6217" s="141"/>
    </row>
    <row r="6218" spans="2:2">
      <c r="B6218" s="141"/>
    </row>
    <row r="6219" spans="2:2">
      <c r="B6219" s="141"/>
    </row>
    <row r="6220" spans="2:2">
      <c r="B6220" s="141"/>
    </row>
    <row r="6221" spans="2:2">
      <c r="B6221" s="141"/>
    </row>
    <row r="6222" spans="2:2">
      <c r="B6222" s="141"/>
    </row>
    <row r="6223" spans="2:2">
      <c r="B6223" s="141"/>
    </row>
    <row r="6224" spans="2:2">
      <c r="B6224" s="141"/>
    </row>
    <row r="6225" spans="2:2">
      <c r="B6225" s="141"/>
    </row>
    <row r="6226" spans="2:2">
      <c r="B6226" s="141"/>
    </row>
    <row r="6227" spans="2:2">
      <c r="B6227" s="141"/>
    </row>
    <row r="6228" spans="2:2">
      <c r="B6228" s="141"/>
    </row>
    <row r="6229" spans="2:2">
      <c r="B6229" s="141"/>
    </row>
    <row r="6230" spans="2:2">
      <c r="B6230" s="141"/>
    </row>
    <row r="6231" spans="2:2">
      <c r="B6231" s="141"/>
    </row>
    <row r="6232" spans="2:2">
      <c r="B6232" s="141"/>
    </row>
    <row r="6233" spans="2:2">
      <c r="B6233" s="141"/>
    </row>
    <row r="6234" spans="2:2">
      <c r="B6234" s="141"/>
    </row>
    <row r="6235" spans="2:2">
      <c r="B6235" s="141"/>
    </row>
    <row r="6236" spans="2:2">
      <c r="B6236" s="141"/>
    </row>
    <row r="6237" spans="2:2">
      <c r="B6237" s="141"/>
    </row>
    <row r="6238" spans="2:2">
      <c r="B6238" s="141"/>
    </row>
    <row r="6239" spans="2:2">
      <c r="B6239" s="141"/>
    </row>
    <row r="6240" spans="2:2">
      <c r="B6240" s="141"/>
    </row>
    <row r="6241" spans="2:2">
      <c r="B6241" s="141"/>
    </row>
    <row r="6242" spans="2:2">
      <c r="B6242" s="141"/>
    </row>
    <row r="6243" spans="2:2">
      <c r="B6243" s="141"/>
    </row>
    <row r="6244" spans="2:2">
      <c r="B6244" s="141"/>
    </row>
    <row r="6245" spans="2:2">
      <c r="B6245" s="141"/>
    </row>
    <row r="6246" spans="2:2">
      <c r="B6246" s="141"/>
    </row>
    <row r="6247" spans="2:2">
      <c r="B6247" s="141"/>
    </row>
    <row r="6248" spans="2:2">
      <c r="B6248" s="141"/>
    </row>
    <row r="6249" spans="2:2">
      <c r="B6249" s="141"/>
    </row>
    <row r="6250" spans="2:2">
      <c r="B6250" s="141"/>
    </row>
    <row r="6251" spans="2:2">
      <c r="B6251" s="141"/>
    </row>
    <row r="6252" spans="2:2">
      <c r="B6252" s="141"/>
    </row>
    <row r="6253" spans="2:2">
      <c r="B6253" s="141"/>
    </row>
    <row r="6254" spans="2:2">
      <c r="B6254" s="141"/>
    </row>
    <row r="6255" spans="2:2">
      <c r="B6255" s="141"/>
    </row>
    <row r="6256" spans="2:2">
      <c r="B6256" s="141"/>
    </row>
    <row r="6257" spans="2:2">
      <c r="B6257" s="141"/>
    </row>
    <row r="6258" spans="2:2">
      <c r="B6258" s="141"/>
    </row>
    <row r="6259" spans="2:2">
      <c r="B6259" s="141"/>
    </row>
    <row r="6260" spans="2:2">
      <c r="B6260" s="141"/>
    </row>
    <row r="6261" spans="2:2">
      <c r="B6261" s="141"/>
    </row>
    <row r="6262" spans="2:2">
      <c r="B6262" s="141"/>
    </row>
    <row r="6263" spans="2:2">
      <c r="B6263" s="141"/>
    </row>
    <row r="6264" spans="2:2">
      <c r="B6264" s="141"/>
    </row>
    <row r="6265" spans="2:2">
      <c r="B6265" s="141"/>
    </row>
    <row r="6266" spans="2:2">
      <c r="B6266" s="141"/>
    </row>
    <row r="6267" spans="2:2">
      <c r="B6267" s="141"/>
    </row>
    <row r="6268" spans="2:2">
      <c r="B6268" s="141"/>
    </row>
    <row r="6269" spans="2:2">
      <c r="B6269" s="141"/>
    </row>
    <row r="6270" spans="2:2">
      <c r="B6270" s="141"/>
    </row>
    <row r="6271" spans="2:2">
      <c r="B6271" s="141"/>
    </row>
    <row r="6272" spans="2:2">
      <c r="B6272" s="141"/>
    </row>
    <row r="6273" spans="2:2">
      <c r="B6273" s="141"/>
    </row>
    <row r="6274" spans="2:2">
      <c r="B6274" s="141"/>
    </row>
    <row r="6275" spans="2:2">
      <c r="B6275" s="141"/>
    </row>
    <row r="6276" spans="2:2">
      <c r="B6276" s="141"/>
    </row>
    <row r="6277" spans="2:2">
      <c r="B6277" s="141"/>
    </row>
    <row r="6278" spans="2:2">
      <c r="B6278" s="141"/>
    </row>
    <row r="6279" spans="2:2">
      <c r="B6279" s="141"/>
    </row>
    <row r="6280" spans="2:2">
      <c r="B6280" s="141"/>
    </row>
    <row r="6281" spans="2:2">
      <c r="B6281" s="141"/>
    </row>
    <row r="6282" spans="2:2">
      <c r="B6282" s="141"/>
    </row>
    <row r="6283" spans="2:2">
      <c r="B6283" s="141"/>
    </row>
    <row r="6284" spans="2:2">
      <c r="B6284" s="141"/>
    </row>
    <row r="6285" spans="2:2">
      <c r="B6285" s="141"/>
    </row>
    <row r="6286" spans="2:2">
      <c r="B6286" s="141"/>
    </row>
    <row r="6287" spans="2:2">
      <c r="B6287" s="141"/>
    </row>
    <row r="6288" spans="2:2">
      <c r="B6288" s="141"/>
    </row>
    <row r="6289" spans="2:2">
      <c r="B6289" s="141"/>
    </row>
    <row r="6290" spans="2:2">
      <c r="B6290" s="141"/>
    </row>
    <row r="6291" spans="2:2">
      <c r="B6291" s="141"/>
    </row>
    <row r="6292" spans="2:2">
      <c r="B6292" s="141"/>
    </row>
    <row r="6293" spans="2:2">
      <c r="B6293" s="141"/>
    </row>
    <row r="6294" spans="2:2">
      <c r="B6294" s="141"/>
    </row>
    <row r="6295" spans="2:2">
      <c r="B6295" s="141"/>
    </row>
    <row r="6296" spans="2:2">
      <c r="B6296" s="141"/>
    </row>
    <row r="6297" spans="2:2">
      <c r="B6297" s="141"/>
    </row>
    <row r="6298" spans="2:2">
      <c r="B6298" s="141"/>
    </row>
    <row r="6299" spans="2:2">
      <c r="B6299" s="141"/>
    </row>
    <row r="6300" spans="2:2">
      <c r="B6300" s="141"/>
    </row>
    <row r="6301" spans="2:2">
      <c r="B6301" s="141"/>
    </row>
    <row r="6302" spans="2:2">
      <c r="B6302" s="141"/>
    </row>
    <row r="6303" spans="2:2">
      <c r="B6303" s="141"/>
    </row>
    <row r="6304" spans="2:2">
      <c r="B6304" s="141"/>
    </row>
    <row r="6305" spans="2:2">
      <c r="B6305" s="141"/>
    </row>
    <row r="6306" spans="2:2">
      <c r="B6306" s="141"/>
    </row>
    <row r="6307" spans="2:2">
      <c r="B6307" s="141"/>
    </row>
    <row r="6308" spans="2:2">
      <c r="B6308" s="141"/>
    </row>
    <row r="6309" spans="2:2">
      <c r="B6309" s="141"/>
    </row>
    <row r="6310" spans="2:2">
      <c r="B6310" s="141"/>
    </row>
    <row r="6311" spans="2:2">
      <c r="B6311" s="141"/>
    </row>
    <row r="6312" spans="2:2">
      <c r="B6312" s="141"/>
    </row>
    <row r="6313" spans="2:2">
      <c r="B6313" s="141"/>
    </row>
    <row r="6314" spans="2:2">
      <c r="B6314" s="141"/>
    </row>
    <row r="6315" spans="2:2">
      <c r="B6315" s="141"/>
    </row>
    <row r="6316" spans="2:2">
      <c r="B6316" s="141"/>
    </row>
    <row r="6317" spans="2:2">
      <c r="B6317" s="141"/>
    </row>
    <row r="6318" spans="2:2">
      <c r="B6318" s="141"/>
    </row>
    <row r="6319" spans="2:2">
      <c r="B6319" s="141"/>
    </row>
    <row r="6320" spans="2:2">
      <c r="B6320" s="141"/>
    </row>
    <row r="6321" spans="2:2">
      <c r="B6321" s="141"/>
    </row>
    <row r="6322" spans="2:2">
      <c r="B6322" s="141"/>
    </row>
    <row r="6323" spans="2:2">
      <c r="B6323" s="141"/>
    </row>
    <row r="6324" spans="2:2">
      <c r="B6324" s="141"/>
    </row>
    <row r="6325" spans="2:2">
      <c r="B6325" s="141"/>
    </row>
    <row r="6326" spans="2:2">
      <c r="B6326" s="141"/>
    </row>
    <row r="6327" spans="2:2">
      <c r="B6327" s="141"/>
    </row>
    <row r="6328" spans="2:2">
      <c r="B6328" s="141"/>
    </row>
    <row r="6329" spans="2:2">
      <c r="B6329" s="141"/>
    </row>
    <row r="6330" spans="2:2">
      <c r="B6330" s="141"/>
    </row>
    <row r="6331" spans="2:2">
      <c r="B6331" s="141"/>
    </row>
    <row r="6332" spans="2:2">
      <c r="B6332" s="141"/>
    </row>
    <row r="6333" spans="2:2">
      <c r="B6333" s="141"/>
    </row>
    <row r="6334" spans="2:2">
      <c r="B6334" s="141"/>
    </row>
    <row r="6335" spans="2:2">
      <c r="B6335" s="141"/>
    </row>
    <row r="6336" spans="2:2">
      <c r="B6336" s="141"/>
    </row>
    <row r="6337" spans="2:2">
      <c r="B6337" s="141"/>
    </row>
    <row r="6338" spans="2:2">
      <c r="B6338" s="141"/>
    </row>
    <row r="6339" spans="2:2">
      <c r="B6339" s="141"/>
    </row>
    <row r="6340" spans="2:2">
      <c r="B6340" s="141"/>
    </row>
    <row r="6341" spans="2:2">
      <c r="B6341" s="141"/>
    </row>
    <row r="6342" spans="2:2">
      <c r="B6342" s="141"/>
    </row>
    <row r="6343" spans="2:2">
      <c r="B6343" s="141"/>
    </row>
    <row r="6344" spans="2:2">
      <c r="B6344" s="141"/>
    </row>
    <row r="6345" spans="2:2">
      <c r="B6345" s="141"/>
    </row>
    <row r="6346" spans="2:2">
      <c r="B6346" s="141"/>
    </row>
    <row r="6347" spans="2:2">
      <c r="B6347" s="141"/>
    </row>
    <row r="6348" spans="2:2">
      <c r="B6348" s="141"/>
    </row>
    <row r="6349" spans="2:2">
      <c r="B6349" s="141"/>
    </row>
    <row r="6350" spans="2:2">
      <c r="B6350" s="141"/>
    </row>
    <row r="6351" spans="2:2">
      <c r="B6351" s="141"/>
    </row>
    <row r="6352" spans="2:2">
      <c r="B6352" s="141"/>
    </row>
    <row r="6353" spans="2:2">
      <c r="B6353" s="141"/>
    </row>
    <row r="6354" spans="2:2">
      <c r="B6354" s="141"/>
    </row>
    <row r="6355" spans="2:2">
      <c r="B6355" s="141"/>
    </row>
    <row r="6356" spans="2:2">
      <c r="B6356" s="141"/>
    </row>
    <row r="6357" spans="2:2">
      <c r="B6357" s="141"/>
    </row>
    <row r="6358" spans="2:2">
      <c r="B6358" s="141"/>
    </row>
    <row r="6359" spans="2:2">
      <c r="B6359" s="141"/>
    </row>
    <row r="6360" spans="2:2">
      <c r="B6360" s="141"/>
    </row>
    <row r="6361" spans="2:2">
      <c r="B6361" s="141"/>
    </row>
    <row r="6362" spans="2:2">
      <c r="B6362" s="141"/>
    </row>
    <row r="6363" spans="2:2">
      <c r="B6363" s="141"/>
    </row>
    <row r="6364" spans="2:2">
      <c r="B6364" s="141"/>
    </row>
    <row r="6365" spans="2:2">
      <c r="B6365" s="141"/>
    </row>
    <row r="6366" spans="2:2">
      <c r="B6366" s="141"/>
    </row>
    <row r="6367" spans="2:2">
      <c r="B6367" s="141"/>
    </row>
    <row r="6368" spans="2:2">
      <c r="B6368" s="141"/>
    </row>
    <row r="6369" spans="2:2">
      <c r="B6369" s="141"/>
    </row>
    <row r="6370" spans="2:2">
      <c r="B6370" s="141"/>
    </row>
    <row r="6371" spans="2:2">
      <c r="B6371" s="141"/>
    </row>
    <row r="6372" spans="2:2">
      <c r="B6372" s="141"/>
    </row>
    <row r="6373" spans="2:2">
      <c r="B6373" s="141"/>
    </row>
    <row r="6374" spans="2:2">
      <c r="B6374" s="141"/>
    </row>
    <row r="6375" spans="2:2">
      <c r="B6375" s="141"/>
    </row>
    <row r="6376" spans="2:2">
      <c r="B6376" s="141"/>
    </row>
    <row r="6377" spans="2:2">
      <c r="B6377" s="141"/>
    </row>
    <row r="6378" spans="2:2">
      <c r="B6378" s="141"/>
    </row>
    <row r="6379" spans="2:2">
      <c r="B6379" s="141"/>
    </row>
    <row r="6380" spans="2:2">
      <c r="B6380" s="141"/>
    </row>
    <row r="6381" spans="2:2">
      <c r="B6381" s="141"/>
    </row>
    <row r="6382" spans="2:2">
      <c r="B6382" s="141"/>
    </row>
    <row r="6383" spans="2:2">
      <c r="B6383" s="141"/>
    </row>
    <row r="6384" spans="2:2">
      <c r="B6384" s="141"/>
    </row>
    <row r="6385" spans="2:2">
      <c r="B6385" s="141"/>
    </row>
    <row r="6386" spans="2:2">
      <c r="B6386" s="141"/>
    </row>
    <row r="6387" spans="2:2">
      <c r="B6387" s="141"/>
    </row>
    <row r="6388" spans="2:2">
      <c r="B6388" s="141"/>
    </row>
    <row r="6389" spans="2:2">
      <c r="B6389" s="141"/>
    </row>
    <row r="6390" spans="2:2">
      <c r="B6390" s="141"/>
    </row>
    <row r="6391" spans="2:2">
      <c r="B6391" s="141"/>
    </row>
    <row r="6392" spans="2:2">
      <c r="B6392" s="141"/>
    </row>
    <row r="6393" spans="2:2">
      <c r="B6393" s="141"/>
    </row>
    <row r="6394" spans="2:2">
      <c r="B6394" s="141"/>
    </row>
    <row r="6395" spans="2:2">
      <c r="B6395" s="141"/>
    </row>
    <row r="6396" spans="2:2">
      <c r="B6396" s="141"/>
    </row>
    <row r="6397" spans="2:2">
      <c r="B6397" s="141"/>
    </row>
    <row r="6398" spans="2:2">
      <c r="B6398" s="141"/>
    </row>
    <row r="6399" spans="2:2">
      <c r="B6399" s="141"/>
    </row>
    <row r="6400" spans="2:2">
      <c r="B6400" s="141"/>
    </row>
    <row r="6401" spans="2:2">
      <c r="B6401" s="141"/>
    </row>
    <row r="6402" spans="2:2">
      <c r="B6402" s="141"/>
    </row>
    <row r="6403" spans="2:2">
      <c r="B6403" s="141"/>
    </row>
    <row r="6404" spans="2:2">
      <c r="B6404" s="141"/>
    </row>
    <row r="6405" spans="2:2">
      <c r="B6405" s="141"/>
    </row>
    <row r="6406" spans="2:2">
      <c r="B6406" s="141"/>
    </row>
    <row r="6407" spans="2:2">
      <c r="B6407" s="141"/>
    </row>
    <row r="6408" spans="2:2">
      <c r="B6408" s="141"/>
    </row>
    <row r="6409" spans="2:2">
      <c r="B6409" s="141"/>
    </row>
    <row r="6410" spans="2:2">
      <c r="B6410" s="141"/>
    </row>
    <row r="6411" spans="2:2">
      <c r="B6411" s="141"/>
    </row>
    <row r="6412" spans="2:2">
      <c r="B6412" s="141"/>
    </row>
    <row r="6413" spans="2:2">
      <c r="B6413" s="141"/>
    </row>
    <row r="6414" spans="2:2">
      <c r="B6414" s="141"/>
    </row>
    <row r="6415" spans="2:2">
      <c r="B6415" s="141"/>
    </row>
    <row r="6416" spans="2:2">
      <c r="B6416" s="141"/>
    </row>
    <row r="6417" spans="2:2">
      <c r="B6417" s="141"/>
    </row>
    <row r="6418" spans="2:2">
      <c r="B6418" s="141"/>
    </row>
    <row r="6419" spans="2:2">
      <c r="B6419" s="141"/>
    </row>
    <row r="6420" spans="2:2">
      <c r="B6420" s="141"/>
    </row>
    <row r="6421" spans="2:2">
      <c r="B6421" s="141"/>
    </row>
    <row r="6422" spans="2:2">
      <c r="B6422" s="141"/>
    </row>
    <row r="6423" spans="2:2">
      <c r="B6423" s="141"/>
    </row>
    <row r="6424" spans="2:2">
      <c r="B6424" s="141"/>
    </row>
    <row r="6425" spans="2:2">
      <c r="B6425" s="141"/>
    </row>
    <row r="6426" spans="2:2">
      <c r="B6426" s="141"/>
    </row>
    <row r="6427" spans="2:2">
      <c r="B6427" s="141"/>
    </row>
    <row r="6428" spans="2:2">
      <c r="B6428" s="141"/>
    </row>
    <row r="6429" spans="2:2">
      <c r="B6429" s="141"/>
    </row>
    <row r="6430" spans="2:2">
      <c r="B6430" s="141"/>
    </row>
    <row r="6431" spans="2:2">
      <c r="B6431" s="141"/>
    </row>
    <row r="6432" spans="2:2">
      <c r="B6432" s="141"/>
    </row>
    <row r="6433" spans="2:2">
      <c r="B6433" s="141"/>
    </row>
    <row r="6434" spans="2:2">
      <c r="B6434" s="141"/>
    </row>
    <row r="6435" spans="2:2">
      <c r="B6435" s="141"/>
    </row>
    <row r="6436" spans="2:2">
      <c r="B6436" s="141"/>
    </row>
    <row r="6437" spans="2:2">
      <c r="B6437" s="141"/>
    </row>
    <row r="6438" spans="2:2">
      <c r="B6438" s="141"/>
    </row>
    <row r="6439" spans="2:2">
      <c r="B6439" s="141"/>
    </row>
    <row r="6440" spans="2:2">
      <c r="B6440" s="141"/>
    </row>
    <row r="6441" spans="2:2">
      <c r="B6441" s="141"/>
    </row>
    <row r="6442" spans="2:2">
      <c r="B6442" s="141"/>
    </row>
    <row r="6443" spans="2:2">
      <c r="B6443" s="141"/>
    </row>
    <row r="6444" spans="2:2">
      <c r="B6444" s="141"/>
    </row>
    <row r="6445" spans="2:2">
      <c r="B6445" s="141"/>
    </row>
    <row r="6446" spans="2:2">
      <c r="B6446" s="141"/>
    </row>
    <row r="6447" spans="2:2">
      <c r="B6447" s="141"/>
    </row>
    <row r="6448" spans="2:2">
      <c r="B6448" s="141"/>
    </row>
    <row r="6449" spans="2:2">
      <c r="B6449" s="141"/>
    </row>
    <row r="6450" spans="2:2">
      <c r="B6450" s="141"/>
    </row>
    <row r="6451" spans="2:2">
      <c r="B6451" s="141"/>
    </row>
    <row r="6452" spans="2:2">
      <c r="B6452" s="141"/>
    </row>
    <row r="6453" spans="2:2">
      <c r="B6453" s="141"/>
    </row>
    <row r="6454" spans="2:2">
      <c r="B6454" s="141"/>
    </row>
    <row r="6455" spans="2:2">
      <c r="B6455" s="141"/>
    </row>
    <row r="6456" spans="2:2">
      <c r="B6456" s="141"/>
    </row>
    <row r="6457" spans="2:2">
      <c r="B6457" s="141"/>
    </row>
    <row r="6458" spans="2:2">
      <c r="B6458" s="141"/>
    </row>
    <row r="6459" spans="2:2">
      <c r="B6459" s="141"/>
    </row>
    <row r="6460" spans="2:2">
      <c r="B6460" s="141"/>
    </row>
    <row r="6461" spans="2:2">
      <c r="B6461" s="141"/>
    </row>
    <row r="6462" spans="2:2">
      <c r="B6462" s="141"/>
    </row>
    <row r="6463" spans="2:2">
      <c r="B6463" s="141"/>
    </row>
    <row r="6464" spans="2:2">
      <c r="B6464" s="141"/>
    </row>
    <row r="6465" spans="2:2">
      <c r="B6465" s="141"/>
    </row>
    <row r="6466" spans="2:2">
      <c r="B6466" s="141"/>
    </row>
    <row r="6467" spans="2:2">
      <c r="B6467" s="141"/>
    </row>
    <row r="6468" spans="2:2">
      <c r="B6468" s="141"/>
    </row>
    <row r="6469" spans="2:2">
      <c r="B6469" s="141"/>
    </row>
    <row r="6470" spans="2:2">
      <c r="B6470" s="141"/>
    </row>
    <row r="6471" spans="2:2">
      <c r="B6471" s="141"/>
    </row>
    <row r="6472" spans="2:2">
      <c r="B6472" s="141"/>
    </row>
    <row r="6473" spans="2:2">
      <c r="B6473" s="141"/>
    </row>
    <row r="6474" spans="2:2">
      <c r="B6474" s="141"/>
    </row>
    <row r="6475" spans="2:2">
      <c r="B6475" s="141"/>
    </row>
    <row r="6476" spans="2:2">
      <c r="B6476" s="141"/>
    </row>
    <row r="6477" spans="2:2">
      <c r="B6477" s="141"/>
    </row>
    <row r="6478" spans="2:2">
      <c r="B6478" s="141"/>
    </row>
    <row r="6479" spans="2:2">
      <c r="B6479" s="141"/>
    </row>
    <row r="6480" spans="2:2">
      <c r="B6480" s="141"/>
    </row>
    <row r="6481" spans="2:2">
      <c r="B6481" s="141"/>
    </row>
    <row r="6482" spans="2:2">
      <c r="B6482" s="141"/>
    </row>
    <row r="6483" spans="2:2">
      <c r="B6483" s="141"/>
    </row>
    <row r="6484" spans="2:2">
      <c r="B6484" s="141"/>
    </row>
    <row r="6485" spans="2:2">
      <c r="B6485" s="141"/>
    </row>
    <row r="6486" spans="2:2">
      <c r="B6486" s="141"/>
    </row>
    <row r="6487" spans="2:2">
      <c r="B6487" s="141"/>
    </row>
    <row r="6488" spans="2:2">
      <c r="B6488" s="141"/>
    </row>
    <row r="6489" spans="2:2">
      <c r="B6489" s="141"/>
    </row>
    <row r="6490" spans="2:2">
      <c r="B6490" s="141"/>
    </row>
    <row r="6491" spans="2:2">
      <c r="B6491" s="141"/>
    </row>
    <row r="6492" spans="2:2">
      <c r="B6492" s="141"/>
    </row>
    <row r="6493" spans="2:2">
      <c r="B6493" s="141"/>
    </row>
    <row r="6494" spans="2:2">
      <c r="B6494" s="141"/>
    </row>
    <row r="6495" spans="2:2">
      <c r="B6495" s="141"/>
    </row>
    <row r="6496" spans="2:2">
      <c r="B6496" s="141"/>
    </row>
    <row r="6497" spans="2:2">
      <c r="B6497" s="141"/>
    </row>
    <row r="6498" spans="2:2">
      <c r="B6498" s="141"/>
    </row>
    <row r="6499" spans="2:2">
      <c r="B6499" s="141"/>
    </row>
    <row r="6500" spans="2:2">
      <c r="B6500" s="141"/>
    </row>
    <row r="6501" spans="2:2">
      <c r="B6501" s="141"/>
    </row>
    <row r="6502" spans="2:2">
      <c r="B6502" s="141"/>
    </row>
    <row r="6503" spans="2:2">
      <c r="B6503" s="141"/>
    </row>
    <row r="6504" spans="2:2">
      <c r="B6504" s="141"/>
    </row>
    <row r="6505" spans="2:2">
      <c r="B6505" s="141"/>
    </row>
    <row r="6506" spans="2:2">
      <c r="B6506" s="141"/>
    </row>
    <row r="6507" spans="2:2">
      <c r="B6507" s="141"/>
    </row>
    <row r="6508" spans="2:2">
      <c r="B6508" s="141"/>
    </row>
    <row r="6509" spans="2:2">
      <c r="B6509" s="141"/>
    </row>
    <row r="6510" spans="2:2">
      <c r="B6510" s="141"/>
    </row>
    <row r="6511" spans="2:2">
      <c r="B6511" s="141"/>
    </row>
    <row r="6512" spans="2:2">
      <c r="B6512" s="141"/>
    </row>
    <row r="6513" spans="2:2">
      <c r="B6513" s="141"/>
    </row>
    <row r="6514" spans="2:2">
      <c r="B6514" s="141"/>
    </row>
    <row r="6515" spans="2:2">
      <c r="B6515" s="141"/>
    </row>
    <row r="6516" spans="2:2">
      <c r="B6516" s="141"/>
    </row>
    <row r="6517" spans="2:2">
      <c r="B6517" s="141"/>
    </row>
    <row r="6518" spans="2:2">
      <c r="B6518" s="141"/>
    </row>
    <row r="6519" spans="2:2">
      <c r="B6519" s="141"/>
    </row>
    <row r="6520" spans="2:2">
      <c r="B6520" s="141"/>
    </row>
    <row r="6521" spans="2:2">
      <c r="B6521" s="141"/>
    </row>
    <row r="6522" spans="2:2">
      <c r="B6522" s="141"/>
    </row>
    <row r="6523" spans="2:2">
      <c r="B6523" s="141"/>
    </row>
    <row r="6524" spans="2:2">
      <c r="B6524" s="141"/>
    </row>
    <row r="6525" spans="2:2">
      <c r="B6525" s="141"/>
    </row>
    <row r="6526" spans="2:2">
      <c r="B6526" s="141"/>
    </row>
    <row r="6527" spans="2:2">
      <c r="B6527" s="141"/>
    </row>
    <row r="6528" spans="2:2">
      <c r="B6528" s="141"/>
    </row>
    <row r="6529" spans="2:2">
      <c r="B6529" s="141"/>
    </row>
    <row r="6530" spans="2:2">
      <c r="B6530" s="141"/>
    </row>
    <row r="6531" spans="2:2">
      <c r="B6531" s="141"/>
    </row>
    <row r="6532" spans="2:2">
      <c r="B6532" s="141"/>
    </row>
    <row r="6533" spans="2:2">
      <c r="B6533" s="141"/>
    </row>
    <row r="6534" spans="2:2">
      <c r="B6534" s="141"/>
    </row>
    <row r="6535" spans="2:2">
      <c r="B6535" s="141"/>
    </row>
    <row r="6536" spans="2:2">
      <c r="B6536" s="141"/>
    </row>
    <row r="6537" spans="2:2">
      <c r="B6537" s="141"/>
    </row>
    <row r="6538" spans="2:2">
      <c r="B6538" s="141"/>
    </row>
    <row r="6539" spans="2:2">
      <c r="B6539" s="141"/>
    </row>
    <row r="6540" spans="2:2">
      <c r="B6540" s="141"/>
    </row>
    <row r="6541" spans="2:2">
      <c r="B6541" s="141"/>
    </row>
    <row r="6542" spans="2:2">
      <c r="B6542" s="141"/>
    </row>
    <row r="6543" spans="2:2">
      <c r="B6543" s="141"/>
    </row>
    <row r="6544" spans="2:2">
      <c r="B6544" s="141"/>
    </row>
    <row r="6545" spans="2:2">
      <c r="B6545" s="141"/>
    </row>
    <row r="6546" spans="2:2">
      <c r="B6546" s="141"/>
    </row>
    <row r="6547" spans="2:2">
      <c r="B6547" s="141"/>
    </row>
    <row r="6548" spans="2:2">
      <c r="B6548" s="141"/>
    </row>
    <row r="6549" spans="2:2">
      <c r="B6549" s="141"/>
    </row>
    <row r="6550" spans="2:2">
      <c r="B6550" s="141"/>
    </row>
    <row r="6551" spans="2:2">
      <c r="B6551" s="141"/>
    </row>
    <row r="6552" spans="2:2">
      <c r="B6552" s="141"/>
    </row>
    <row r="6553" spans="2:2">
      <c r="B6553" s="141"/>
    </row>
    <row r="6554" spans="2:2">
      <c r="B6554" s="141"/>
    </row>
    <row r="6555" spans="2:2">
      <c r="B6555" s="141"/>
    </row>
    <row r="6556" spans="2:2">
      <c r="B6556" s="141"/>
    </row>
    <row r="6557" spans="2:2">
      <c r="B6557" s="141"/>
    </row>
    <row r="6558" spans="2:2">
      <c r="B6558" s="141"/>
    </row>
    <row r="6559" spans="2:2">
      <c r="B6559" s="141"/>
    </row>
    <row r="6560" spans="2:2">
      <c r="B6560" s="141"/>
    </row>
    <row r="6561" spans="2:2">
      <c r="B6561" s="141"/>
    </row>
    <row r="6562" spans="2:2">
      <c r="B6562" s="141"/>
    </row>
    <row r="6563" spans="2:2">
      <c r="B6563" s="141"/>
    </row>
    <row r="6564" spans="2:2">
      <c r="B6564" s="141"/>
    </row>
    <row r="6565" spans="2:2">
      <c r="B6565" s="141"/>
    </row>
    <row r="6566" spans="2:2">
      <c r="B6566" s="141"/>
    </row>
    <row r="6567" spans="2:2">
      <c r="B6567" s="141"/>
    </row>
    <row r="6568" spans="2:2">
      <c r="B6568" s="141"/>
    </row>
    <row r="6569" spans="2:2">
      <c r="B6569" s="141"/>
    </row>
    <row r="6570" spans="2:2">
      <c r="B6570" s="141"/>
    </row>
    <row r="6571" spans="2:2">
      <c r="B6571" s="141"/>
    </row>
    <row r="6572" spans="2:2">
      <c r="B6572" s="141"/>
    </row>
    <row r="6573" spans="2:2">
      <c r="B6573" s="141"/>
    </row>
    <row r="6574" spans="2:2">
      <c r="B6574" s="141"/>
    </row>
    <row r="6575" spans="2:2">
      <c r="B6575" s="141"/>
    </row>
    <row r="6576" spans="2:2">
      <c r="B6576" s="141"/>
    </row>
    <row r="6577" spans="2:2">
      <c r="B6577" s="141"/>
    </row>
    <row r="6578" spans="2:2">
      <c r="B6578" s="141"/>
    </row>
    <row r="6579" spans="2:2">
      <c r="B6579" s="141"/>
    </row>
    <row r="6580" spans="2:2">
      <c r="B6580" s="141"/>
    </row>
    <row r="6581" spans="2:2">
      <c r="B6581" s="141"/>
    </row>
    <row r="6582" spans="2:2">
      <c r="B6582" s="141"/>
    </row>
    <row r="6583" spans="2:2">
      <c r="B6583" s="141"/>
    </row>
    <row r="6584" spans="2:2">
      <c r="B6584" s="141"/>
    </row>
    <row r="6585" spans="2:2">
      <c r="B6585" s="141"/>
    </row>
    <row r="6586" spans="2:2">
      <c r="B6586" s="141"/>
    </row>
    <row r="6587" spans="2:2">
      <c r="B6587" s="141"/>
    </row>
    <row r="6588" spans="2:2">
      <c r="B6588" s="141"/>
    </row>
    <row r="6589" spans="2:2">
      <c r="B6589" s="141"/>
    </row>
    <row r="6590" spans="2:2">
      <c r="B6590" s="141"/>
    </row>
    <row r="6591" spans="2:2">
      <c r="B6591" s="141"/>
    </row>
    <row r="6592" spans="2:2">
      <c r="B6592" s="141"/>
    </row>
    <row r="6593" spans="2:2">
      <c r="B6593" s="141"/>
    </row>
    <row r="6594" spans="2:2">
      <c r="B6594" s="141"/>
    </row>
    <row r="6595" spans="2:2">
      <c r="B6595" s="141"/>
    </row>
    <row r="6596" spans="2:2">
      <c r="B6596" s="141"/>
    </row>
    <row r="6597" spans="2:2">
      <c r="B6597" s="141"/>
    </row>
    <row r="6598" spans="2:2">
      <c r="B6598" s="141"/>
    </row>
    <row r="6599" spans="2:2">
      <c r="B6599" s="141"/>
    </row>
    <row r="6600" spans="2:2">
      <c r="B6600" s="141"/>
    </row>
    <row r="6601" spans="2:2">
      <c r="B6601" s="141"/>
    </row>
    <row r="6602" spans="2:2">
      <c r="B6602" s="141"/>
    </row>
    <row r="6603" spans="2:2">
      <c r="B6603" s="141"/>
    </row>
    <row r="6604" spans="2:2">
      <c r="B6604" s="141"/>
    </row>
    <row r="6605" spans="2:2">
      <c r="B6605" s="141"/>
    </row>
    <row r="6606" spans="2:2">
      <c r="B6606" s="141"/>
    </row>
    <row r="6607" spans="2:2">
      <c r="B6607" s="141"/>
    </row>
    <row r="6608" spans="2:2">
      <c r="B6608" s="141"/>
    </row>
    <row r="6609" spans="2:2">
      <c r="B6609" s="141"/>
    </row>
    <row r="6610" spans="2:2">
      <c r="B6610" s="141"/>
    </row>
    <row r="6611" spans="2:2">
      <c r="B6611" s="141"/>
    </row>
    <row r="6612" spans="2:2">
      <c r="B6612" s="141"/>
    </row>
    <row r="6613" spans="2:2">
      <c r="B6613" s="141"/>
    </row>
    <row r="6614" spans="2:2">
      <c r="B6614" s="141"/>
    </row>
    <row r="6615" spans="2:2">
      <c r="B6615" s="141"/>
    </row>
    <row r="6616" spans="2:2">
      <c r="B6616" s="141"/>
    </row>
    <row r="6617" spans="2:2">
      <c r="B6617" s="141"/>
    </row>
    <row r="6618" spans="2:2">
      <c r="B6618" s="141"/>
    </row>
    <row r="6619" spans="2:2">
      <c r="B6619" s="141"/>
    </row>
    <row r="6620" spans="2:2">
      <c r="B6620" s="141"/>
    </row>
    <row r="6621" spans="2:2">
      <c r="B6621" s="141"/>
    </row>
    <row r="6622" spans="2:2">
      <c r="B6622" s="141"/>
    </row>
    <row r="6623" spans="2:2">
      <c r="B6623" s="141"/>
    </row>
    <row r="6624" spans="2:2">
      <c r="B6624" s="141"/>
    </row>
    <row r="6625" spans="2:2">
      <c r="B6625" s="141"/>
    </row>
    <row r="6626" spans="2:2">
      <c r="B6626" s="141"/>
    </row>
    <row r="6627" spans="2:2">
      <c r="B6627" s="141"/>
    </row>
    <row r="6628" spans="2:2">
      <c r="B6628" s="141"/>
    </row>
    <row r="6629" spans="2:2">
      <c r="B6629" s="141"/>
    </row>
    <row r="6630" spans="2:2">
      <c r="B6630" s="141"/>
    </row>
    <row r="6631" spans="2:2">
      <c r="B6631" s="141"/>
    </row>
    <row r="6632" spans="2:2">
      <c r="B6632" s="141"/>
    </row>
    <row r="6633" spans="2:2">
      <c r="B6633" s="141"/>
    </row>
    <row r="6634" spans="2:2">
      <c r="B6634" s="141"/>
    </row>
    <row r="6635" spans="2:2">
      <c r="B6635" s="141"/>
    </row>
    <row r="6636" spans="2:2">
      <c r="B6636" s="141"/>
    </row>
    <row r="6637" spans="2:2">
      <c r="B6637" s="141"/>
    </row>
    <row r="6638" spans="2:2">
      <c r="B6638" s="141"/>
    </row>
    <row r="6639" spans="2:2">
      <c r="B6639" s="141"/>
    </row>
    <row r="6640" spans="2:2">
      <c r="B6640" s="141"/>
    </row>
    <row r="6641" spans="2:2">
      <c r="B6641" s="141"/>
    </row>
    <row r="6642" spans="2:2">
      <c r="B6642" s="141"/>
    </row>
    <row r="6643" spans="2:2">
      <c r="B6643" s="141"/>
    </row>
    <row r="6644" spans="2:2">
      <c r="B6644" s="141"/>
    </row>
    <row r="6645" spans="2:2">
      <c r="B6645" s="141"/>
    </row>
    <row r="6646" spans="2:2">
      <c r="B6646" s="141"/>
    </row>
    <row r="6647" spans="2:2">
      <c r="B6647" s="141"/>
    </row>
    <row r="6648" spans="2:2">
      <c r="B6648" s="141"/>
    </row>
    <row r="6649" spans="2:2">
      <c r="B6649" s="141"/>
    </row>
    <row r="6650" spans="2:2">
      <c r="B6650" s="141"/>
    </row>
    <row r="6651" spans="2:2">
      <c r="B6651" s="141"/>
    </row>
    <row r="6652" spans="2:2">
      <c r="B6652" s="141"/>
    </row>
    <row r="6653" spans="2:2">
      <c r="B6653" s="141"/>
    </row>
    <row r="6654" spans="2:2">
      <c r="B6654" s="141"/>
    </row>
    <row r="6655" spans="2:2">
      <c r="B6655" s="141"/>
    </row>
    <row r="6656" spans="2:2">
      <c r="B6656" s="141"/>
    </row>
    <row r="6657" spans="2:2">
      <c r="B6657" s="141"/>
    </row>
    <row r="6658" spans="2:2">
      <c r="B6658" s="141"/>
    </row>
    <row r="6659" spans="2:2">
      <c r="B6659" s="141"/>
    </row>
    <row r="6660" spans="2:2">
      <c r="B6660" s="141"/>
    </row>
    <row r="6661" spans="2:2">
      <c r="B6661" s="141"/>
    </row>
    <row r="6662" spans="2:2">
      <c r="B6662" s="141"/>
    </row>
    <row r="6663" spans="2:2">
      <c r="B6663" s="141"/>
    </row>
    <row r="6664" spans="2:2">
      <c r="B6664" s="141"/>
    </row>
    <row r="6665" spans="2:2">
      <c r="B6665" s="141"/>
    </row>
    <row r="6666" spans="2:2">
      <c r="B6666" s="141"/>
    </row>
    <row r="6667" spans="2:2">
      <c r="B6667" s="141"/>
    </row>
    <row r="6668" spans="2:2">
      <c r="B6668" s="141"/>
    </row>
    <row r="6669" spans="2:2">
      <c r="B6669" s="141"/>
    </row>
    <row r="6670" spans="2:2">
      <c r="B6670" s="141"/>
    </row>
    <row r="6671" spans="2:2">
      <c r="B6671" s="141"/>
    </row>
    <row r="6672" spans="2:2">
      <c r="B6672" s="141"/>
    </row>
    <row r="6673" spans="2:2">
      <c r="B6673" s="141"/>
    </row>
    <row r="6674" spans="2:2">
      <c r="B6674" s="141"/>
    </row>
    <row r="6675" spans="2:2">
      <c r="B6675" s="141"/>
    </row>
    <row r="6676" spans="2:2">
      <c r="B6676" s="141"/>
    </row>
    <row r="6677" spans="2:2">
      <c r="B6677" s="141"/>
    </row>
    <row r="6678" spans="2:2">
      <c r="B6678" s="141"/>
    </row>
    <row r="6679" spans="2:2">
      <c r="B6679" s="141"/>
    </row>
    <row r="6680" spans="2:2">
      <c r="B6680" s="141"/>
    </row>
    <row r="6681" spans="2:2">
      <c r="B6681" s="141"/>
    </row>
    <row r="6682" spans="2:2">
      <c r="B6682" s="141"/>
    </row>
    <row r="6683" spans="2:2">
      <c r="B6683" s="141"/>
    </row>
    <row r="6684" spans="2:2">
      <c r="B6684" s="141"/>
    </row>
    <row r="6685" spans="2:2">
      <c r="B6685" s="141"/>
    </row>
    <row r="6686" spans="2:2">
      <c r="B6686" s="141"/>
    </row>
    <row r="6687" spans="2:2">
      <c r="B6687" s="141"/>
    </row>
    <row r="6688" spans="2:2">
      <c r="B6688" s="141"/>
    </row>
    <row r="6689" spans="2:2">
      <c r="B6689" s="141"/>
    </row>
    <row r="6690" spans="2:2">
      <c r="B6690" s="141"/>
    </row>
    <row r="6691" spans="2:2">
      <c r="B6691" s="141"/>
    </row>
    <row r="6692" spans="2:2">
      <c r="B6692" s="141"/>
    </row>
    <row r="6693" spans="2:2">
      <c r="B6693" s="141"/>
    </row>
    <row r="6694" spans="2:2">
      <c r="B6694" s="141"/>
    </row>
    <row r="6695" spans="2:2">
      <c r="B6695" s="141"/>
    </row>
    <row r="6696" spans="2:2">
      <c r="B6696" s="141"/>
    </row>
    <row r="6697" spans="2:2">
      <c r="B6697" s="141"/>
    </row>
    <row r="6698" spans="2:2">
      <c r="B6698" s="141"/>
    </row>
    <row r="6699" spans="2:2">
      <c r="B6699" s="141"/>
    </row>
    <row r="6700" spans="2:2">
      <c r="B6700" s="141"/>
    </row>
    <row r="6701" spans="2:2">
      <c r="B6701" s="141"/>
    </row>
    <row r="6702" spans="2:2">
      <c r="B6702" s="141"/>
    </row>
    <row r="6703" spans="2:2">
      <c r="B6703" s="141"/>
    </row>
    <row r="6704" spans="2:2">
      <c r="B6704" s="141"/>
    </row>
    <row r="6705" spans="2:2">
      <c r="B6705" s="141"/>
    </row>
    <row r="6706" spans="2:2">
      <c r="B6706" s="141"/>
    </row>
    <row r="6707" spans="2:2">
      <c r="B6707" s="141"/>
    </row>
    <row r="6708" spans="2:2">
      <c r="B6708" s="141"/>
    </row>
    <row r="6709" spans="2:2">
      <c r="B6709" s="141"/>
    </row>
    <row r="6710" spans="2:2">
      <c r="B6710" s="141"/>
    </row>
    <row r="6711" spans="2:2">
      <c r="B6711" s="141"/>
    </row>
    <row r="6712" spans="2:2">
      <c r="B6712" s="141"/>
    </row>
    <row r="6713" spans="2:2">
      <c r="B6713" s="141"/>
    </row>
    <row r="6714" spans="2:2">
      <c r="B6714" s="141"/>
    </row>
    <row r="6715" spans="2:2">
      <c r="B6715" s="141"/>
    </row>
    <row r="6716" spans="2:2">
      <c r="B6716" s="141"/>
    </row>
    <row r="6717" spans="2:2">
      <c r="B6717" s="141"/>
    </row>
    <row r="6718" spans="2:2">
      <c r="B6718" s="141"/>
    </row>
    <row r="6719" spans="2:2">
      <c r="B6719" s="141"/>
    </row>
    <row r="6720" spans="2:2">
      <c r="B6720" s="141"/>
    </row>
    <row r="6721" spans="2:2">
      <c r="B6721" s="141"/>
    </row>
    <row r="6722" spans="2:2">
      <c r="B6722" s="141"/>
    </row>
    <row r="6723" spans="2:2">
      <c r="B6723" s="141"/>
    </row>
    <row r="6724" spans="2:2">
      <c r="B6724" s="141"/>
    </row>
    <row r="6725" spans="2:2">
      <c r="B6725" s="141"/>
    </row>
    <row r="6726" spans="2:2">
      <c r="B6726" s="141"/>
    </row>
    <row r="6727" spans="2:2">
      <c r="B6727" s="141"/>
    </row>
    <row r="6728" spans="2:2">
      <c r="B6728" s="141"/>
    </row>
    <row r="6729" spans="2:2">
      <c r="B6729" s="141"/>
    </row>
    <row r="6730" spans="2:2">
      <c r="B6730" s="141"/>
    </row>
    <row r="6731" spans="2:2">
      <c r="B6731" s="141"/>
    </row>
    <row r="6732" spans="2:2">
      <c r="B6732" s="141"/>
    </row>
    <row r="6733" spans="2:2">
      <c r="B6733" s="141"/>
    </row>
    <row r="6734" spans="2:2">
      <c r="B6734" s="141"/>
    </row>
    <row r="6735" spans="2:2">
      <c r="B6735" s="141"/>
    </row>
    <row r="6736" spans="2:2">
      <c r="B6736" s="141"/>
    </row>
    <row r="6737" spans="2:2">
      <c r="B6737" s="141"/>
    </row>
    <row r="6738" spans="2:2">
      <c r="B6738" s="141"/>
    </row>
    <row r="6739" spans="2:2">
      <c r="B6739" s="141"/>
    </row>
    <row r="6740" spans="2:2">
      <c r="B6740" s="141"/>
    </row>
    <row r="6741" spans="2:2">
      <c r="B6741" s="141"/>
    </row>
    <row r="6742" spans="2:2">
      <c r="B6742" s="141"/>
    </row>
    <row r="6743" spans="2:2">
      <c r="B6743" s="141"/>
    </row>
    <row r="6744" spans="2:2">
      <c r="B6744" s="141"/>
    </row>
    <row r="6745" spans="2:2">
      <c r="B6745" s="141"/>
    </row>
    <row r="6746" spans="2:2">
      <c r="B6746" s="141"/>
    </row>
    <row r="6747" spans="2:2">
      <c r="B6747" s="141"/>
    </row>
    <row r="6748" spans="2:2">
      <c r="B6748" s="141"/>
    </row>
    <row r="6749" spans="2:2">
      <c r="B6749" s="141"/>
    </row>
    <row r="6750" spans="2:2">
      <c r="B6750" s="141"/>
    </row>
    <row r="6751" spans="2:2">
      <c r="B6751" s="141"/>
    </row>
    <row r="6752" spans="2:2">
      <c r="B6752" s="141"/>
    </row>
    <row r="6753" spans="2:2">
      <c r="B6753" s="141"/>
    </row>
    <row r="6754" spans="2:2">
      <c r="B6754" s="141"/>
    </row>
    <row r="6755" spans="2:2">
      <c r="B6755" s="141"/>
    </row>
    <row r="6756" spans="2:2">
      <c r="B6756" s="141"/>
    </row>
    <row r="6757" spans="2:2">
      <c r="B6757" s="141"/>
    </row>
    <row r="6758" spans="2:2">
      <c r="B6758" s="141"/>
    </row>
    <row r="6759" spans="2:2">
      <c r="B6759" s="141"/>
    </row>
    <row r="6760" spans="2:2">
      <c r="B6760" s="141"/>
    </row>
    <row r="6761" spans="2:2">
      <c r="B6761" s="141"/>
    </row>
    <row r="6762" spans="2:2">
      <c r="B6762" s="141"/>
    </row>
    <row r="6763" spans="2:2">
      <c r="B6763" s="141"/>
    </row>
    <row r="6764" spans="2:2">
      <c r="B6764" s="141"/>
    </row>
    <row r="6765" spans="2:2">
      <c r="B6765" s="141"/>
    </row>
    <row r="6766" spans="2:2">
      <c r="B6766" s="141"/>
    </row>
    <row r="6767" spans="2:2">
      <c r="B6767" s="141"/>
    </row>
    <row r="6768" spans="2:2">
      <c r="B6768" s="141"/>
    </row>
    <row r="6769" spans="2:2">
      <c r="B6769" s="141"/>
    </row>
    <row r="6770" spans="2:2">
      <c r="B6770" s="141"/>
    </row>
    <row r="6771" spans="2:2">
      <c r="B6771" s="141"/>
    </row>
    <row r="6772" spans="2:2">
      <c r="B6772" s="141"/>
    </row>
    <row r="6773" spans="2:2">
      <c r="B6773" s="141"/>
    </row>
    <row r="6774" spans="2:2">
      <c r="B6774" s="141"/>
    </row>
    <row r="6775" spans="2:2">
      <c r="B6775" s="141"/>
    </row>
    <row r="6776" spans="2:2">
      <c r="B6776" s="141"/>
    </row>
    <row r="6777" spans="2:2">
      <c r="B6777" s="141"/>
    </row>
    <row r="6778" spans="2:2">
      <c r="B6778" s="141"/>
    </row>
    <row r="6779" spans="2:2">
      <c r="B6779" s="141"/>
    </row>
    <row r="6780" spans="2:2">
      <c r="B6780" s="141"/>
    </row>
    <row r="6781" spans="2:2">
      <c r="B6781" s="141"/>
    </row>
    <row r="6782" spans="2:2">
      <c r="B6782" s="141"/>
    </row>
    <row r="6783" spans="2:2">
      <c r="B6783" s="141"/>
    </row>
    <row r="6784" spans="2:2">
      <c r="B6784" s="141"/>
    </row>
    <row r="6785" spans="2:2">
      <c r="B6785" s="141"/>
    </row>
    <row r="6786" spans="2:2">
      <c r="B6786" s="141"/>
    </row>
    <row r="6787" spans="2:2">
      <c r="B6787" s="141"/>
    </row>
    <row r="6788" spans="2:2">
      <c r="B6788" s="141"/>
    </row>
    <row r="6789" spans="2:2">
      <c r="B6789" s="141"/>
    </row>
    <row r="6790" spans="2:2">
      <c r="B6790" s="141"/>
    </row>
    <row r="6791" spans="2:2">
      <c r="B6791" s="141"/>
    </row>
    <row r="6792" spans="2:2">
      <c r="B6792" s="141"/>
    </row>
    <row r="6793" spans="2:2">
      <c r="B6793" s="141"/>
    </row>
    <row r="6794" spans="2:2">
      <c r="B6794" s="141"/>
    </row>
    <row r="6795" spans="2:2">
      <c r="B6795" s="141"/>
    </row>
    <row r="6796" spans="2:2">
      <c r="B6796" s="141"/>
    </row>
    <row r="6797" spans="2:2">
      <c r="B6797" s="141"/>
    </row>
    <row r="6798" spans="2:2">
      <c r="B6798" s="141"/>
    </row>
    <row r="6799" spans="2:2">
      <c r="B6799" s="141"/>
    </row>
    <row r="6800" spans="2:2">
      <c r="B6800" s="141"/>
    </row>
    <row r="6801" spans="2:2">
      <c r="B6801" s="141"/>
    </row>
    <row r="6802" spans="2:2">
      <c r="B6802" s="141"/>
    </row>
    <row r="6803" spans="2:2">
      <c r="B6803" s="141"/>
    </row>
    <row r="6804" spans="2:2">
      <c r="B6804" s="141"/>
    </row>
    <row r="6805" spans="2:2">
      <c r="B6805" s="141"/>
    </row>
    <row r="6806" spans="2:2">
      <c r="B6806" s="141"/>
    </row>
    <row r="6807" spans="2:2">
      <c r="B6807" s="141"/>
    </row>
    <row r="6808" spans="2:2">
      <c r="B6808" s="141"/>
    </row>
    <row r="6809" spans="2:2">
      <c r="B6809" s="141"/>
    </row>
    <row r="6810" spans="2:2">
      <c r="B6810" s="141"/>
    </row>
    <row r="6811" spans="2:2">
      <c r="B6811" s="141"/>
    </row>
    <row r="6812" spans="2:2">
      <c r="B6812" s="141"/>
    </row>
    <row r="6813" spans="2:2">
      <c r="B6813" s="141"/>
    </row>
    <row r="6814" spans="2:2">
      <c r="B6814" s="141"/>
    </row>
    <row r="6815" spans="2:2">
      <c r="B6815" s="141"/>
    </row>
    <row r="6816" spans="2:2">
      <c r="B6816" s="141"/>
    </row>
    <row r="6817" spans="2:2">
      <c r="B6817" s="141"/>
    </row>
    <row r="6818" spans="2:2">
      <c r="B6818" s="141"/>
    </row>
    <row r="6819" spans="2:2">
      <c r="B6819" s="141"/>
    </row>
    <row r="6820" spans="2:2">
      <c r="B6820" s="141"/>
    </row>
    <row r="6821" spans="2:2">
      <c r="B6821" s="141"/>
    </row>
    <row r="6822" spans="2:2">
      <c r="B6822" s="141"/>
    </row>
    <row r="6823" spans="2:2">
      <c r="B6823" s="141"/>
    </row>
    <row r="6824" spans="2:2">
      <c r="B6824" s="141"/>
    </row>
    <row r="6825" spans="2:2">
      <c r="B6825" s="141"/>
    </row>
    <row r="6826" spans="2:2">
      <c r="B6826" s="141"/>
    </row>
    <row r="6827" spans="2:2">
      <c r="B6827" s="141"/>
    </row>
    <row r="6828" spans="2:2">
      <c r="B6828" s="141"/>
    </row>
    <row r="6829" spans="2:2">
      <c r="B6829" s="141"/>
    </row>
    <row r="6830" spans="2:2">
      <c r="B6830" s="141"/>
    </row>
    <row r="6831" spans="2:2">
      <c r="B6831" s="141"/>
    </row>
    <row r="6832" spans="2:2">
      <c r="B6832" s="141"/>
    </row>
    <row r="6833" spans="2:2">
      <c r="B6833" s="141"/>
    </row>
    <row r="6834" spans="2:2">
      <c r="B6834" s="141"/>
    </row>
    <row r="6835" spans="2:2">
      <c r="B6835" s="141"/>
    </row>
    <row r="6836" spans="2:2">
      <c r="B6836" s="141"/>
    </row>
    <row r="6837" spans="2:2">
      <c r="B6837" s="141"/>
    </row>
    <row r="6838" spans="2:2">
      <c r="B6838" s="141"/>
    </row>
    <row r="6839" spans="2:2">
      <c r="B6839" s="141"/>
    </row>
    <row r="6840" spans="2:2">
      <c r="B6840" s="141"/>
    </row>
    <row r="6841" spans="2:2">
      <c r="B6841" s="141"/>
    </row>
    <row r="6842" spans="2:2">
      <c r="B6842" s="141"/>
    </row>
    <row r="6843" spans="2:2">
      <c r="B6843" s="141"/>
    </row>
    <row r="6844" spans="2:2">
      <c r="B6844" s="141"/>
    </row>
    <row r="6845" spans="2:2">
      <c r="B6845" s="141"/>
    </row>
    <row r="6846" spans="2:2">
      <c r="B6846" s="141"/>
    </row>
    <row r="6847" spans="2:2">
      <c r="B6847" s="141"/>
    </row>
    <row r="6848" spans="2:2">
      <c r="B6848" s="141"/>
    </row>
    <row r="6849" spans="2:2">
      <c r="B6849" s="141"/>
    </row>
    <row r="6850" spans="2:2">
      <c r="B6850" s="141"/>
    </row>
    <row r="6851" spans="2:2">
      <c r="B6851" s="141"/>
    </row>
    <row r="6852" spans="2:2">
      <c r="B6852" s="141"/>
    </row>
    <row r="6853" spans="2:2">
      <c r="B6853" s="141"/>
    </row>
    <row r="6854" spans="2:2">
      <c r="B6854" s="141"/>
    </row>
    <row r="6855" spans="2:2">
      <c r="B6855" s="141"/>
    </row>
    <row r="6856" spans="2:2">
      <c r="B6856" s="141"/>
    </row>
    <row r="6857" spans="2:2">
      <c r="B6857" s="141"/>
    </row>
    <row r="6858" spans="2:2">
      <c r="B6858" s="141"/>
    </row>
    <row r="6859" spans="2:2">
      <c r="B6859" s="141"/>
    </row>
    <row r="6860" spans="2:2">
      <c r="B6860" s="141"/>
    </row>
    <row r="6861" spans="2:2">
      <c r="B6861" s="141"/>
    </row>
    <row r="6862" spans="2:2">
      <c r="B6862" s="141"/>
    </row>
    <row r="6863" spans="2:2">
      <c r="B6863" s="141"/>
    </row>
    <row r="6864" spans="2:2">
      <c r="B6864" s="141"/>
    </row>
    <row r="6865" spans="2:2">
      <c r="B6865" s="141"/>
    </row>
    <row r="6866" spans="2:2">
      <c r="B6866" s="141"/>
    </row>
    <row r="6867" spans="2:2">
      <c r="B6867" s="141"/>
    </row>
    <row r="6868" spans="2:2">
      <c r="B6868" s="141"/>
    </row>
    <row r="6869" spans="2:2">
      <c r="B6869" s="141"/>
    </row>
    <row r="6870" spans="2:2">
      <c r="B6870" s="141"/>
    </row>
    <row r="6871" spans="2:2">
      <c r="B6871" s="141"/>
    </row>
    <row r="6872" spans="2:2">
      <c r="B6872" s="141"/>
    </row>
    <row r="6873" spans="2:2">
      <c r="B6873" s="141"/>
    </row>
    <row r="6874" spans="2:2">
      <c r="B6874" s="141"/>
    </row>
    <row r="6875" spans="2:2">
      <c r="B6875" s="141"/>
    </row>
    <row r="6876" spans="2:2">
      <c r="B6876" s="141"/>
    </row>
    <row r="6877" spans="2:2">
      <c r="B6877" s="141"/>
    </row>
    <row r="6878" spans="2:2">
      <c r="B6878" s="141"/>
    </row>
    <row r="6879" spans="2:2">
      <c r="B6879" s="141"/>
    </row>
    <row r="6880" spans="2:2">
      <c r="B6880" s="141"/>
    </row>
    <row r="6881" spans="2:2">
      <c r="B6881" s="141"/>
    </row>
    <row r="6882" spans="2:2">
      <c r="B6882" s="141"/>
    </row>
    <row r="6883" spans="2:2">
      <c r="B6883" s="141"/>
    </row>
    <row r="6884" spans="2:2">
      <c r="B6884" s="141"/>
    </row>
    <row r="6885" spans="2:2">
      <c r="B6885" s="141"/>
    </row>
    <row r="6886" spans="2:2">
      <c r="B6886" s="141"/>
    </row>
    <row r="6887" spans="2:2">
      <c r="B6887" s="141"/>
    </row>
    <row r="6888" spans="2:2">
      <c r="B6888" s="141"/>
    </row>
    <row r="6889" spans="2:2">
      <c r="B6889" s="141"/>
    </row>
    <row r="6890" spans="2:2">
      <c r="B6890" s="141"/>
    </row>
    <row r="6891" spans="2:2">
      <c r="B6891" s="141"/>
    </row>
    <row r="6892" spans="2:2">
      <c r="B6892" s="141"/>
    </row>
    <row r="6893" spans="2:2">
      <c r="B6893" s="141"/>
    </row>
    <row r="6894" spans="2:2">
      <c r="B6894" s="141"/>
    </row>
    <row r="6895" spans="2:2">
      <c r="B6895" s="141"/>
    </row>
    <row r="6896" spans="2:2">
      <c r="B6896" s="141"/>
    </row>
    <row r="6897" spans="2:2">
      <c r="B6897" s="141"/>
    </row>
    <row r="6898" spans="2:2">
      <c r="B6898" s="141"/>
    </row>
    <row r="6899" spans="2:2">
      <c r="B6899" s="141"/>
    </row>
    <row r="6900" spans="2:2">
      <c r="B6900" s="141"/>
    </row>
    <row r="6901" spans="2:2">
      <c r="B6901" s="141"/>
    </row>
    <row r="6902" spans="2:2">
      <c r="B6902" s="141"/>
    </row>
    <row r="6903" spans="2:2">
      <c r="B6903" s="141"/>
    </row>
    <row r="6904" spans="2:2">
      <c r="B6904" s="141"/>
    </row>
    <row r="6905" spans="2:2">
      <c r="B6905" s="141"/>
    </row>
    <row r="6906" spans="2:2">
      <c r="B6906" s="141"/>
    </row>
    <row r="6907" spans="2:2">
      <c r="B6907" s="141"/>
    </row>
    <row r="6908" spans="2:2">
      <c r="B6908" s="141"/>
    </row>
    <row r="6909" spans="2:2">
      <c r="B6909" s="141"/>
    </row>
    <row r="6910" spans="2:2">
      <c r="B6910" s="141"/>
    </row>
    <row r="6911" spans="2:2">
      <c r="B6911" s="141"/>
    </row>
    <row r="6912" spans="2:2">
      <c r="B6912" s="141"/>
    </row>
    <row r="6913" spans="2:2">
      <c r="B6913" s="141"/>
    </row>
    <row r="6914" spans="2:2">
      <c r="B6914" s="141"/>
    </row>
    <row r="6915" spans="2:2">
      <c r="B6915" s="141"/>
    </row>
    <row r="6916" spans="2:2">
      <c r="B6916" s="141"/>
    </row>
    <row r="6917" spans="2:2">
      <c r="B6917" s="141"/>
    </row>
    <row r="6918" spans="2:2">
      <c r="B6918" s="141"/>
    </row>
    <row r="6919" spans="2:2">
      <c r="B6919" s="141"/>
    </row>
    <row r="6920" spans="2:2">
      <c r="B6920" s="141"/>
    </row>
    <row r="6921" spans="2:2">
      <c r="B6921" s="141"/>
    </row>
    <row r="6922" spans="2:2">
      <c r="B6922" s="141"/>
    </row>
    <row r="6923" spans="2:2">
      <c r="B6923" s="141"/>
    </row>
    <row r="6924" spans="2:2">
      <c r="B6924" s="141"/>
    </row>
    <row r="6925" spans="2:2">
      <c r="B6925" s="141"/>
    </row>
    <row r="6926" spans="2:2">
      <c r="B6926" s="141"/>
    </row>
    <row r="6927" spans="2:2">
      <c r="B6927" s="141"/>
    </row>
    <row r="6928" spans="2:2">
      <c r="B6928" s="141"/>
    </row>
    <row r="6929" spans="2:2">
      <c r="B6929" s="141"/>
    </row>
    <row r="6930" spans="2:2">
      <c r="B6930" s="141"/>
    </row>
    <row r="6931" spans="2:2">
      <c r="B6931" s="141"/>
    </row>
    <row r="6932" spans="2:2">
      <c r="B6932" s="141"/>
    </row>
    <row r="6933" spans="2:2">
      <c r="B6933" s="141"/>
    </row>
    <row r="6934" spans="2:2">
      <c r="B6934" s="141"/>
    </row>
    <row r="6935" spans="2:2">
      <c r="B6935" s="141"/>
    </row>
    <row r="6936" spans="2:2">
      <c r="B6936" s="141"/>
    </row>
    <row r="6937" spans="2:2">
      <c r="B6937" s="141"/>
    </row>
    <row r="6938" spans="2:2">
      <c r="B6938" s="141"/>
    </row>
    <row r="6939" spans="2:2">
      <c r="B6939" s="141"/>
    </row>
    <row r="6940" spans="2:2">
      <c r="B6940" s="141"/>
    </row>
    <row r="6941" spans="2:2">
      <c r="B6941" s="141"/>
    </row>
    <row r="6942" spans="2:2">
      <c r="B6942" s="141"/>
    </row>
    <row r="6943" spans="2:2">
      <c r="B6943" s="141"/>
    </row>
    <row r="6944" spans="2:2">
      <c r="B6944" s="141"/>
    </row>
    <row r="6945" spans="2:2">
      <c r="B6945" s="141"/>
    </row>
    <row r="6946" spans="2:2">
      <c r="B6946" s="141"/>
    </row>
    <row r="6947" spans="2:2">
      <c r="B6947" s="141"/>
    </row>
    <row r="6948" spans="2:2">
      <c r="B6948" s="141"/>
    </row>
    <row r="6949" spans="2:2">
      <c r="B6949" s="141"/>
    </row>
    <row r="6950" spans="2:2">
      <c r="B6950" s="141"/>
    </row>
    <row r="6951" spans="2:2">
      <c r="B6951" s="141"/>
    </row>
    <row r="6952" spans="2:2">
      <c r="B6952" s="141"/>
    </row>
    <row r="6953" spans="2:2">
      <c r="B6953" s="141"/>
    </row>
    <row r="6954" spans="2:2">
      <c r="B6954" s="141"/>
    </row>
    <row r="6955" spans="2:2">
      <c r="B6955" s="141"/>
    </row>
    <row r="6956" spans="2:2">
      <c r="B6956" s="141"/>
    </row>
    <row r="6957" spans="2:2">
      <c r="B6957" s="141"/>
    </row>
    <row r="6958" spans="2:2">
      <c r="B6958" s="141"/>
    </row>
    <row r="6959" spans="2:2">
      <c r="B6959" s="141"/>
    </row>
    <row r="6960" spans="2:2">
      <c r="B6960" s="141"/>
    </row>
    <row r="6961" spans="2:2">
      <c r="B6961" s="141"/>
    </row>
    <row r="6962" spans="2:2">
      <c r="B6962" s="141"/>
    </row>
    <row r="6963" spans="2:2">
      <c r="B6963" s="141"/>
    </row>
    <row r="6964" spans="2:2">
      <c r="B6964" s="141"/>
    </row>
    <row r="6965" spans="2:2">
      <c r="B6965" s="141"/>
    </row>
    <row r="6966" spans="2:2">
      <c r="B6966" s="141"/>
    </row>
    <row r="6967" spans="2:2">
      <c r="B6967" s="141"/>
    </row>
    <row r="6968" spans="2:2">
      <c r="B6968" s="141"/>
    </row>
    <row r="6969" spans="2:2">
      <c r="B6969" s="141"/>
    </row>
    <row r="6970" spans="2:2">
      <c r="B6970" s="141"/>
    </row>
    <row r="6971" spans="2:2">
      <c r="B6971" s="141"/>
    </row>
    <row r="6972" spans="2:2">
      <c r="B6972" s="141"/>
    </row>
    <row r="6973" spans="2:2">
      <c r="B6973" s="141"/>
    </row>
    <row r="6974" spans="2:2">
      <c r="B6974" s="141"/>
    </row>
    <row r="6975" spans="2:2">
      <c r="B6975" s="141"/>
    </row>
    <row r="6976" spans="2:2">
      <c r="B6976" s="141"/>
    </row>
    <row r="6977" spans="2:2">
      <c r="B6977" s="141"/>
    </row>
    <row r="6978" spans="2:2">
      <c r="B6978" s="141"/>
    </row>
    <row r="6979" spans="2:2">
      <c r="B6979" s="141"/>
    </row>
    <row r="6980" spans="2:2">
      <c r="B6980" s="141"/>
    </row>
    <row r="6981" spans="2:2">
      <c r="B6981" s="141"/>
    </row>
    <row r="6982" spans="2:2">
      <c r="B6982" s="141"/>
    </row>
    <row r="6983" spans="2:2">
      <c r="B6983" s="141"/>
    </row>
    <row r="6984" spans="2:2">
      <c r="B6984" s="141"/>
    </row>
    <row r="6985" spans="2:2">
      <c r="B6985" s="141"/>
    </row>
    <row r="6986" spans="2:2">
      <c r="B6986" s="141"/>
    </row>
    <row r="6987" spans="2:2">
      <c r="B6987" s="141"/>
    </row>
    <row r="6988" spans="2:2">
      <c r="B6988" s="141"/>
    </row>
    <row r="6989" spans="2:2">
      <c r="B6989" s="141"/>
    </row>
    <row r="6990" spans="2:2">
      <c r="B6990" s="141"/>
    </row>
    <row r="6991" spans="2:2">
      <c r="B6991" s="141"/>
    </row>
    <row r="6992" spans="2:2">
      <c r="B6992" s="141"/>
    </row>
    <row r="6993" spans="2:2">
      <c r="B6993" s="141"/>
    </row>
    <row r="6994" spans="2:2">
      <c r="B6994" s="141"/>
    </row>
    <row r="6995" spans="2:2">
      <c r="B6995" s="141"/>
    </row>
    <row r="6996" spans="2:2">
      <c r="B6996" s="141"/>
    </row>
    <row r="6997" spans="2:2">
      <c r="B6997" s="141"/>
    </row>
    <row r="6998" spans="2:2">
      <c r="B6998" s="141"/>
    </row>
    <row r="6999" spans="2:2">
      <c r="B6999" s="141"/>
    </row>
    <row r="7000" spans="2:2">
      <c r="B7000" s="141"/>
    </row>
    <row r="7001" spans="2:2">
      <c r="B7001" s="141"/>
    </row>
    <row r="7002" spans="2:2">
      <c r="B7002" s="141"/>
    </row>
    <row r="7003" spans="2:2">
      <c r="B7003" s="141"/>
    </row>
    <row r="7004" spans="2:2">
      <c r="B7004" s="141"/>
    </row>
    <row r="7005" spans="2:2">
      <c r="B7005" s="141"/>
    </row>
    <row r="7006" spans="2:2">
      <c r="B7006" s="141"/>
    </row>
    <row r="7007" spans="2:2">
      <c r="B7007" s="141"/>
    </row>
    <row r="7008" spans="2:2">
      <c r="B7008" s="141"/>
    </row>
    <row r="7009" spans="2:2">
      <c r="B7009" s="141"/>
    </row>
    <row r="7010" spans="2:2">
      <c r="B7010" s="141"/>
    </row>
    <row r="7011" spans="2:2">
      <c r="B7011" s="141"/>
    </row>
    <row r="7012" spans="2:2">
      <c r="B7012" s="141"/>
    </row>
    <row r="7013" spans="2:2">
      <c r="B7013" s="141"/>
    </row>
    <row r="7014" spans="2:2">
      <c r="B7014" s="141"/>
    </row>
    <row r="7015" spans="2:2">
      <c r="B7015" s="141"/>
    </row>
    <row r="7016" spans="2:2">
      <c r="B7016" s="141"/>
    </row>
    <row r="7017" spans="2:2">
      <c r="B7017" s="141"/>
    </row>
    <row r="7018" spans="2:2">
      <c r="B7018" s="141"/>
    </row>
    <row r="7019" spans="2:2">
      <c r="B7019" s="141"/>
    </row>
    <row r="7020" spans="2:2">
      <c r="B7020" s="141"/>
    </row>
    <row r="7021" spans="2:2">
      <c r="B7021" s="141"/>
    </row>
    <row r="7022" spans="2:2">
      <c r="B7022" s="141"/>
    </row>
    <row r="7023" spans="2:2">
      <c r="B7023" s="141"/>
    </row>
    <row r="7024" spans="2:2">
      <c r="B7024" s="141"/>
    </row>
    <row r="7025" spans="2:2">
      <c r="B7025" s="141"/>
    </row>
    <row r="7026" spans="2:2">
      <c r="B7026" s="141"/>
    </row>
    <row r="7027" spans="2:2">
      <c r="B7027" s="141"/>
    </row>
    <row r="7028" spans="2:2">
      <c r="B7028" s="141"/>
    </row>
    <row r="7029" spans="2:2">
      <c r="B7029" s="141"/>
    </row>
    <row r="7030" spans="2:2">
      <c r="B7030" s="141"/>
    </row>
    <row r="7031" spans="2:2">
      <c r="B7031" s="141"/>
    </row>
    <row r="7032" spans="2:2">
      <c r="B7032" s="141"/>
    </row>
    <row r="7033" spans="2:2">
      <c r="B7033" s="141"/>
    </row>
    <row r="7034" spans="2:2">
      <c r="B7034" s="141"/>
    </row>
    <row r="7035" spans="2:2">
      <c r="B7035" s="141"/>
    </row>
    <row r="7036" spans="2:2">
      <c r="B7036" s="141"/>
    </row>
    <row r="7037" spans="2:2">
      <c r="B7037" s="141"/>
    </row>
    <row r="7038" spans="2:2">
      <c r="B7038" s="141"/>
    </row>
    <row r="7039" spans="2:2">
      <c r="B7039" s="141"/>
    </row>
    <row r="7040" spans="2:2">
      <c r="B7040" s="141"/>
    </row>
    <row r="7041" spans="2:2">
      <c r="B7041" s="141"/>
    </row>
    <row r="7042" spans="2:2">
      <c r="B7042" s="141"/>
    </row>
    <row r="7043" spans="2:2">
      <c r="B7043" s="141"/>
    </row>
    <row r="7044" spans="2:2">
      <c r="B7044" s="141"/>
    </row>
    <row r="7045" spans="2:2">
      <c r="B7045" s="141"/>
    </row>
    <row r="7046" spans="2:2">
      <c r="B7046" s="141"/>
    </row>
    <row r="7047" spans="2:2">
      <c r="B7047" s="141"/>
    </row>
    <row r="7048" spans="2:2">
      <c r="B7048" s="141"/>
    </row>
    <row r="7049" spans="2:2">
      <c r="B7049" s="141"/>
    </row>
    <row r="7050" spans="2:2">
      <c r="B7050" s="141"/>
    </row>
    <row r="7051" spans="2:2">
      <c r="B7051" s="141"/>
    </row>
    <row r="7052" spans="2:2">
      <c r="B7052" s="141"/>
    </row>
    <row r="7053" spans="2:2">
      <c r="B7053" s="141"/>
    </row>
    <row r="7054" spans="2:2">
      <c r="B7054" s="141"/>
    </row>
    <row r="7055" spans="2:2">
      <c r="B7055" s="141"/>
    </row>
    <row r="7056" spans="2:2">
      <c r="B7056" s="141"/>
    </row>
    <row r="7057" spans="2:2">
      <c r="B7057" s="141"/>
    </row>
    <row r="7058" spans="2:2">
      <c r="B7058" s="141"/>
    </row>
    <row r="7059" spans="2:2">
      <c r="B7059" s="141"/>
    </row>
    <row r="7060" spans="2:2">
      <c r="B7060" s="141"/>
    </row>
    <row r="7061" spans="2:2">
      <c r="B7061" s="141"/>
    </row>
    <row r="7062" spans="2:2">
      <c r="B7062" s="141"/>
    </row>
    <row r="7063" spans="2:2">
      <c r="B7063" s="141"/>
    </row>
    <row r="7064" spans="2:2">
      <c r="B7064" s="141"/>
    </row>
    <row r="7065" spans="2:2">
      <c r="B7065" s="141"/>
    </row>
    <row r="7066" spans="2:2">
      <c r="B7066" s="141"/>
    </row>
    <row r="7067" spans="2:2">
      <c r="B7067" s="141"/>
    </row>
    <row r="7068" spans="2:2">
      <c r="B7068" s="141"/>
    </row>
    <row r="7069" spans="2:2">
      <c r="B7069" s="141"/>
    </row>
    <row r="7070" spans="2:2">
      <c r="B7070" s="141"/>
    </row>
    <row r="7071" spans="2:2">
      <c r="B7071" s="141"/>
    </row>
    <row r="7072" spans="2:2">
      <c r="B7072" s="141"/>
    </row>
    <row r="7073" spans="2:2">
      <c r="B7073" s="141"/>
    </row>
    <row r="7074" spans="2:2">
      <c r="B7074" s="141"/>
    </row>
    <row r="7075" spans="2:2">
      <c r="B7075" s="141"/>
    </row>
    <row r="7076" spans="2:2">
      <c r="B7076" s="141"/>
    </row>
    <row r="7077" spans="2:2">
      <c r="B7077" s="141"/>
    </row>
    <row r="7078" spans="2:2">
      <c r="B7078" s="141"/>
    </row>
    <row r="7079" spans="2:2">
      <c r="B7079" s="141"/>
    </row>
    <row r="7080" spans="2:2">
      <c r="B7080" s="141"/>
    </row>
    <row r="7081" spans="2:2">
      <c r="B7081" s="141"/>
    </row>
    <row r="7082" spans="2:2">
      <c r="B7082" s="141"/>
    </row>
    <row r="7083" spans="2:2">
      <c r="B7083" s="141"/>
    </row>
    <row r="7084" spans="2:2">
      <c r="B7084" s="141"/>
    </row>
    <row r="7085" spans="2:2">
      <c r="B7085" s="141"/>
    </row>
    <row r="7086" spans="2:2">
      <c r="B7086" s="141"/>
    </row>
    <row r="7087" spans="2:2">
      <c r="B7087" s="141"/>
    </row>
    <row r="7088" spans="2:2">
      <c r="B7088" s="141"/>
    </row>
    <row r="7089" spans="2:2">
      <c r="B7089" s="141"/>
    </row>
    <row r="7090" spans="2:2">
      <c r="B7090" s="141"/>
    </row>
    <row r="7091" spans="2:2">
      <c r="B7091" s="141"/>
    </row>
    <row r="7092" spans="2:2">
      <c r="B7092" s="141"/>
    </row>
    <row r="7093" spans="2:2">
      <c r="B7093" s="141"/>
    </row>
    <row r="7094" spans="2:2">
      <c r="B7094" s="141"/>
    </row>
    <row r="7095" spans="2:2">
      <c r="B7095" s="141"/>
    </row>
    <row r="7096" spans="2:2">
      <c r="B7096" s="141"/>
    </row>
    <row r="7097" spans="2:2">
      <c r="B7097" s="141"/>
    </row>
    <row r="7098" spans="2:2">
      <c r="B7098" s="141"/>
    </row>
    <row r="7099" spans="2:2">
      <c r="B7099" s="141"/>
    </row>
    <row r="7100" spans="2:2">
      <c r="B7100" s="141"/>
    </row>
    <row r="7101" spans="2:2">
      <c r="B7101" s="141"/>
    </row>
    <row r="7102" spans="2:2">
      <c r="B7102" s="141"/>
    </row>
    <row r="7103" spans="2:2">
      <c r="B7103" s="141"/>
    </row>
    <row r="7104" spans="2:2">
      <c r="B7104" s="141"/>
    </row>
    <row r="7105" spans="2:2">
      <c r="B7105" s="141"/>
    </row>
    <row r="7106" spans="2:2">
      <c r="B7106" s="141"/>
    </row>
    <row r="7107" spans="2:2">
      <c r="B7107" s="141"/>
    </row>
    <row r="7108" spans="2:2">
      <c r="B7108" s="141"/>
    </row>
    <row r="7109" spans="2:2">
      <c r="B7109" s="141"/>
    </row>
    <row r="7110" spans="2:2">
      <c r="B7110" s="141"/>
    </row>
    <row r="7111" spans="2:2">
      <c r="B7111" s="141"/>
    </row>
    <row r="7112" spans="2:2">
      <c r="B7112" s="141"/>
    </row>
    <row r="7113" spans="2:2">
      <c r="B7113" s="141"/>
    </row>
    <row r="7114" spans="2:2">
      <c r="B7114" s="141"/>
    </row>
    <row r="7115" spans="2:2">
      <c r="B7115" s="141"/>
    </row>
    <row r="7116" spans="2:2">
      <c r="B7116" s="141"/>
    </row>
    <row r="7117" spans="2:2">
      <c r="B7117" s="141"/>
    </row>
    <row r="7118" spans="2:2">
      <c r="B7118" s="141"/>
    </row>
    <row r="7119" spans="2:2">
      <c r="B7119" s="141"/>
    </row>
    <row r="7120" spans="2:2">
      <c r="B7120" s="141"/>
    </row>
    <row r="7121" spans="2:2">
      <c r="B7121" s="141"/>
    </row>
    <row r="7122" spans="2:2">
      <c r="B7122" s="141"/>
    </row>
    <row r="7123" spans="2:2">
      <c r="B7123" s="141"/>
    </row>
    <row r="7124" spans="2:2">
      <c r="B7124" s="141"/>
    </row>
    <row r="7125" spans="2:2">
      <c r="B7125" s="141"/>
    </row>
    <row r="7126" spans="2:2">
      <c r="B7126" s="141"/>
    </row>
    <row r="7127" spans="2:2">
      <c r="B7127" s="141"/>
    </row>
    <row r="7128" spans="2:2">
      <c r="B7128" s="141"/>
    </row>
    <row r="7129" spans="2:2">
      <c r="B7129" s="141"/>
    </row>
    <row r="7130" spans="2:2">
      <c r="B7130" s="141"/>
    </row>
    <row r="7131" spans="2:2">
      <c r="B7131" s="141"/>
    </row>
    <row r="7132" spans="2:2">
      <c r="B7132" s="141"/>
    </row>
    <row r="7133" spans="2:2">
      <c r="B7133" s="141"/>
    </row>
    <row r="7134" spans="2:2">
      <c r="B7134" s="141"/>
    </row>
    <row r="7135" spans="2:2">
      <c r="B7135" s="141"/>
    </row>
    <row r="7136" spans="2:2">
      <c r="B7136" s="141"/>
    </row>
    <row r="7137" spans="2:2">
      <c r="B7137" s="141"/>
    </row>
    <row r="7138" spans="2:2">
      <c r="B7138" s="141"/>
    </row>
    <row r="7139" spans="2:2">
      <c r="B7139" s="141"/>
    </row>
    <row r="7140" spans="2:2">
      <c r="B7140" s="141"/>
    </row>
    <row r="7141" spans="2:2">
      <c r="B7141" s="141"/>
    </row>
    <row r="7142" spans="2:2">
      <c r="B7142" s="141"/>
    </row>
    <row r="7143" spans="2:2">
      <c r="B7143" s="141"/>
    </row>
    <row r="7144" spans="2:2">
      <c r="B7144" s="141"/>
    </row>
    <row r="7145" spans="2:2">
      <c r="B7145" s="141"/>
    </row>
    <row r="7146" spans="2:2">
      <c r="B7146" s="141"/>
    </row>
    <row r="7147" spans="2:2">
      <c r="B7147" s="141"/>
    </row>
    <row r="7148" spans="2:2">
      <c r="B7148" s="141"/>
    </row>
    <row r="7149" spans="2:2">
      <c r="B7149" s="141"/>
    </row>
    <row r="7150" spans="2:2">
      <c r="B7150" s="141"/>
    </row>
    <row r="7151" spans="2:2">
      <c r="B7151" s="141"/>
    </row>
    <row r="7152" spans="2:2">
      <c r="B7152" s="141"/>
    </row>
    <row r="7153" spans="2:2">
      <c r="B7153" s="141"/>
    </row>
    <row r="7154" spans="2:2">
      <c r="B7154" s="141"/>
    </row>
    <row r="7155" spans="2:2">
      <c r="B7155" s="141"/>
    </row>
    <row r="7156" spans="2:2">
      <c r="B7156" s="141"/>
    </row>
    <row r="7157" spans="2:2">
      <c r="B7157" s="141"/>
    </row>
    <row r="7158" spans="2:2">
      <c r="B7158" s="141"/>
    </row>
    <row r="7159" spans="2:2">
      <c r="B7159" s="141"/>
    </row>
    <row r="7160" spans="2:2">
      <c r="B7160" s="141"/>
    </row>
    <row r="7161" spans="2:2">
      <c r="B7161" s="141"/>
    </row>
    <row r="7162" spans="2:2">
      <c r="B7162" s="141"/>
    </row>
    <row r="7163" spans="2:2">
      <c r="B7163" s="141"/>
    </row>
    <row r="7164" spans="2:2">
      <c r="B7164" s="141"/>
    </row>
    <row r="7165" spans="2:2">
      <c r="B7165" s="141"/>
    </row>
    <row r="7166" spans="2:2">
      <c r="B7166" s="141"/>
    </row>
    <row r="7167" spans="2:2">
      <c r="B7167" s="141"/>
    </row>
    <row r="7168" spans="2:2">
      <c r="B7168" s="141"/>
    </row>
    <row r="7169" spans="2:2">
      <c r="B7169" s="141"/>
    </row>
    <row r="7170" spans="2:2">
      <c r="B7170" s="141"/>
    </row>
    <row r="7171" spans="2:2">
      <c r="B7171" s="141"/>
    </row>
    <row r="7172" spans="2:2">
      <c r="B7172" s="141"/>
    </row>
    <row r="7173" spans="2:2">
      <c r="B7173" s="141"/>
    </row>
    <row r="7174" spans="2:2">
      <c r="B7174" s="141"/>
    </row>
    <row r="7175" spans="2:2">
      <c r="B7175" s="141"/>
    </row>
    <row r="7176" spans="2:2">
      <c r="B7176" s="141"/>
    </row>
    <row r="7177" spans="2:2">
      <c r="B7177" s="141"/>
    </row>
    <row r="7178" spans="2:2">
      <c r="B7178" s="141"/>
    </row>
    <row r="7179" spans="2:2">
      <c r="B7179" s="141"/>
    </row>
    <row r="7180" spans="2:2">
      <c r="B7180" s="141"/>
    </row>
    <row r="7181" spans="2:2">
      <c r="B7181" s="141"/>
    </row>
    <row r="7182" spans="2:2">
      <c r="B7182" s="141"/>
    </row>
    <row r="7183" spans="2:2">
      <c r="B7183" s="141"/>
    </row>
    <row r="7184" spans="2:2">
      <c r="B7184" s="141"/>
    </row>
    <row r="7185" spans="2:2">
      <c r="B7185" s="141"/>
    </row>
    <row r="7186" spans="2:2">
      <c r="B7186" s="141"/>
    </row>
    <row r="7187" spans="2:2">
      <c r="B7187" s="141"/>
    </row>
    <row r="7188" spans="2:2">
      <c r="B7188" s="141"/>
    </row>
    <row r="7189" spans="2:2">
      <c r="B7189" s="141"/>
    </row>
    <row r="7190" spans="2:2">
      <c r="B7190" s="141"/>
    </row>
    <row r="7191" spans="2:2">
      <c r="B7191" s="141"/>
    </row>
    <row r="7192" spans="2:2">
      <c r="B7192" s="141"/>
    </row>
    <row r="7193" spans="2:2">
      <c r="B7193" s="141"/>
    </row>
    <row r="7194" spans="2:2">
      <c r="B7194" s="141"/>
    </row>
    <row r="7195" spans="2:2">
      <c r="B7195" s="141"/>
    </row>
    <row r="7196" spans="2:2">
      <c r="B7196" s="141"/>
    </row>
    <row r="7197" spans="2:2">
      <c r="B7197" s="141"/>
    </row>
    <row r="7198" spans="2:2">
      <c r="B7198" s="141"/>
    </row>
    <row r="7199" spans="2:2">
      <c r="B7199" s="141"/>
    </row>
    <row r="7200" spans="2:2">
      <c r="B7200" s="141"/>
    </row>
    <row r="7201" spans="2:2">
      <c r="B7201" s="141"/>
    </row>
    <row r="7202" spans="2:2">
      <c r="B7202" s="141"/>
    </row>
    <row r="7203" spans="2:2">
      <c r="B7203" s="141"/>
    </row>
    <row r="7204" spans="2:2">
      <c r="B7204" s="141"/>
    </row>
    <row r="7205" spans="2:2">
      <c r="B7205" s="141"/>
    </row>
    <row r="7206" spans="2:2">
      <c r="B7206" s="141"/>
    </row>
    <row r="7207" spans="2:2">
      <c r="B7207" s="141"/>
    </row>
    <row r="7208" spans="2:2">
      <c r="B7208" s="141"/>
    </row>
    <row r="7209" spans="2:2">
      <c r="B7209" s="141"/>
    </row>
    <row r="7210" spans="2:2">
      <c r="B7210" s="141"/>
    </row>
    <row r="7211" spans="2:2">
      <c r="B7211" s="141"/>
    </row>
    <row r="7212" spans="2:2">
      <c r="B7212" s="141"/>
    </row>
    <row r="7213" spans="2:2">
      <c r="B7213" s="141"/>
    </row>
    <row r="7214" spans="2:2">
      <c r="B7214" s="141"/>
    </row>
    <row r="7215" spans="2:2">
      <c r="B7215" s="141"/>
    </row>
    <row r="7216" spans="2:2">
      <c r="B7216" s="141"/>
    </row>
    <row r="7217" spans="2:2">
      <c r="B7217" s="141"/>
    </row>
    <row r="7218" spans="2:2">
      <c r="B7218" s="141"/>
    </row>
    <row r="7219" spans="2:2">
      <c r="B7219" s="141"/>
    </row>
    <row r="7220" spans="2:2">
      <c r="B7220" s="141"/>
    </row>
    <row r="7221" spans="2:2">
      <c r="B7221" s="141"/>
    </row>
    <row r="7222" spans="2:2">
      <c r="B7222" s="141"/>
    </row>
    <row r="7223" spans="2:2">
      <c r="B7223" s="141"/>
    </row>
    <row r="7224" spans="2:2">
      <c r="B7224" s="141"/>
    </row>
    <row r="7225" spans="2:2">
      <c r="B7225" s="141"/>
    </row>
    <row r="7226" spans="2:2">
      <c r="B7226" s="141"/>
    </row>
    <row r="7227" spans="2:2">
      <c r="B7227" s="141"/>
    </row>
    <row r="7228" spans="2:2">
      <c r="B7228" s="141"/>
    </row>
    <row r="7229" spans="2:2">
      <c r="B7229" s="141"/>
    </row>
    <row r="7230" spans="2:2">
      <c r="B7230" s="141"/>
    </row>
    <row r="7231" spans="2:2">
      <c r="B7231" s="141"/>
    </row>
    <row r="7232" spans="2:2">
      <c r="B7232" s="141"/>
    </row>
    <row r="7233" spans="2:2">
      <c r="B7233" s="141"/>
    </row>
    <row r="7234" spans="2:2">
      <c r="B7234" s="141"/>
    </row>
    <row r="7235" spans="2:2">
      <c r="B7235" s="141"/>
    </row>
    <row r="7236" spans="2:2">
      <c r="B7236" s="141"/>
    </row>
    <row r="7237" spans="2:2">
      <c r="B7237" s="141"/>
    </row>
    <row r="7238" spans="2:2">
      <c r="B7238" s="141"/>
    </row>
    <row r="7239" spans="2:2">
      <c r="B7239" s="141"/>
    </row>
    <row r="7240" spans="2:2">
      <c r="B7240" s="141"/>
    </row>
    <row r="7241" spans="2:2">
      <c r="B7241" s="141"/>
    </row>
    <row r="7242" spans="2:2">
      <c r="B7242" s="141"/>
    </row>
    <row r="7243" spans="2:2">
      <c r="B7243" s="141"/>
    </row>
    <row r="7244" spans="2:2">
      <c r="B7244" s="141"/>
    </row>
    <row r="7245" spans="2:2">
      <c r="B7245" s="141"/>
    </row>
    <row r="7246" spans="2:2">
      <c r="B7246" s="141"/>
    </row>
    <row r="7247" spans="2:2">
      <c r="B7247" s="141"/>
    </row>
    <row r="7248" spans="2:2">
      <c r="B7248" s="141"/>
    </row>
    <row r="7249" spans="2:2">
      <c r="B7249" s="141"/>
    </row>
    <row r="7250" spans="2:2">
      <c r="B7250" s="141"/>
    </row>
    <row r="7251" spans="2:2">
      <c r="B7251" s="141"/>
    </row>
    <row r="7252" spans="2:2">
      <c r="B7252" s="141"/>
    </row>
    <row r="7253" spans="2:2">
      <c r="B7253" s="141"/>
    </row>
    <row r="7254" spans="2:2">
      <c r="B7254" s="141"/>
    </row>
    <row r="7255" spans="2:2">
      <c r="B7255" s="141"/>
    </row>
    <row r="7256" spans="2:2">
      <c r="B7256" s="141"/>
    </row>
    <row r="7257" spans="2:2">
      <c r="B7257" s="141"/>
    </row>
    <row r="7258" spans="2:2">
      <c r="B7258" s="141"/>
    </row>
    <row r="7259" spans="2:2">
      <c r="B7259" s="141"/>
    </row>
    <row r="7260" spans="2:2">
      <c r="B7260" s="141"/>
    </row>
    <row r="7261" spans="2:2">
      <c r="B7261" s="141"/>
    </row>
    <row r="7262" spans="2:2">
      <c r="B7262" s="141"/>
    </row>
    <row r="7263" spans="2:2">
      <c r="B7263" s="141"/>
    </row>
    <row r="7264" spans="2:2">
      <c r="B7264" s="141"/>
    </row>
    <row r="7265" spans="2:2">
      <c r="B7265" s="141"/>
    </row>
    <row r="7266" spans="2:2">
      <c r="B7266" s="141"/>
    </row>
    <row r="7267" spans="2:2">
      <c r="B7267" s="141"/>
    </row>
    <row r="7268" spans="2:2">
      <c r="B7268" s="141"/>
    </row>
    <row r="7269" spans="2:2">
      <c r="B7269" s="141"/>
    </row>
    <row r="7270" spans="2:2">
      <c r="B7270" s="141"/>
    </row>
    <row r="7271" spans="2:2">
      <c r="B7271" s="141"/>
    </row>
    <row r="7272" spans="2:2">
      <c r="B7272" s="141"/>
    </row>
    <row r="7273" spans="2:2">
      <c r="B7273" s="141"/>
    </row>
    <row r="7274" spans="2:2">
      <c r="B7274" s="141"/>
    </row>
    <row r="7275" spans="2:2">
      <c r="B7275" s="141"/>
    </row>
    <row r="7276" spans="2:2">
      <c r="B7276" s="141"/>
    </row>
    <row r="7277" spans="2:2">
      <c r="B7277" s="141"/>
    </row>
    <row r="7278" spans="2:2">
      <c r="B7278" s="141"/>
    </row>
    <row r="7279" spans="2:2">
      <c r="B7279" s="141"/>
    </row>
    <row r="7280" spans="2:2">
      <c r="B7280" s="141"/>
    </row>
    <row r="7281" spans="2:2">
      <c r="B7281" s="141"/>
    </row>
    <row r="7282" spans="2:2">
      <c r="B7282" s="141"/>
    </row>
    <row r="7283" spans="2:2">
      <c r="B7283" s="141"/>
    </row>
    <row r="7284" spans="2:2">
      <c r="B7284" s="141"/>
    </row>
    <row r="7285" spans="2:2">
      <c r="B7285" s="141"/>
    </row>
    <row r="7286" spans="2:2">
      <c r="B7286" s="141"/>
    </row>
    <row r="7287" spans="2:2">
      <c r="B7287" s="141"/>
    </row>
    <row r="7288" spans="2:2">
      <c r="B7288" s="141"/>
    </row>
    <row r="7289" spans="2:2">
      <c r="B7289" s="141"/>
    </row>
    <row r="7290" spans="2:2">
      <c r="B7290" s="141"/>
    </row>
    <row r="7291" spans="2:2">
      <c r="B7291" s="141"/>
    </row>
    <row r="7292" spans="2:2">
      <c r="B7292" s="141"/>
    </row>
    <row r="7293" spans="2:2">
      <c r="B7293" s="141"/>
    </row>
    <row r="7294" spans="2:2">
      <c r="B7294" s="141"/>
    </row>
    <row r="7295" spans="2:2">
      <c r="B7295" s="141"/>
    </row>
    <row r="7296" spans="2:2">
      <c r="B7296" s="141"/>
    </row>
    <row r="7297" spans="2:2">
      <c r="B7297" s="141"/>
    </row>
    <row r="7298" spans="2:2">
      <c r="B7298" s="141"/>
    </row>
    <row r="7299" spans="2:2">
      <c r="B7299" s="141"/>
    </row>
    <row r="7300" spans="2:2">
      <c r="B7300" s="141"/>
    </row>
    <row r="7301" spans="2:2">
      <c r="B7301" s="141"/>
    </row>
    <row r="7302" spans="2:2">
      <c r="B7302" s="141"/>
    </row>
    <row r="7303" spans="2:2">
      <c r="B7303" s="141"/>
    </row>
    <row r="7304" spans="2:2">
      <c r="B7304" s="141"/>
    </row>
    <row r="7305" spans="2:2">
      <c r="B7305" s="141"/>
    </row>
    <row r="7306" spans="2:2">
      <c r="B7306" s="141"/>
    </row>
    <row r="7307" spans="2:2">
      <c r="B7307" s="141"/>
    </row>
    <row r="7308" spans="2:2">
      <c r="B7308" s="141"/>
    </row>
    <row r="7309" spans="2:2">
      <c r="B7309" s="141"/>
    </row>
    <row r="7310" spans="2:2">
      <c r="B7310" s="141"/>
    </row>
    <row r="7311" spans="2:2">
      <c r="B7311" s="141"/>
    </row>
    <row r="7312" spans="2:2">
      <c r="B7312" s="141"/>
    </row>
    <row r="7313" spans="2:2">
      <c r="B7313" s="141"/>
    </row>
    <row r="7314" spans="2:2">
      <c r="B7314" s="141"/>
    </row>
    <row r="7315" spans="2:2">
      <c r="B7315" s="141"/>
    </row>
    <row r="7316" spans="2:2">
      <c r="B7316" s="141"/>
    </row>
    <row r="7317" spans="2:2">
      <c r="B7317" s="141"/>
    </row>
    <row r="7318" spans="2:2">
      <c r="B7318" s="141"/>
    </row>
    <row r="7319" spans="2:2">
      <c r="B7319" s="141"/>
    </row>
    <row r="7320" spans="2:2">
      <c r="B7320" s="141"/>
    </row>
    <row r="7321" spans="2:2">
      <c r="B7321" s="141"/>
    </row>
    <row r="7322" spans="2:2">
      <c r="B7322" s="141"/>
    </row>
    <row r="7323" spans="2:2">
      <c r="B7323" s="141"/>
    </row>
    <row r="7324" spans="2:2">
      <c r="B7324" s="141"/>
    </row>
    <row r="7325" spans="2:2">
      <c r="B7325" s="141"/>
    </row>
    <row r="7326" spans="2:2">
      <c r="B7326" s="141"/>
    </row>
    <row r="7327" spans="2:2">
      <c r="B7327" s="141"/>
    </row>
    <row r="7328" spans="2:2">
      <c r="B7328" s="141"/>
    </row>
    <row r="7329" spans="2:2">
      <c r="B7329" s="141"/>
    </row>
    <row r="7330" spans="2:2">
      <c r="B7330" s="141"/>
    </row>
    <row r="7331" spans="2:2">
      <c r="B7331" s="141"/>
    </row>
    <row r="7332" spans="2:2">
      <c r="B7332" s="141"/>
    </row>
    <row r="7333" spans="2:2">
      <c r="B7333" s="141"/>
    </row>
    <row r="7334" spans="2:2">
      <c r="B7334" s="141"/>
    </row>
    <row r="7335" spans="2:2">
      <c r="B7335" s="141"/>
    </row>
    <row r="7336" spans="2:2">
      <c r="B7336" s="141"/>
    </row>
    <row r="7337" spans="2:2">
      <c r="B7337" s="141"/>
    </row>
    <row r="7338" spans="2:2">
      <c r="B7338" s="141"/>
    </row>
    <row r="7339" spans="2:2">
      <c r="B7339" s="141"/>
    </row>
    <row r="7340" spans="2:2">
      <c r="B7340" s="141"/>
    </row>
    <row r="7341" spans="2:2">
      <c r="B7341" s="141"/>
    </row>
    <row r="7342" spans="2:2">
      <c r="B7342" s="141"/>
    </row>
    <row r="7343" spans="2:2">
      <c r="B7343" s="141"/>
    </row>
    <row r="7344" spans="2:2">
      <c r="B7344" s="141"/>
    </row>
    <row r="7345" spans="2:2">
      <c r="B7345" s="141"/>
    </row>
    <row r="7346" spans="2:2">
      <c r="B7346" s="141"/>
    </row>
    <row r="7347" spans="2:2">
      <c r="B7347" s="141"/>
    </row>
    <row r="7348" spans="2:2">
      <c r="B7348" s="141"/>
    </row>
    <row r="7349" spans="2:2">
      <c r="B7349" s="141"/>
    </row>
    <row r="7350" spans="2:2">
      <c r="B7350" s="141"/>
    </row>
    <row r="7351" spans="2:2">
      <c r="B7351" s="141"/>
    </row>
    <row r="7352" spans="2:2">
      <c r="B7352" s="141"/>
    </row>
    <row r="7353" spans="2:2">
      <c r="B7353" s="141"/>
    </row>
    <row r="7354" spans="2:2">
      <c r="B7354" s="141"/>
    </row>
    <row r="7355" spans="2:2">
      <c r="B7355" s="141"/>
    </row>
    <row r="7356" spans="2:2">
      <c r="B7356" s="141"/>
    </row>
    <row r="7357" spans="2:2">
      <c r="B7357" s="141"/>
    </row>
    <row r="7358" spans="2:2">
      <c r="B7358" s="141"/>
    </row>
    <row r="7359" spans="2:2">
      <c r="B7359" s="141"/>
    </row>
    <row r="7360" spans="2:2">
      <c r="B7360" s="141"/>
    </row>
    <row r="7361" spans="2:2">
      <c r="B7361" s="141"/>
    </row>
    <row r="7362" spans="2:2">
      <c r="B7362" s="141"/>
    </row>
    <row r="7363" spans="2:2">
      <c r="B7363" s="141"/>
    </row>
    <row r="7364" spans="2:2">
      <c r="B7364" s="141"/>
    </row>
    <row r="7365" spans="2:2">
      <c r="B7365" s="141"/>
    </row>
    <row r="7366" spans="2:2">
      <c r="B7366" s="141"/>
    </row>
    <row r="7367" spans="2:2">
      <c r="B7367" s="141"/>
    </row>
    <row r="7368" spans="2:2">
      <c r="B7368" s="141"/>
    </row>
    <row r="7369" spans="2:2">
      <c r="B7369" s="141"/>
    </row>
    <row r="7370" spans="2:2">
      <c r="B7370" s="141"/>
    </row>
    <row r="7371" spans="2:2">
      <c r="B7371" s="141"/>
    </row>
    <row r="7372" spans="2:2">
      <c r="B7372" s="141"/>
    </row>
    <row r="7373" spans="2:2">
      <c r="B7373" s="141"/>
    </row>
    <row r="7374" spans="2:2">
      <c r="B7374" s="141"/>
    </row>
    <row r="7375" spans="2:2">
      <c r="B7375" s="141"/>
    </row>
    <row r="7376" spans="2:2">
      <c r="B7376" s="141"/>
    </row>
    <row r="7377" spans="2:2">
      <c r="B7377" s="141"/>
    </row>
    <row r="7378" spans="2:2">
      <c r="B7378" s="141"/>
    </row>
    <row r="7379" spans="2:2">
      <c r="B7379" s="141"/>
    </row>
    <row r="7380" spans="2:2">
      <c r="B7380" s="141"/>
    </row>
    <row r="7381" spans="2:2">
      <c r="B7381" s="141"/>
    </row>
    <row r="7382" spans="2:2">
      <c r="B7382" s="141"/>
    </row>
    <row r="7383" spans="2:2">
      <c r="B7383" s="141"/>
    </row>
    <row r="7384" spans="2:2">
      <c r="B7384" s="141"/>
    </row>
    <row r="7385" spans="2:2">
      <c r="B7385" s="141"/>
    </row>
    <row r="7386" spans="2:2">
      <c r="B7386" s="141"/>
    </row>
    <row r="7387" spans="2:2">
      <c r="B7387" s="141"/>
    </row>
    <row r="7388" spans="2:2">
      <c r="B7388" s="141"/>
    </row>
    <row r="7389" spans="2:2">
      <c r="B7389" s="141"/>
    </row>
    <row r="7390" spans="2:2">
      <c r="B7390" s="141"/>
    </row>
    <row r="7391" spans="2:2">
      <c r="B7391" s="141"/>
    </row>
    <row r="7392" spans="2:2">
      <c r="B7392" s="141"/>
    </row>
    <row r="7393" spans="2:2">
      <c r="B7393" s="141"/>
    </row>
    <row r="7394" spans="2:2">
      <c r="B7394" s="141"/>
    </row>
    <row r="7395" spans="2:2">
      <c r="B7395" s="141"/>
    </row>
    <row r="7396" spans="2:2">
      <c r="B7396" s="141"/>
    </row>
    <row r="7397" spans="2:2">
      <c r="B7397" s="141"/>
    </row>
    <row r="7398" spans="2:2">
      <c r="B7398" s="141"/>
    </row>
    <row r="7399" spans="2:2">
      <c r="B7399" s="141"/>
    </row>
    <row r="7400" spans="2:2">
      <c r="B7400" s="141"/>
    </row>
    <row r="7401" spans="2:2">
      <c r="B7401" s="141"/>
    </row>
    <row r="7402" spans="2:2">
      <c r="B7402" s="141"/>
    </row>
    <row r="7403" spans="2:2">
      <c r="B7403" s="141"/>
    </row>
    <row r="7404" spans="2:2">
      <c r="B7404" s="141"/>
    </row>
    <row r="7405" spans="2:2">
      <c r="B7405" s="141"/>
    </row>
    <row r="7406" spans="2:2">
      <c r="B7406" s="141"/>
    </row>
    <row r="7407" spans="2:2">
      <c r="B7407" s="141"/>
    </row>
    <row r="7408" spans="2:2">
      <c r="B7408" s="141"/>
    </row>
    <row r="7409" spans="2:2">
      <c r="B7409" s="141"/>
    </row>
    <row r="7410" spans="2:2">
      <c r="B7410" s="141"/>
    </row>
    <row r="7411" spans="2:2">
      <c r="B7411" s="141"/>
    </row>
    <row r="7412" spans="2:2">
      <c r="B7412" s="141"/>
    </row>
    <row r="7413" spans="2:2">
      <c r="B7413" s="141"/>
    </row>
    <row r="7414" spans="2:2">
      <c r="B7414" s="141"/>
    </row>
    <row r="7415" spans="2:2">
      <c r="B7415" s="141"/>
    </row>
    <row r="7416" spans="2:2">
      <c r="B7416" s="141"/>
    </row>
    <row r="7417" spans="2:2">
      <c r="B7417" s="141"/>
    </row>
    <row r="7418" spans="2:2">
      <c r="B7418" s="141"/>
    </row>
    <row r="7419" spans="2:2">
      <c r="B7419" s="141"/>
    </row>
    <row r="7420" spans="2:2">
      <c r="B7420" s="141"/>
    </row>
    <row r="7421" spans="2:2">
      <c r="B7421" s="141"/>
    </row>
    <row r="7422" spans="2:2">
      <c r="B7422" s="141"/>
    </row>
    <row r="7423" spans="2:2">
      <c r="B7423" s="141"/>
    </row>
    <row r="7424" spans="2:2">
      <c r="B7424" s="141"/>
    </row>
    <row r="7425" spans="2:2">
      <c r="B7425" s="141"/>
    </row>
    <row r="7426" spans="2:2">
      <c r="B7426" s="141"/>
    </row>
    <row r="7427" spans="2:2">
      <c r="B7427" s="141"/>
    </row>
    <row r="7428" spans="2:2">
      <c r="B7428" s="141"/>
    </row>
    <row r="7429" spans="2:2">
      <c r="B7429" s="141"/>
    </row>
    <row r="7430" spans="2:2">
      <c r="B7430" s="141"/>
    </row>
    <row r="7431" spans="2:2">
      <c r="B7431" s="141"/>
    </row>
    <row r="7432" spans="2:2">
      <c r="B7432" s="141"/>
    </row>
    <row r="7433" spans="2:2">
      <c r="B7433" s="141"/>
    </row>
    <row r="7434" spans="2:2">
      <c r="B7434" s="141"/>
    </row>
    <row r="7435" spans="2:2">
      <c r="B7435" s="141"/>
    </row>
    <row r="7436" spans="2:2">
      <c r="B7436" s="141"/>
    </row>
    <row r="7437" spans="2:2">
      <c r="B7437" s="141"/>
    </row>
    <row r="7438" spans="2:2">
      <c r="B7438" s="141"/>
    </row>
    <row r="7439" spans="2:2">
      <c r="B7439" s="141"/>
    </row>
    <row r="7440" spans="2:2">
      <c r="B7440" s="141"/>
    </row>
    <row r="7441" spans="2:2">
      <c r="B7441" s="141"/>
    </row>
    <row r="7442" spans="2:2">
      <c r="B7442" s="141"/>
    </row>
    <row r="7443" spans="2:2">
      <c r="B7443" s="141"/>
    </row>
    <row r="7444" spans="2:2">
      <c r="B7444" s="141"/>
    </row>
    <row r="7445" spans="2:2">
      <c r="B7445" s="141"/>
    </row>
    <row r="7446" spans="2:2">
      <c r="B7446" s="141"/>
    </row>
    <row r="7447" spans="2:2">
      <c r="B7447" s="141"/>
    </row>
    <row r="7448" spans="2:2">
      <c r="B7448" s="141"/>
    </row>
    <row r="7449" spans="2:2">
      <c r="B7449" s="141"/>
    </row>
    <row r="7450" spans="2:2">
      <c r="B7450" s="141"/>
    </row>
    <row r="7451" spans="2:2">
      <c r="B7451" s="141"/>
    </row>
    <row r="7452" spans="2:2">
      <c r="B7452" s="141"/>
    </row>
    <row r="7453" spans="2:2">
      <c r="B7453" s="141"/>
    </row>
    <row r="7454" spans="2:2">
      <c r="B7454" s="141"/>
    </row>
    <row r="7455" spans="2:2">
      <c r="B7455" s="141"/>
    </row>
    <row r="7456" spans="2:2">
      <c r="B7456" s="141"/>
    </row>
    <row r="7457" spans="2:2">
      <c r="B7457" s="141"/>
    </row>
    <row r="7458" spans="2:2">
      <c r="B7458" s="141"/>
    </row>
    <row r="7459" spans="2:2">
      <c r="B7459" s="141"/>
    </row>
    <row r="7460" spans="2:2">
      <c r="B7460" s="141"/>
    </row>
    <row r="7461" spans="2:2">
      <c r="B7461" s="141"/>
    </row>
    <row r="7462" spans="2:2">
      <c r="B7462" s="141"/>
    </row>
    <row r="7463" spans="2:2">
      <c r="B7463" s="141"/>
    </row>
    <row r="7464" spans="2:2">
      <c r="B7464" s="141"/>
    </row>
    <row r="7465" spans="2:2">
      <c r="B7465" s="141"/>
    </row>
    <row r="7466" spans="2:2">
      <c r="B7466" s="141"/>
    </row>
    <row r="7467" spans="2:2">
      <c r="B7467" s="141"/>
    </row>
    <row r="7468" spans="2:2">
      <c r="B7468" s="141"/>
    </row>
    <row r="7469" spans="2:2">
      <c r="B7469" s="141"/>
    </row>
    <row r="7470" spans="2:2">
      <c r="B7470" s="141"/>
    </row>
    <row r="7471" spans="2:2">
      <c r="B7471" s="141"/>
    </row>
    <row r="7472" spans="2:2">
      <c r="B7472" s="141"/>
    </row>
    <row r="7473" spans="2:2">
      <c r="B7473" s="141"/>
    </row>
    <row r="7474" spans="2:2">
      <c r="B7474" s="141"/>
    </row>
    <row r="7475" spans="2:2">
      <c r="B7475" s="141"/>
    </row>
    <row r="7476" spans="2:2">
      <c r="B7476" s="141"/>
    </row>
    <row r="7477" spans="2:2">
      <c r="B7477" s="141"/>
    </row>
    <row r="7478" spans="2:2">
      <c r="B7478" s="141"/>
    </row>
    <row r="7479" spans="2:2">
      <c r="B7479" s="141"/>
    </row>
    <row r="7480" spans="2:2">
      <c r="B7480" s="141"/>
    </row>
    <row r="7481" spans="2:2">
      <c r="B7481" s="141"/>
    </row>
    <row r="7482" spans="2:2">
      <c r="B7482" s="141"/>
    </row>
    <row r="7483" spans="2:2">
      <c r="B7483" s="141"/>
    </row>
    <row r="7484" spans="2:2">
      <c r="B7484" s="141"/>
    </row>
    <row r="7485" spans="2:2">
      <c r="B7485" s="141"/>
    </row>
    <row r="7486" spans="2:2">
      <c r="B7486" s="141"/>
    </row>
    <row r="7487" spans="2:2">
      <c r="B7487" s="141"/>
    </row>
    <row r="7488" spans="2:2">
      <c r="B7488" s="141"/>
    </row>
    <row r="7489" spans="2:2">
      <c r="B7489" s="141"/>
    </row>
    <row r="7490" spans="2:2">
      <c r="B7490" s="141"/>
    </row>
    <row r="7491" spans="2:2">
      <c r="B7491" s="141"/>
    </row>
    <row r="7492" spans="2:2">
      <c r="B7492" s="141"/>
    </row>
    <row r="7493" spans="2:2">
      <c r="B7493" s="141"/>
    </row>
    <row r="7494" spans="2:2">
      <c r="B7494" s="141"/>
    </row>
    <row r="7495" spans="2:2">
      <c r="B7495" s="141"/>
    </row>
    <row r="7496" spans="2:2">
      <c r="B7496" s="141"/>
    </row>
    <row r="7497" spans="2:2">
      <c r="B7497" s="141"/>
    </row>
    <row r="7498" spans="2:2">
      <c r="B7498" s="141"/>
    </row>
    <row r="7499" spans="2:2">
      <c r="B7499" s="141"/>
    </row>
    <row r="7500" spans="2:2">
      <c r="B7500" s="141"/>
    </row>
    <row r="7501" spans="2:2">
      <c r="B7501" s="141"/>
    </row>
    <row r="7502" spans="2:2">
      <c r="B7502" s="141"/>
    </row>
    <row r="7503" spans="2:2">
      <c r="B7503" s="141"/>
    </row>
    <row r="7504" spans="2:2">
      <c r="B7504" s="141"/>
    </row>
    <row r="7505" spans="2:2">
      <c r="B7505" s="141"/>
    </row>
    <row r="7506" spans="2:2">
      <c r="B7506" s="141"/>
    </row>
    <row r="7507" spans="2:2">
      <c r="B7507" s="141"/>
    </row>
    <row r="7508" spans="2:2">
      <c r="B7508" s="141"/>
    </row>
    <row r="7509" spans="2:2">
      <c r="B7509" s="141"/>
    </row>
    <row r="7510" spans="2:2">
      <c r="B7510" s="141"/>
    </row>
    <row r="7511" spans="2:2">
      <c r="B7511" s="141"/>
    </row>
    <row r="7512" spans="2:2">
      <c r="B7512" s="141"/>
    </row>
    <row r="7513" spans="2:2">
      <c r="B7513" s="141"/>
    </row>
    <row r="7514" spans="2:2">
      <c r="B7514" s="141"/>
    </row>
    <row r="7515" spans="2:2">
      <c r="B7515" s="141"/>
    </row>
    <row r="7516" spans="2:2">
      <c r="B7516" s="141"/>
    </row>
    <row r="7517" spans="2:2">
      <c r="B7517" s="141"/>
    </row>
    <row r="7518" spans="2:2">
      <c r="B7518" s="141"/>
    </row>
    <row r="7519" spans="2:2">
      <c r="B7519" s="141"/>
    </row>
    <row r="7520" spans="2:2">
      <c r="B7520" s="141"/>
    </row>
    <row r="7521" spans="2:2">
      <c r="B7521" s="141"/>
    </row>
    <row r="7522" spans="2:2">
      <c r="B7522" s="141"/>
    </row>
    <row r="7523" spans="2:2">
      <c r="B7523" s="141"/>
    </row>
    <row r="7524" spans="2:2">
      <c r="B7524" s="141"/>
    </row>
    <row r="7525" spans="2:2">
      <c r="B7525" s="141"/>
    </row>
    <row r="7526" spans="2:2">
      <c r="B7526" s="141"/>
    </row>
    <row r="7527" spans="2:2">
      <c r="B7527" s="141"/>
    </row>
    <row r="7528" spans="2:2">
      <c r="B7528" s="141"/>
    </row>
    <row r="7529" spans="2:2">
      <c r="B7529" s="141"/>
    </row>
    <row r="7530" spans="2:2">
      <c r="B7530" s="141"/>
    </row>
    <row r="7531" spans="2:2">
      <c r="B7531" s="141"/>
    </row>
    <row r="7532" spans="2:2">
      <c r="B7532" s="141"/>
    </row>
    <row r="7533" spans="2:2">
      <c r="B7533" s="141"/>
    </row>
    <row r="7534" spans="2:2">
      <c r="B7534" s="141"/>
    </row>
    <row r="7535" spans="2:2">
      <c r="B7535" s="141"/>
    </row>
    <row r="7536" spans="2:2">
      <c r="B7536" s="141"/>
    </row>
    <row r="7537" spans="2:2">
      <c r="B7537" s="141"/>
    </row>
    <row r="7538" spans="2:2">
      <c r="B7538" s="141"/>
    </row>
    <row r="7539" spans="2:2">
      <c r="B7539" s="141"/>
    </row>
    <row r="7540" spans="2:2">
      <c r="B7540" s="141"/>
    </row>
    <row r="7541" spans="2:2">
      <c r="B7541" s="141"/>
    </row>
    <row r="7542" spans="2:2">
      <c r="B7542" s="141"/>
    </row>
    <row r="7543" spans="2:2">
      <c r="B7543" s="141"/>
    </row>
    <row r="7544" spans="2:2">
      <c r="B7544" s="141"/>
    </row>
    <row r="7545" spans="2:2">
      <c r="B7545" s="141"/>
    </row>
    <row r="7546" spans="2:2">
      <c r="B7546" s="141"/>
    </row>
    <row r="7547" spans="2:2">
      <c r="B7547" s="141"/>
    </row>
    <row r="7548" spans="2:2">
      <c r="B7548" s="141"/>
    </row>
    <row r="7549" spans="2:2">
      <c r="B7549" s="141"/>
    </row>
    <row r="7550" spans="2:2">
      <c r="B7550" s="141"/>
    </row>
    <row r="7551" spans="2:2">
      <c r="B7551" s="141"/>
    </row>
    <row r="7552" spans="2:2">
      <c r="B7552" s="141"/>
    </row>
    <row r="7553" spans="2:2">
      <c r="B7553" s="141"/>
    </row>
    <row r="7554" spans="2:2">
      <c r="B7554" s="141"/>
    </row>
    <row r="7555" spans="2:2">
      <c r="B7555" s="141"/>
    </row>
    <row r="7556" spans="2:2">
      <c r="B7556" s="141"/>
    </row>
    <row r="7557" spans="2:2">
      <c r="B7557" s="141"/>
    </row>
    <row r="7558" spans="2:2">
      <c r="B7558" s="141"/>
    </row>
    <row r="7559" spans="2:2">
      <c r="B7559" s="141"/>
    </row>
    <row r="7560" spans="2:2">
      <c r="B7560" s="141"/>
    </row>
    <row r="7561" spans="2:2">
      <c r="B7561" s="141"/>
    </row>
    <row r="7562" spans="2:2">
      <c r="B7562" s="141"/>
    </row>
    <row r="7563" spans="2:2">
      <c r="B7563" s="141"/>
    </row>
    <row r="7564" spans="2:2">
      <c r="B7564" s="141"/>
    </row>
    <row r="7565" spans="2:2">
      <c r="B7565" s="141"/>
    </row>
    <row r="7566" spans="2:2">
      <c r="B7566" s="141"/>
    </row>
    <row r="7567" spans="2:2">
      <c r="B7567" s="141"/>
    </row>
    <row r="7568" spans="2:2">
      <c r="B7568" s="141"/>
    </row>
    <row r="7569" spans="2:2">
      <c r="B7569" s="141"/>
    </row>
    <row r="7570" spans="2:2">
      <c r="B7570" s="141"/>
    </row>
    <row r="7571" spans="2:2">
      <c r="B7571" s="141"/>
    </row>
    <row r="7572" spans="2:2">
      <c r="B7572" s="141"/>
    </row>
    <row r="7573" spans="2:2">
      <c r="B7573" s="141"/>
    </row>
    <row r="7574" spans="2:2">
      <c r="B7574" s="141"/>
    </row>
    <row r="7575" spans="2:2">
      <c r="B7575" s="141"/>
    </row>
    <row r="7576" spans="2:2">
      <c r="B7576" s="141"/>
    </row>
    <row r="7577" spans="2:2">
      <c r="B7577" s="141"/>
    </row>
    <row r="7578" spans="2:2">
      <c r="B7578" s="141"/>
    </row>
    <row r="7579" spans="2:2">
      <c r="B7579" s="141"/>
    </row>
    <row r="7580" spans="2:2">
      <c r="B7580" s="141"/>
    </row>
    <row r="7581" spans="2:2">
      <c r="B7581" s="141"/>
    </row>
    <row r="7582" spans="2:2">
      <c r="B7582" s="141"/>
    </row>
    <row r="7583" spans="2:2">
      <c r="B7583" s="141"/>
    </row>
    <row r="7584" spans="2:2">
      <c r="B7584" s="141"/>
    </row>
    <row r="7585" spans="2:2">
      <c r="B7585" s="141"/>
    </row>
    <row r="7586" spans="2:2">
      <c r="B7586" s="141"/>
    </row>
    <row r="7587" spans="2:2">
      <c r="B7587" s="141"/>
    </row>
    <row r="7588" spans="2:2">
      <c r="B7588" s="141"/>
    </row>
    <row r="7589" spans="2:2">
      <c r="B7589" s="141"/>
    </row>
    <row r="7590" spans="2:2">
      <c r="B7590" s="141"/>
    </row>
    <row r="7591" spans="2:2">
      <c r="B7591" s="141"/>
    </row>
    <row r="7592" spans="2:2">
      <c r="B7592" s="141"/>
    </row>
    <row r="7593" spans="2:2">
      <c r="B7593" s="141"/>
    </row>
    <row r="7594" spans="2:2">
      <c r="B7594" s="141"/>
    </row>
    <row r="7595" spans="2:2">
      <c r="B7595" s="141"/>
    </row>
    <row r="7596" spans="2:2">
      <c r="B7596" s="141"/>
    </row>
    <row r="7597" spans="2:2">
      <c r="B7597" s="141"/>
    </row>
    <row r="7598" spans="2:2">
      <c r="B7598" s="141"/>
    </row>
    <row r="7599" spans="2:2">
      <c r="B7599" s="141"/>
    </row>
    <row r="7600" spans="2:2">
      <c r="B7600" s="141"/>
    </row>
    <row r="7601" spans="2:2">
      <c r="B7601" s="141"/>
    </row>
    <row r="7602" spans="2:2">
      <c r="B7602" s="141"/>
    </row>
    <row r="7603" spans="2:2">
      <c r="B7603" s="141"/>
    </row>
    <row r="7604" spans="2:2">
      <c r="B7604" s="141"/>
    </row>
    <row r="7605" spans="2:2">
      <c r="B7605" s="141"/>
    </row>
    <row r="7606" spans="2:2">
      <c r="B7606" s="141"/>
    </row>
    <row r="7607" spans="2:2">
      <c r="B7607" s="141"/>
    </row>
    <row r="7608" spans="2:2">
      <c r="B7608" s="141"/>
    </row>
    <row r="7609" spans="2:2">
      <c r="B7609" s="141"/>
    </row>
    <row r="7610" spans="2:2">
      <c r="B7610" s="141"/>
    </row>
    <row r="7611" spans="2:2">
      <c r="B7611" s="141"/>
    </row>
    <row r="7612" spans="2:2">
      <c r="B7612" s="141"/>
    </row>
    <row r="7613" spans="2:2">
      <c r="B7613" s="141"/>
    </row>
    <row r="7614" spans="2:2">
      <c r="B7614" s="141"/>
    </row>
    <row r="7615" spans="2:2">
      <c r="B7615" s="141"/>
    </row>
    <row r="7616" spans="2:2">
      <c r="B7616" s="141"/>
    </row>
    <row r="7617" spans="2:2">
      <c r="B7617" s="141"/>
    </row>
    <row r="7618" spans="2:2">
      <c r="B7618" s="141"/>
    </row>
    <row r="7619" spans="2:2">
      <c r="B7619" s="141"/>
    </row>
    <row r="7620" spans="2:2">
      <c r="B7620" s="141"/>
    </row>
    <row r="7621" spans="2:2">
      <c r="B7621" s="141"/>
    </row>
    <row r="7622" spans="2:2">
      <c r="B7622" s="141"/>
    </row>
    <row r="7623" spans="2:2">
      <c r="B7623" s="141"/>
    </row>
    <row r="7624" spans="2:2">
      <c r="B7624" s="141"/>
    </row>
    <row r="7625" spans="2:2">
      <c r="B7625" s="141"/>
    </row>
    <row r="7626" spans="2:2">
      <c r="B7626" s="141"/>
    </row>
    <row r="7627" spans="2:2">
      <c r="B7627" s="141"/>
    </row>
    <row r="7628" spans="2:2">
      <c r="B7628" s="141"/>
    </row>
    <row r="7629" spans="2:2">
      <c r="B7629" s="141"/>
    </row>
    <row r="7630" spans="2:2">
      <c r="B7630" s="141"/>
    </row>
    <row r="7631" spans="2:2">
      <c r="B7631" s="141"/>
    </row>
    <row r="7632" spans="2:2">
      <c r="B7632" s="141"/>
    </row>
    <row r="7633" spans="2:2">
      <c r="B7633" s="141"/>
    </row>
    <row r="7634" spans="2:2">
      <c r="B7634" s="141"/>
    </row>
    <row r="7635" spans="2:2">
      <c r="B7635" s="141"/>
    </row>
    <row r="7636" spans="2:2">
      <c r="B7636" s="141"/>
    </row>
    <row r="7637" spans="2:2">
      <c r="B7637" s="141"/>
    </row>
    <row r="7638" spans="2:2">
      <c r="B7638" s="141"/>
    </row>
    <row r="7639" spans="2:2">
      <c r="B7639" s="141"/>
    </row>
    <row r="7640" spans="2:2">
      <c r="B7640" s="141"/>
    </row>
    <row r="7641" spans="2:2">
      <c r="B7641" s="141"/>
    </row>
    <row r="7642" spans="2:2">
      <c r="B7642" s="141"/>
    </row>
    <row r="7643" spans="2:2">
      <c r="B7643" s="141"/>
    </row>
    <row r="7644" spans="2:2">
      <c r="B7644" s="141"/>
    </row>
    <row r="7645" spans="2:2">
      <c r="B7645" s="141"/>
    </row>
    <row r="7646" spans="2:2">
      <c r="B7646" s="141"/>
    </row>
    <row r="7647" spans="2:2">
      <c r="B7647" s="141"/>
    </row>
    <row r="7648" spans="2:2">
      <c r="B7648" s="141"/>
    </row>
    <row r="7649" spans="2:2">
      <c r="B7649" s="141"/>
    </row>
    <row r="7650" spans="2:2">
      <c r="B7650" s="141"/>
    </row>
    <row r="7651" spans="2:2">
      <c r="B7651" s="141"/>
    </row>
    <row r="7652" spans="2:2">
      <c r="B7652" s="141"/>
    </row>
    <row r="7653" spans="2:2">
      <c r="B7653" s="141"/>
    </row>
    <row r="7654" spans="2:2">
      <c r="B7654" s="141"/>
    </row>
    <row r="7655" spans="2:2">
      <c r="B7655" s="141"/>
    </row>
    <row r="7656" spans="2:2">
      <c r="B7656" s="141"/>
    </row>
    <row r="7657" spans="2:2">
      <c r="B7657" s="141"/>
    </row>
    <row r="7658" spans="2:2">
      <c r="B7658" s="141"/>
    </row>
    <row r="7659" spans="2:2">
      <c r="B7659" s="141"/>
    </row>
    <row r="7660" spans="2:2">
      <c r="B7660" s="141"/>
    </row>
    <row r="7661" spans="2:2">
      <c r="B7661" s="141"/>
    </row>
    <row r="7662" spans="2:2">
      <c r="B7662" s="141"/>
    </row>
    <row r="7663" spans="2:2">
      <c r="B7663" s="141"/>
    </row>
    <row r="7664" spans="2:2">
      <c r="B7664" s="141"/>
    </row>
    <row r="7665" spans="2:2">
      <c r="B7665" s="141"/>
    </row>
    <row r="7666" spans="2:2">
      <c r="B7666" s="141"/>
    </row>
    <row r="7667" spans="2:2">
      <c r="B7667" s="141"/>
    </row>
    <row r="7668" spans="2:2">
      <c r="B7668" s="141"/>
    </row>
    <row r="7669" spans="2:2">
      <c r="B7669" s="141"/>
    </row>
    <row r="7670" spans="2:2">
      <c r="B7670" s="141"/>
    </row>
    <row r="7671" spans="2:2">
      <c r="B7671" s="141"/>
    </row>
    <row r="7672" spans="2:2">
      <c r="B7672" s="141"/>
    </row>
    <row r="7673" spans="2:2">
      <c r="B7673" s="141"/>
    </row>
    <row r="7674" spans="2:2">
      <c r="B7674" s="141"/>
    </row>
    <row r="7675" spans="2:2">
      <c r="B7675" s="141"/>
    </row>
    <row r="7676" spans="2:2">
      <c r="B7676" s="141"/>
    </row>
    <row r="7677" spans="2:2">
      <c r="B7677" s="141"/>
    </row>
    <row r="7678" spans="2:2">
      <c r="B7678" s="141"/>
    </row>
    <row r="7679" spans="2:2">
      <c r="B7679" s="141"/>
    </row>
    <row r="7680" spans="2:2">
      <c r="B7680" s="141"/>
    </row>
    <row r="7681" spans="2:2">
      <c r="B7681" s="141"/>
    </row>
    <row r="7682" spans="2:2">
      <c r="B7682" s="141"/>
    </row>
    <row r="7683" spans="2:2">
      <c r="B7683" s="141"/>
    </row>
    <row r="7684" spans="2:2">
      <c r="B7684" s="141"/>
    </row>
    <row r="7685" spans="2:2">
      <c r="B7685" s="141"/>
    </row>
    <row r="7686" spans="2:2">
      <c r="B7686" s="141"/>
    </row>
    <row r="7687" spans="2:2">
      <c r="B7687" s="141"/>
    </row>
    <row r="7688" spans="2:2">
      <c r="B7688" s="141"/>
    </row>
    <row r="7689" spans="2:2">
      <c r="B7689" s="141"/>
    </row>
    <row r="7690" spans="2:2">
      <c r="B7690" s="141"/>
    </row>
    <row r="7691" spans="2:2">
      <c r="B7691" s="141"/>
    </row>
    <row r="7692" spans="2:2">
      <c r="B7692" s="141"/>
    </row>
    <row r="7693" spans="2:2">
      <c r="B7693" s="141"/>
    </row>
    <row r="7694" spans="2:2">
      <c r="B7694" s="141"/>
    </row>
    <row r="7695" spans="2:2">
      <c r="B7695" s="141"/>
    </row>
    <row r="7696" spans="2:2">
      <c r="B7696" s="141"/>
    </row>
    <row r="7697" spans="2:2">
      <c r="B7697" s="141"/>
    </row>
    <row r="7698" spans="2:2">
      <c r="B7698" s="141"/>
    </row>
    <row r="7699" spans="2:2">
      <c r="B7699" s="141"/>
    </row>
    <row r="7700" spans="2:2">
      <c r="B7700" s="141"/>
    </row>
    <row r="7701" spans="2:2">
      <c r="B7701" s="141"/>
    </row>
    <row r="7702" spans="2:2">
      <c r="B7702" s="141"/>
    </row>
    <row r="7703" spans="2:2">
      <c r="B7703" s="141"/>
    </row>
    <row r="7704" spans="2:2">
      <c r="B7704" s="141"/>
    </row>
    <row r="7705" spans="2:2">
      <c r="B7705" s="141"/>
    </row>
    <row r="7706" spans="2:2">
      <c r="B7706" s="141"/>
    </row>
    <row r="7707" spans="2:2">
      <c r="B7707" s="141"/>
    </row>
    <row r="7708" spans="2:2">
      <c r="B7708" s="141"/>
    </row>
    <row r="7709" spans="2:2">
      <c r="B7709" s="141"/>
    </row>
    <row r="7710" spans="2:2">
      <c r="B7710" s="141"/>
    </row>
    <row r="7711" spans="2:2">
      <c r="B7711" s="141"/>
    </row>
    <row r="7712" spans="2:2">
      <c r="B7712" s="141"/>
    </row>
    <row r="7713" spans="2:2">
      <c r="B7713" s="141"/>
    </row>
    <row r="7714" spans="2:2">
      <c r="B7714" s="141"/>
    </row>
    <row r="7715" spans="2:2">
      <c r="B7715" s="141"/>
    </row>
    <row r="7716" spans="2:2">
      <c r="B7716" s="141"/>
    </row>
    <row r="7717" spans="2:2">
      <c r="B7717" s="141"/>
    </row>
    <row r="7718" spans="2:2">
      <c r="B7718" s="141"/>
    </row>
    <row r="7719" spans="2:2">
      <c r="B7719" s="141"/>
    </row>
    <row r="7720" spans="2:2">
      <c r="B7720" s="141"/>
    </row>
    <row r="7721" spans="2:2">
      <c r="B7721" s="141"/>
    </row>
    <row r="7722" spans="2:2">
      <c r="B7722" s="141"/>
    </row>
    <row r="7723" spans="2:2">
      <c r="B7723" s="141"/>
    </row>
    <row r="7724" spans="2:2">
      <c r="B7724" s="141"/>
    </row>
    <row r="7725" spans="2:2">
      <c r="B7725" s="141"/>
    </row>
    <row r="7726" spans="2:2">
      <c r="B7726" s="141"/>
    </row>
    <row r="7727" spans="2:2">
      <c r="B7727" s="141"/>
    </row>
    <row r="7728" spans="2:2">
      <c r="B7728" s="141"/>
    </row>
    <row r="7729" spans="2:2">
      <c r="B7729" s="141"/>
    </row>
    <row r="7730" spans="2:2">
      <c r="B7730" s="141"/>
    </row>
    <row r="7731" spans="2:2">
      <c r="B7731" s="141"/>
    </row>
    <row r="7732" spans="2:2">
      <c r="B7732" s="141"/>
    </row>
    <row r="7733" spans="2:2">
      <c r="B7733" s="141"/>
    </row>
    <row r="7734" spans="2:2">
      <c r="B7734" s="141"/>
    </row>
    <row r="7735" spans="2:2">
      <c r="B7735" s="141"/>
    </row>
    <row r="7736" spans="2:2">
      <c r="B7736" s="141"/>
    </row>
    <row r="7737" spans="2:2">
      <c r="B7737" s="141"/>
    </row>
    <row r="7738" spans="2:2">
      <c r="B7738" s="141"/>
    </row>
    <row r="7739" spans="2:2">
      <c r="B7739" s="141"/>
    </row>
    <row r="7740" spans="2:2">
      <c r="B7740" s="141"/>
    </row>
    <row r="7741" spans="2:2">
      <c r="B7741" s="141"/>
    </row>
    <row r="7742" spans="2:2">
      <c r="B7742" s="141"/>
    </row>
    <row r="7743" spans="2:2">
      <c r="B7743" s="141"/>
    </row>
    <row r="7744" spans="2:2">
      <c r="B7744" s="141"/>
    </row>
    <row r="7745" spans="2:2">
      <c r="B7745" s="141"/>
    </row>
    <row r="7746" spans="2:2">
      <c r="B7746" s="141"/>
    </row>
    <row r="7747" spans="2:2">
      <c r="B7747" s="141"/>
    </row>
    <row r="7748" spans="2:2">
      <c r="B7748" s="141"/>
    </row>
    <row r="7749" spans="2:2">
      <c r="B7749" s="141"/>
    </row>
    <row r="7750" spans="2:2">
      <c r="B7750" s="141"/>
    </row>
    <row r="7751" spans="2:2">
      <c r="B7751" s="141"/>
    </row>
    <row r="7752" spans="2:2">
      <c r="B7752" s="141"/>
    </row>
    <row r="7753" spans="2:2">
      <c r="B7753" s="141"/>
    </row>
    <row r="7754" spans="2:2">
      <c r="B7754" s="141"/>
    </row>
    <row r="7755" spans="2:2">
      <c r="B7755" s="141"/>
    </row>
    <row r="7756" spans="2:2">
      <c r="B7756" s="141"/>
    </row>
    <row r="7757" spans="2:2">
      <c r="B7757" s="141"/>
    </row>
    <row r="7758" spans="2:2">
      <c r="B7758" s="141"/>
    </row>
    <row r="7759" spans="2:2">
      <c r="B7759" s="141"/>
    </row>
    <row r="7760" spans="2:2">
      <c r="B7760" s="141"/>
    </row>
    <row r="7761" spans="2:2">
      <c r="B7761" s="141"/>
    </row>
    <row r="7762" spans="2:2">
      <c r="B7762" s="141"/>
    </row>
    <row r="7763" spans="2:2">
      <c r="B7763" s="141"/>
    </row>
    <row r="7764" spans="2:2">
      <c r="B7764" s="141"/>
    </row>
    <row r="7765" spans="2:2">
      <c r="B7765" s="141"/>
    </row>
    <row r="7766" spans="2:2">
      <c r="B7766" s="141"/>
    </row>
    <row r="7767" spans="2:2">
      <c r="B7767" s="141"/>
    </row>
    <row r="7768" spans="2:2">
      <c r="B7768" s="141"/>
    </row>
    <row r="7769" spans="2:2">
      <c r="B7769" s="141"/>
    </row>
    <row r="7770" spans="2:2">
      <c r="B7770" s="141"/>
    </row>
    <row r="7771" spans="2:2">
      <c r="B7771" s="141"/>
    </row>
    <row r="7772" spans="2:2">
      <c r="B7772" s="141"/>
    </row>
    <row r="7773" spans="2:2">
      <c r="B7773" s="141"/>
    </row>
    <row r="7774" spans="2:2">
      <c r="B7774" s="141"/>
    </row>
    <row r="7775" spans="2:2">
      <c r="B7775" s="141"/>
    </row>
    <row r="7776" spans="2:2">
      <c r="B7776" s="141"/>
    </row>
    <row r="7777" spans="2:2">
      <c r="B7777" s="141"/>
    </row>
    <row r="7778" spans="2:2">
      <c r="B7778" s="141"/>
    </row>
    <row r="7779" spans="2:2">
      <c r="B7779" s="141"/>
    </row>
    <row r="7780" spans="2:2">
      <c r="B7780" s="141"/>
    </row>
    <row r="7781" spans="2:2">
      <c r="B7781" s="141"/>
    </row>
    <row r="7782" spans="2:2">
      <c r="B7782" s="141"/>
    </row>
    <row r="7783" spans="2:2">
      <c r="B7783" s="141"/>
    </row>
    <row r="7784" spans="2:2">
      <c r="B7784" s="141"/>
    </row>
    <row r="7785" spans="2:2">
      <c r="B7785" s="141"/>
    </row>
    <row r="7786" spans="2:2">
      <c r="B7786" s="141"/>
    </row>
    <row r="7787" spans="2:2">
      <c r="B7787" s="141"/>
    </row>
    <row r="7788" spans="2:2">
      <c r="B7788" s="141"/>
    </row>
    <row r="7789" spans="2:2">
      <c r="B7789" s="141"/>
    </row>
    <row r="7790" spans="2:2">
      <c r="B7790" s="141"/>
    </row>
    <row r="7791" spans="2:2">
      <c r="B7791" s="141"/>
    </row>
    <row r="7792" spans="2:2">
      <c r="B7792" s="141"/>
    </row>
    <row r="7793" spans="2:2">
      <c r="B7793" s="141"/>
    </row>
    <row r="7794" spans="2:2">
      <c r="B7794" s="141"/>
    </row>
    <row r="7795" spans="2:2">
      <c r="B7795" s="141"/>
    </row>
    <row r="7796" spans="2:2">
      <c r="B7796" s="141"/>
    </row>
    <row r="7797" spans="2:2">
      <c r="B7797" s="141"/>
    </row>
    <row r="7798" spans="2:2">
      <c r="B7798" s="141"/>
    </row>
    <row r="7799" spans="2:2">
      <c r="B7799" s="141"/>
    </row>
    <row r="7800" spans="2:2">
      <c r="B7800" s="141"/>
    </row>
    <row r="7801" spans="2:2">
      <c r="B7801" s="141"/>
    </row>
    <row r="7802" spans="2:2">
      <c r="B7802" s="141"/>
    </row>
    <row r="7803" spans="2:2">
      <c r="B7803" s="141"/>
    </row>
    <row r="7804" spans="2:2">
      <c r="B7804" s="141"/>
    </row>
    <row r="7805" spans="2:2">
      <c r="B7805" s="141"/>
    </row>
    <row r="7806" spans="2:2">
      <c r="B7806" s="141"/>
    </row>
    <row r="7807" spans="2:2">
      <c r="B7807" s="141"/>
    </row>
    <row r="7808" spans="2:2">
      <c r="B7808" s="141"/>
    </row>
    <row r="7809" spans="2:2">
      <c r="B7809" s="141"/>
    </row>
    <row r="7810" spans="2:2">
      <c r="B7810" s="141"/>
    </row>
    <row r="7811" spans="2:2">
      <c r="B7811" s="141"/>
    </row>
    <row r="7812" spans="2:2">
      <c r="B7812" s="141"/>
    </row>
    <row r="7813" spans="2:2">
      <c r="B7813" s="141"/>
    </row>
    <row r="7814" spans="2:2">
      <c r="B7814" s="141"/>
    </row>
    <row r="7815" spans="2:2">
      <c r="B7815" s="141"/>
    </row>
    <row r="7816" spans="2:2">
      <c r="B7816" s="141"/>
    </row>
    <row r="7817" spans="2:2">
      <c r="B7817" s="141"/>
    </row>
    <row r="7818" spans="2:2">
      <c r="B7818" s="141"/>
    </row>
    <row r="7819" spans="2:2">
      <c r="B7819" s="141"/>
    </row>
    <row r="7820" spans="2:2">
      <c r="B7820" s="141"/>
    </row>
    <row r="7821" spans="2:2">
      <c r="B7821" s="141"/>
    </row>
    <row r="7822" spans="2:2">
      <c r="B7822" s="141"/>
    </row>
    <row r="7823" spans="2:2">
      <c r="B7823" s="141"/>
    </row>
    <row r="7824" spans="2:2">
      <c r="B7824" s="141"/>
    </row>
    <row r="7825" spans="2:2">
      <c r="B7825" s="141"/>
    </row>
    <row r="7826" spans="2:2">
      <c r="B7826" s="141"/>
    </row>
    <row r="7827" spans="2:2">
      <c r="B7827" s="141"/>
    </row>
    <row r="7828" spans="2:2">
      <c r="B7828" s="141"/>
    </row>
    <row r="7829" spans="2:2">
      <c r="B7829" s="141"/>
    </row>
    <row r="7830" spans="2:2">
      <c r="B7830" s="141"/>
    </row>
    <row r="7831" spans="2:2">
      <c r="B7831" s="141"/>
    </row>
    <row r="7832" spans="2:2">
      <c r="B7832" s="141"/>
    </row>
    <row r="7833" spans="2:2">
      <c r="B7833" s="141"/>
    </row>
    <row r="7834" spans="2:2">
      <c r="B7834" s="141"/>
    </row>
    <row r="7835" spans="2:2">
      <c r="B7835" s="141"/>
    </row>
    <row r="7836" spans="2:2">
      <c r="B7836" s="141"/>
    </row>
    <row r="7837" spans="2:2">
      <c r="B7837" s="141"/>
    </row>
    <row r="7838" spans="2:2">
      <c r="B7838" s="141"/>
    </row>
    <row r="7839" spans="2:2">
      <c r="B7839" s="141"/>
    </row>
    <row r="7840" spans="2:2">
      <c r="B7840" s="141"/>
    </row>
    <row r="7841" spans="2:2">
      <c r="B7841" s="141"/>
    </row>
    <row r="7842" spans="2:2">
      <c r="B7842" s="141"/>
    </row>
    <row r="7843" spans="2:2">
      <c r="B7843" s="141"/>
    </row>
    <row r="7844" spans="2:2">
      <c r="B7844" s="141"/>
    </row>
    <row r="7845" spans="2:2">
      <c r="B7845" s="141"/>
    </row>
    <row r="7846" spans="2:2">
      <c r="B7846" s="141"/>
    </row>
    <row r="7847" spans="2:2">
      <c r="B7847" s="141"/>
    </row>
    <row r="7848" spans="2:2">
      <c r="B7848" s="141"/>
    </row>
    <row r="7849" spans="2:2">
      <c r="B7849" s="141"/>
    </row>
    <row r="7850" spans="2:2">
      <c r="B7850" s="141"/>
    </row>
    <row r="7851" spans="2:2">
      <c r="B7851" s="141"/>
    </row>
    <row r="7852" spans="2:2">
      <c r="B7852" s="141"/>
    </row>
    <row r="7853" spans="2:2">
      <c r="B7853" s="141"/>
    </row>
    <row r="7854" spans="2:2">
      <c r="B7854" s="141"/>
    </row>
    <row r="7855" spans="2:2">
      <c r="B7855" s="141"/>
    </row>
    <row r="7856" spans="2:2">
      <c r="B7856" s="141"/>
    </row>
    <row r="7857" spans="2:2">
      <c r="B7857" s="141"/>
    </row>
    <row r="7858" spans="2:2">
      <c r="B7858" s="141"/>
    </row>
    <row r="7859" spans="2:2">
      <c r="B7859" s="141"/>
    </row>
    <row r="7860" spans="2:2">
      <c r="B7860" s="141"/>
    </row>
    <row r="7861" spans="2:2">
      <c r="B7861" s="141"/>
    </row>
    <row r="7862" spans="2:2">
      <c r="B7862" s="141"/>
    </row>
    <row r="7863" spans="2:2">
      <c r="B7863" s="141"/>
    </row>
    <row r="7864" spans="2:2">
      <c r="B7864" s="141"/>
    </row>
    <row r="7865" spans="2:2">
      <c r="B7865" s="141"/>
    </row>
    <row r="7866" spans="2:2">
      <c r="B7866" s="141"/>
    </row>
    <row r="7867" spans="2:2">
      <c r="B7867" s="141"/>
    </row>
    <row r="7868" spans="2:2">
      <c r="B7868" s="141"/>
    </row>
    <row r="7869" spans="2:2">
      <c r="B7869" s="141"/>
    </row>
    <row r="7870" spans="2:2">
      <c r="B7870" s="141"/>
    </row>
    <row r="7871" spans="2:2">
      <c r="B7871" s="141"/>
    </row>
    <row r="7872" spans="2:2">
      <c r="B7872" s="141"/>
    </row>
    <row r="7873" spans="2:2">
      <c r="B7873" s="141"/>
    </row>
    <row r="7874" spans="2:2">
      <c r="B7874" s="141"/>
    </row>
    <row r="7875" spans="2:2">
      <c r="B7875" s="141"/>
    </row>
    <row r="7876" spans="2:2">
      <c r="B7876" s="141"/>
    </row>
    <row r="7877" spans="2:2">
      <c r="B7877" s="141"/>
    </row>
    <row r="7878" spans="2:2">
      <c r="B7878" s="141"/>
    </row>
    <row r="7879" spans="2:2">
      <c r="B7879" s="141"/>
    </row>
    <row r="7880" spans="2:2">
      <c r="B7880" s="141"/>
    </row>
    <row r="7881" spans="2:2">
      <c r="B7881" s="141"/>
    </row>
    <row r="7882" spans="2:2">
      <c r="B7882" s="141"/>
    </row>
    <row r="7883" spans="2:2">
      <c r="B7883" s="141"/>
    </row>
    <row r="7884" spans="2:2">
      <c r="B7884" s="141"/>
    </row>
    <row r="7885" spans="2:2">
      <c r="B7885" s="141"/>
    </row>
    <row r="7886" spans="2:2">
      <c r="B7886" s="141"/>
    </row>
    <row r="7887" spans="2:2">
      <c r="B7887" s="141"/>
    </row>
    <row r="7888" spans="2:2">
      <c r="B7888" s="141"/>
    </row>
    <row r="7889" spans="2:2">
      <c r="B7889" s="141"/>
    </row>
    <row r="7890" spans="2:2">
      <c r="B7890" s="141"/>
    </row>
    <row r="7891" spans="2:2">
      <c r="B7891" s="141"/>
    </row>
    <row r="7892" spans="2:2">
      <c r="B7892" s="141"/>
    </row>
    <row r="7893" spans="2:2">
      <c r="B7893" s="141"/>
    </row>
    <row r="7894" spans="2:2">
      <c r="B7894" s="141"/>
    </row>
    <row r="7895" spans="2:2">
      <c r="B7895" s="141"/>
    </row>
    <row r="7896" spans="2:2">
      <c r="B7896" s="141"/>
    </row>
    <row r="7897" spans="2:2">
      <c r="B7897" s="141"/>
    </row>
    <row r="7898" spans="2:2">
      <c r="B7898" s="141"/>
    </row>
    <row r="7899" spans="2:2">
      <c r="B7899" s="141"/>
    </row>
    <row r="7900" spans="2:2">
      <c r="B7900" s="141"/>
    </row>
    <row r="7901" spans="2:2">
      <c r="B7901" s="141"/>
    </row>
    <row r="7902" spans="2:2">
      <c r="B7902" s="141"/>
    </row>
    <row r="7903" spans="2:2">
      <c r="B7903" s="141"/>
    </row>
    <row r="7904" spans="2:2">
      <c r="B7904" s="141"/>
    </row>
    <row r="7905" spans="2:2">
      <c r="B7905" s="141"/>
    </row>
    <row r="7906" spans="2:2">
      <c r="B7906" s="141"/>
    </row>
    <row r="7907" spans="2:2">
      <c r="B7907" s="141"/>
    </row>
    <row r="7908" spans="2:2">
      <c r="B7908" s="141"/>
    </row>
    <row r="7909" spans="2:2">
      <c r="B7909" s="141"/>
    </row>
    <row r="7910" spans="2:2">
      <c r="B7910" s="141"/>
    </row>
    <row r="7911" spans="2:2">
      <c r="B7911" s="141"/>
    </row>
    <row r="7912" spans="2:2">
      <c r="B7912" s="141"/>
    </row>
    <row r="7913" spans="2:2">
      <c r="B7913" s="141"/>
    </row>
    <row r="7914" spans="2:2">
      <c r="B7914" s="141"/>
    </row>
    <row r="7915" spans="2:2">
      <c r="B7915" s="141"/>
    </row>
    <row r="7916" spans="2:2">
      <c r="B7916" s="141"/>
    </row>
    <row r="7917" spans="2:2">
      <c r="B7917" s="141"/>
    </row>
    <row r="7918" spans="2:2">
      <c r="B7918" s="141"/>
    </row>
    <row r="7919" spans="2:2">
      <c r="B7919" s="141"/>
    </row>
    <row r="7920" spans="2:2">
      <c r="B7920" s="141"/>
    </row>
    <row r="7921" spans="2:2">
      <c r="B7921" s="141"/>
    </row>
    <row r="7922" spans="2:2">
      <c r="B7922" s="141"/>
    </row>
    <row r="7923" spans="2:2">
      <c r="B7923" s="141"/>
    </row>
    <row r="7924" spans="2:2">
      <c r="B7924" s="141"/>
    </row>
    <row r="7925" spans="2:2">
      <c r="B7925" s="141"/>
    </row>
    <row r="7926" spans="2:2">
      <c r="B7926" s="141"/>
    </row>
    <row r="7927" spans="2:2">
      <c r="B7927" s="141"/>
    </row>
    <row r="7928" spans="2:2">
      <c r="B7928" s="141"/>
    </row>
    <row r="7929" spans="2:2">
      <c r="B7929" s="141"/>
    </row>
    <row r="7930" spans="2:2">
      <c r="B7930" s="141"/>
    </row>
    <row r="7931" spans="2:2">
      <c r="B7931" s="141"/>
    </row>
    <row r="7932" spans="2:2">
      <c r="B7932" s="141"/>
    </row>
    <row r="7933" spans="2:2">
      <c r="B7933" s="141"/>
    </row>
    <row r="7934" spans="2:2">
      <c r="B7934" s="141"/>
    </row>
    <row r="7935" spans="2:2">
      <c r="B7935" s="141"/>
    </row>
    <row r="7936" spans="2:2">
      <c r="B7936" s="141"/>
    </row>
    <row r="7937" spans="2:2">
      <c r="B7937" s="141"/>
    </row>
    <row r="7938" spans="2:2">
      <c r="B7938" s="141"/>
    </row>
    <row r="7939" spans="2:2">
      <c r="B7939" s="141"/>
    </row>
    <row r="7940" spans="2:2">
      <c r="B7940" s="141"/>
    </row>
    <row r="7941" spans="2:2">
      <c r="B7941" s="141"/>
    </row>
    <row r="7942" spans="2:2">
      <c r="B7942" s="141"/>
    </row>
    <row r="7943" spans="2:2">
      <c r="B7943" s="141"/>
    </row>
    <row r="7944" spans="2:2">
      <c r="B7944" s="141"/>
    </row>
    <row r="7945" spans="2:2">
      <c r="B7945" s="141"/>
    </row>
    <row r="7946" spans="2:2">
      <c r="B7946" s="141"/>
    </row>
    <row r="7947" spans="2:2">
      <c r="B7947" s="141"/>
    </row>
    <row r="7948" spans="2:2">
      <c r="B7948" s="141"/>
    </row>
    <row r="7949" spans="2:2">
      <c r="B7949" s="141"/>
    </row>
    <row r="7950" spans="2:2">
      <c r="B7950" s="141"/>
    </row>
    <row r="7951" spans="2:2">
      <c r="B7951" s="141"/>
    </row>
    <row r="7952" spans="2:2">
      <c r="B7952" s="141"/>
    </row>
    <row r="7953" spans="2:2">
      <c r="B7953" s="141"/>
    </row>
    <row r="7954" spans="2:2">
      <c r="B7954" s="141"/>
    </row>
    <row r="7955" spans="2:2">
      <c r="B7955" s="141"/>
    </row>
    <row r="7956" spans="2:2">
      <c r="B7956" s="141"/>
    </row>
    <row r="7957" spans="2:2">
      <c r="B7957" s="141"/>
    </row>
    <row r="7958" spans="2:2">
      <c r="B7958" s="141"/>
    </row>
    <row r="7959" spans="2:2">
      <c r="B7959" s="141"/>
    </row>
    <row r="7960" spans="2:2">
      <c r="B7960" s="141"/>
    </row>
    <row r="7961" spans="2:2">
      <c r="B7961" s="141"/>
    </row>
    <row r="7962" spans="2:2">
      <c r="B7962" s="141"/>
    </row>
    <row r="7963" spans="2:2">
      <c r="B7963" s="141"/>
    </row>
    <row r="7964" spans="2:2">
      <c r="B7964" s="141"/>
    </row>
    <row r="7965" spans="2:2">
      <c r="B7965" s="141"/>
    </row>
    <row r="7966" spans="2:2">
      <c r="B7966" s="141"/>
    </row>
    <row r="7967" spans="2:2">
      <c r="B7967" s="141"/>
    </row>
    <row r="7968" spans="2:2">
      <c r="B7968" s="141"/>
    </row>
    <row r="7969" spans="2:2">
      <c r="B7969" s="141"/>
    </row>
    <row r="7970" spans="2:2">
      <c r="B7970" s="141"/>
    </row>
    <row r="7971" spans="2:2">
      <c r="B7971" s="141"/>
    </row>
    <row r="7972" spans="2:2">
      <c r="B7972" s="141"/>
    </row>
    <row r="7973" spans="2:2">
      <c r="B7973" s="141"/>
    </row>
    <row r="7974" spans="2:2">
      <c r="B7974" s="141"/>
    </row>
    <row r="7975" spans="2:2">
      <c r="B7975" s="141"/>
    </row>
    <row r="7976" spans="2:2">
      <c r="B7976" s="141"/>
    </row>
    <row r="7977" spans="2:2">
      <c r="B7977" s="141"/>
    </row>
    <row r="7978" spans="2:2">
      <c r="B7978" s="141"/>
    </row>
    <row r="7979" spans="2:2">
      <c r="B7979" s="141"/>
    </row>
    <row r="7980" spans="2:2">
      <c r="B7980" s="141"/>
    </row>
    <row r="7981" spans="2:2">
      <c r="B7981" s="141"/>
    </row>
    <row r="7982" spans="2:2">
      <c r="B7982" s="141"/>
    </row>
    <row r="7983" spans="2:2">
      <c r="B7983" s="141"/>
    </row>
    <row r="7984" spans="2:2">
      <c r="B7984" s="141"/>
    </row>
    <row r="7985" spans="2:2">
      <c r="B7985" s="141"/>
    </row>
    <row r="7986" spans="2:2">
      <c r="B7986" s="141"/>
    </row>
    <row r="7987" spans="2:2">
      <c r="B7987" s="141"/>
    </row>
    <row r="7988" spans="2:2">
      <c r="B7988" s="141"/>
    </row>
    <row r="7989" spans="2:2">
      <c r="B7989" s="141"/>
    </row>
    <row r="7990" spans="2:2">
      <c r="B7990" s="141"/>
    </row>
    <row r="7991" spans="2:2">
      <c r="B7991" s="141"/>
    </row>
    <row r="7992" spans="2:2">
      <c r="B7992" s="141"/>
    </row>
    <row r="7993" spans="2:2">
      <c r="B7993" s="141"/>
    </row>
    <row r="7994" spans="2:2">
      <c r="B7994" s="141"/>
    </row>
    <row r="7995" spans="2:2">
      <c r="B7995" s="141"/>
    </row>
    <row r="7996" spans="2:2">
      <c r="B7996" s="141"/>
    </row>
    <row r="7997" spans="2:2">
      <c r="B7997" s="141"/>
    </row>
    <row r="7998" spans="2:2">
      <c r="B7998" s="141"/>
    </row>
    <row r="7999" spans="2:2">
      <c r="B7999" s="141"/>
    </row>
    <row r="8000" spans="2:2">
      <c r="B8000" s="141"/>
    </row>
    <row r="8001" spans="2:2">
      <c r="B8001" s="141"/>
    </row>
    <row r="8002" spans="2:2">
      <c r="B8002" s="141"/>
    </row>
    <row r="8003" spans="2:2">
      <c r="B8003" s="141"/>
    </row>
    <row r="8004" spans="2:2">
      <c r="B8004" s="141"/>
    </row>
    <row r="8005" spans="2:2">
      <c r="B8005" s="141"/>
    </row>
    <row r="8006" spans="2:2">
      <c r="B8006" s="141"/>
    </row>
    <row r="8007" spans="2:2">
      <c r="B8007" s="141"/>
    </row>
    <row r="8008" spans="2:2">
      <c r="B8008" s="141"/>
    </row>
    <row r="8009" spans="2:2">
      <c r="B8009" s="141"/>
    </row>
    <row r="8010" spans="2:2">
      <c r="B8010" s="141"/>
    </row>
    <row r="8011" spans="2:2">
      <c r="B8011" s="141"/>
    </row>
    <row r="8012" spans="2:2">
      <c r="B8012" s="141"/>
    </row>
    <row r="8013" spans="2:2">
      <c r="B8013" s="141"/>
    </row>
    <row r="8014" spans="2:2">
      <c r="B8014" s="141"/>
    </row>
    <row r="8015" spans="2:2">
      <c r="B8015" s="141"/>
    </row>
    <row r="8016" spans="2:2">
      <c r="B8016" s="141"/>
    </row>
    <row r="8017" spans="2:2">
      <c r="B8017" s="141"/>
    </row>
    <row r="8018" spans="2:2">
      <c r="B8018" s="141"/>
    </row>
    <row r="8019" spans="2:2">
      <c r="B8019" s="141"/>
    </row>
    <row r="8020" spans="2:2">
      <c r="B8020" s="141"/>
    </row>
    <row r="8021" spans="2:2">
      <c r="B8021" s="141"/>
    </row>
    <row r="8022" spans="2:2">
      <c r="B8022" s="141"/>
    </row>
    <row r="8023" spans="2:2">
      <c r="B8023" s="141"/>
    </row>
    <row r="8024" spans="2:2">
      <c r="B8024" s="141"/>
    </row>
    <row r="8025" spans="2:2">
      <c r="B8025" s="141"/>
    </row>
    <row r="8026" spans="2:2">
      <c r="B8026" s="141"/>
    </row>
    <row r="8027" spans="2:2">
      <c r="B8027" s="141"/>
    </row>
    <row r="8028" spans="2:2">
      <c r="B8028" s="141"/>
    </row>
    <row r="8029" spans="2:2">
      <c r="B8029" s="141"/>
    </row>
    <row r="8030" spans="2:2">
      <c r="B8030" s="141"/>
    </row>
    <row r="8031" spans="2:2">
      <c r="B8031" s="141"/>
    </row>
    <row r="8032" spans="2:2">
      <c r="B8032" s="141"/>
    </row>
    <row r="8033" spans="2:2">
      <c r="B8033" s="141"/>
    </row>
    <row r="8034" spans="2:2">
      <c r="B8034" s="141"/>
    </row>
    <row r="8035" spans="2:2">
      <c r="B8035" s="141"/>
    </row>
    <row r="8036" spans="2:2">
      <c r="B8036" s="141"/>
    </row>
    <row r="8037" spans="2:2">
      <c r="B8037" s="141"/>
    </row>
    <row r="8038" spans="2:2">
      <c r="B8038" s="141"/>
    </row>
    <row r="8039" spans="2:2">
      <c r="B8039" s="141"/>
    </row>
    <row r="8040" spans="2:2">
      <c r="B8040" s="141"/>
    </row>
    <row r="8041" spans="2:2">
      <c r="B8041" s="141"/>
    </row>
    <row r="8042" spans="2:2">
      <c r="B8042" s="141"/>
    </row>
    <row r="8043" spans="2:2">
      <c r="B8043" s="141"/>
    </row>
    <row r="8044" spans="2:2">
      <c r="B8044" s="141"/>
    </row>
    <row r="8045" spans="2:2">
      <c r="B8045" s="141"/>
    </row>
    <row r="8046" spans="2:2">
      <c r="B8046" s="141"/>
    </row>
    <row r="8047" spans="2:2">
      <c r="B8047" s="141"/>
    </row>
    <row r="8048" spans="2:2">
      <c r="B8048" s="141"/>
    </row>
    <row r="8049" spans="2:2">
      <c r="B8049" s="141"/>
    </row>
    <row r="8050" spans="2:2">
      <c r="B8050" s="141"/>
    </row>
    <row r="8051" spans="2:2">
      <c r="B8051" s="141"/>
    </row>
    <row r="8052" spans="2:2">
      <c r="B8052" s="141"/>
    </row>
    <row r="8053" spans="2:2">
      <c r="B8053" s="141"/>
    </row>
    <row r="8054" spans="2:2">
      <c r="B8054" s="141"/>
    </row>
    <row r="8055" spans="2:2">
      <c r="B8055" s="141"/>
    </row>
    <row r="8056" spans="2:2">
      <c r="B8056" s="141"/>
    </row>
    <row r="8057" spans="2:2">
      <c r="B8057" s="141"/>
    </row>
    <row r="8058" spans="2:2">
      <c r="B8058" s="141"/>
    </row>
    <row r="8059" spans="2:2">
      <c r="B8059" s="141"/>
    </row>
    <row r="8060" spans="2:2">
      <c r="B8060" s="141"/>
    </row>
    <row r="8061" spans="2:2">
      <c r="B8061" s="141"/>
    </row>
    <row r="8062" spans="2:2">
      <c r="B8062" s="141"/>
    </row>
    <row r="8063" spans="2:2">
      <c r="B8063" s="141"/>
    </row>
    <row r="8064" spans="2:2">
      <c r="B8064" s="141"/>
    </row>
    <row r="8065" spans="2:2">
      <c r="B8065" s="141"/>
    </row>
    <row r="8066" spans="2:2">
      <c r="B8066" s="141"/>
    </row>
    <row r="8067" spans="2:2">
      <c r="B8067" s="141"/>
    </row>
    <row r="8068" spans="2:2">
      <c r="B8068" s="141"/>
    </row>
    <row r="8069" spans="2:2">
      <c r="B8069" s="141"/>
    </row>
    <row r="8070" spans="2:2">
      <c r="B8070" s="141"/>
    </row>
    <row r="8071" spans="2:2">
      <c r="B8071" s="141"/>
    </row>
    <row r="8072" spans="2:2">
      <c r="B8072" s="141"/>
    </row>
    <row r="8073" spans="2:2">
      <c r="B8073" s="141"/>
    </row>
    <row r="8074" spans="2:2">
      <c r="B8074" s="141"/>
    </row>
    <row r="8075" spans="2:2">
      <c r="B8075" s="141"/>
    </row>
    <row r="8076" spans="2:2">
      <c r="B8076" s="141"/>
    </row>
    <row r="8077" spans="2:2">
      <c r="B8077" s="141"/>
    </row>
    <row r="8078" spans="2:2">
      <c r="B8078" s="141"/>
    </row>
    <row r="8079" spans="2:2">
      <c r="B8079" s="141"/>
    </row>
    <row r="8080" spans="2:2">
      <c r="B8080" s="141"/>
    </row>
    <row r="8081" spans="2:2">
      <c r="B8081" s="141"/>
    </row>
    <row r="8082" spans="2:2">
      <c r="B8082" s="141"/>
    </row>
    <row r="8083" spans="2:2">
      <c r="B8083" s="141"/>
    </row>
    <row r="8084" spans="2:2">
      <c r="B8084" s="141"/>
    </row>
    <row r="8085" spans="2:2">
      <c r="B8085" s="141"/>
    </row>
    <row r="8086" spans="2:2">
      <c r="B8086" s="141"/>
    </row>
    <row r="8087" spans="2:2">
      <c r="B8087" s="141"/>
    </row>
    <row r="8088" spans="2:2">
      <c r="B8088" s="141"/>
    </row>
    <row r="8089" spans="2:2">
      <c r="B8089" s="141"/>
    </row>
    <row r="8090" spans="2:2">
      <c r="B8090" s="141"/>
    </row>
    <row r="8091" spans="2:2">
      <c r="B8091" s="141"/>
    </row>
    <row r="8092" spans="2:2">
      <c r="B8092" s="141"/>
    </row>
    <row r="8093" spans="2:2">
      <c r="B8093" s="141"/>
    </row>
    <row r="8094" spans="2:2">
      <c r="B8094" s="141"/>
    </row>
    <row r="8095" spans="2:2">
      <c r="B8095" s="141"/>
    </row>
    <row r="8096" spans="2:2">
      <c r="B8096" s="141"/>
    </row>
    <row r="8097" spans="2:2">
      <c r="B8097" s="141"/>
    </row>
    <row r="8098" spans="2:2">
      <c r="B8098" s="141"/>
    </row>
    <row r="8099" spans="2:2">
      <c r="B8099" s="141"/>
    </row>
    <row r="8100" spans="2:2">
      <c r="B8100" s="141"/>
    </row>
    <row r="8101" spans="2:2">
      <c r="B8101" s="141"/>
    </row>
    <row r="8102" spans="2:2">
      <c r="B8102" s="141"/>
    </row>
    <row r="8103" spans="2:2">
      <c r="B8103" s="141"/>
    </row>
    <row r="8104" spans="2:2">
      <c r="B8104" s="141"/>
    </row>
    <row r="8105" spans="2:2">
      <c r="B8105" s="141"/>
    </row>
    <row r="8106" spans="2:2">
      <c r="B8106" s="141"/>
    </row>
    <row r="8107" spans="2:2">
      <c r="B8107" s="141"/>
    </row>
    <row r="8108" spans="2:2">
      <c r="B8108" s="141"/>
    </row>
    <row r="8109" spans="2:2">
      <c r="B8109" s="141"/>
    </row>
    <row r="8110" spans="2:2">
      <c r="B8110" s="141"/>
    </row>
    <row r="8111" spans="2:2">
      <c r="B8111" s="141"/>
    </row>
    <row r="8112" spans="2:2">
      <c r="B8112" s="141"/>
    </row>
    <row r="8113" spans="2:2">
      <c r="B8113" s="141"/>
    </row>
    <row r="8114" spans="2:2">
      <c r="B8114" s="141"/>
    </row>
    <row r="8115" spans="2:2">
      <c r="B8115" s="141"/>
    </row>
    <row r="8116" spans="2:2">
      <c r="B8116" s="141"/>
    </row>
    <row r="8117" spans="2:2">
      <c r="B8117" s="141"/>
    </row>
    <row r="8118" spans="2:2">
      <c r="B8118" s="141"/>
    </row>
    <row r="8119" spans="2:2">
      <c r="B8119" s="141"/>
    </row>
    <row r="8120" spans="2:2">
      <c r="B8120" s="141"/>
    </row>
    <row r="8121" spans="2:2">
      <c r="B8121" s="141"/>
    </row>
    <row r="8122" spans="2:2">
      <c r="B8122" s="141"/>
    </row>
    <row r="8123" spans="2:2">
      <c r="B8123" s="141"/>
    </row>
    <row r="8124" spans="2:2">
      <c r="B8124" s="141"/>
    </row>
    <row r="8125" spans="2:2">
      <c r="B8125" s="141"/>
    </row>
    <row r="8126" spans="2:2">
      <c r="B8126" s="141"/>
    </row>
    <row r="8127" spans="2:2">
      <c r="B8127" s="141"/>
    </row>
    <row r="8128" spans="2:2">
      <c r="B8128" s="141"/>
    </row>
    <row r="8129" spans="2:2">
      <c r="B8129" s="141"/>
    </row>
    <row r="8130" spans="2:2">
      <c r="B8130" s="141"/>
    </row>
    <row r="8131" spans="2:2">
      <c r="B8131" s="141"/>
    </row>
    <row r="8132" spans="2:2">
      <c r="B8132" s="141"/>
    </row>
    <row r="8133" spans="2:2">
      <c r="B8133" s="141"/>
    </row>
    <row r="8134" spans="2:2">
      <c r="B8134" s="141"/>
    </row>
    <row r="8135" spans="2:2">
      <c r="B8135" s="141"/>
    </row>
    <row r="8136" spans="2:2">
      <c r="B8136" s="141"/>
    </row>
    <row r="8137" spans="2:2">
      <c r="B8137" s="141"/>
    </row>
    <row r="8138" spans="2:2">
      <c r="B8138" s="141"/>
    </row>
    <row r="8139" spans="2:2">
      <c r="B8139" s="141"/>
    </row>
    <row r="8140" spans="2:2">
      <c r="B8140" s="141"/>
    </row>
    <row r="8141" spans="2:2">
      <c r="B8141" s="141"/>
    </row>
    <row r="8142" spans="2:2">
      <c r="B8142" s="141"/>
    </row>
    <row r="8143" spans="2:2">
      <c r="B8143" s="141"/>
    </row>
    <row r="8144" spans="2:2">
      <c r="B8144" s="141"/>
    </row>
    <row r="8145" spans="2:2">
      <c r="B8145" s="141"/>
    </row>
    <row r="8146" spans="2:2">
      <c r="B8146" s="141"/>
    </row>
    <row r="8147" spans="2:2">
      <c r="B8147" s="141"/>
    </row>
    <row r="8148" spans="2:2">
      <c r="B8148" s="141"/>
    </row>
    <row r="8149" spans="2:2">
      <c r="B8149" s="141"/>
    </row>
    <row r="8150" spans="2:2">
      <c r="B8150" s="141"/>
    </row>
    <row r="8151" spans="2:2">
      <c r="B8151" s="141"/>
    </row>
    <row r="8152" spans="2:2">
      <c r="B8152" s="141"/>
    </row>
    <row r="8153" spans="2:2">
      <c r="B8153" s="141"/>
    </row>
    <row r="8154" spans="2:2">
      <c r="B8154" s="141"/>
    </row>
    <row r="8155" spans="2:2">
      <c r="B8155" s="141"/>
    </row>
    <row r="8156" spans="2:2">
      <c r="B8156" s="141"/>
    </row>
    <row r="8157" spans="2:2">
      <c r="B8157" s="141"/>
    </row>
    <row r="8158" spans="2:2">
      <c r="B8158" s="141"/>
    </row>
    <row r="8159" spans="2:2">
      <c r="B8159" s="141"/>
    </row>
    <row r="8160" spans="2:2">
      <c r="B8160" s="141"/>
    </row>
    <row r="8161" spans="2:2">
      <c r="B8161" s="141"/>
    </row>
    <row r="8162" spans="2:2">
      <c r="B8162" s="141"/>
    </row>
    <row r="8163" spans="2:2">
      <c r="B8163" s="141"/>
    </row>
    <row r="8164" spans="2:2">
      <c r="B8164" s="141"/>
    </row>
    <row r="8165" spans="2:2">
      <c r="B8165" s="141"/>
    </row>
    <row r="8166" spans="2:2">
      <c r="B8166" s="141"/>
    </row>
    <row r="8167" spans="2:2">
      <c r="B8167" s="141"/>
    </row>
    <row r="8168" spans="2:2">
      <c r="B8168" s="141"/>
    </row>
    <row r="8169" spans="2:2">
      <c r="B8169" s="141"/>
    </row>
    <row r="8170" spans="2:2">
      <c r="B8170" s="141"/>
    </row>
    <row r="8171" spans="2:2">
      <c r="B8171" s="141"/>
    </row>
    <row r="8172" spans="2:2">
      <c r="B8172" s="141"/>
    </row>
    <row r="8173" spans="2:2">
      <c r="B8173" s="141"/>
    </row>
    <row r="8174" spans="2:2">
      <c r="B8174" s="141"/>
    </row>
    <row r="8175" spans="2:2">
      <c r="B8175" s="141"/>
    </row>
    <row r="8176" spans="2:2">
      <c r="B8176" s="141"/>
    </row>
    <row r="8177" spans="2:2">
      <c r="B8177" s="141"/>
    </row>
    <row r="8178" spans="2:2">
      <c r="B8178" s="141"/>
    </row>
    <row r="8179" spans="2:2">
      <c r="B8179" s="141"/>
    </row>
    <row r="8180" spans="2:2">
      <c r="B8180" s="141"/>
    </row>
    <row r="8181" spans="2:2">
      <c r="B8181" s="141"/>
    </row>
    <row r="8182" spans="2:2">
      <c r="B8182" s="141"/>
    </row>
    <row r="8183" spans="2:2">
      <c r="B8183" s="141"/>
    </row>
    <row r="8184" spans="2:2">
      <c r="B8184" s="141"/>
    </row>
    <row r="8185" spans="2:2">
      <c r="B8185" s="141"/>
    </row>
    <row r="8186" spans="2:2">
      <c r="B8186" s="141"/>
    </row>
    <row r="8187" spans="2:2">
      <c r="B8187" s="141"/>
    </row>
    <row r="8188" spans="2:2">
      <c r="B8188" s="141"/>
    </row>
    <row r="8189" spans="2:2">
      <c r="B8189" s="141"/>
    </row>
    <row r="8190" spans="2:2">
      <c r="B8190" s="141"/>
    </row>
    <row r="8191" spans="2:2">
      <c r="B8191" s="141"/>
    </row>
    <row r="8192" spans="2:2">
      <c r="B8192" s="141"/>
    </row>
    <row r="8193" spans="2:2">
      <c r="B8193" s="141"/>
    </row>
    <row r="8194" spans="2:2">
      <c r="B8194" s="141"/>
    </row>
    <row r="8195" spans="2:2">
      <c r="B8195" s="141"/>
    </row>
    <row r="8196" spans="2:2">
      <c r="B8196" s="141"/>
    </row>
    <row r="8197" spans="2:2">
      <c r="B8197" s="141"/>
    </row>
    <row r="8198" spans="2:2">
      <c r="B8198" s="141"/>
    </row>
    <row r="8199" spans="2:2">
      <c r="B8199" s="141"/>
    </row>
    <row r="8200" spans="2:2">
      <c r="B8200" s="141"/>
    </row>
    <row r="8201" spans="2:2">
      <c r="B8201" s="141"/>
    </row>
    <row r="8202" spans="2:2">
      <c r="B8202" s="141"/>
    </row>
    <row r="8203" spans="2:2">
      <c r="B8203" s="141"/>
    </row>
    <row r="8204" spans="2:2">
      <c r="B8204" s="141"/>
    </row>
    <row r="8205" spans="2:2">
      <c r="B8205" s="141"/>
    </row>
    <row r="8206" spans="2:2">
      <c r="B8206" s="141"/>
    </row>
    <row r="8207" spans="2:2">
      <c r="B8207" s="141"/>
    </row>
    <row r="8208" spans="2:2">
      <c r="B8208" s="141"/>
    </row>
    <row r="8209" spans="2:2">
      <c r="B8209" s="141"/>
    </row>
    <row r="8210" spans="2:2">
      <c r="B8210" s="141"/>
    </row>
    <row r="8211" spans="2:2">
      <c r="B8211" s="141"/>
    </row>
    <row r="8212" spans="2:2">
      <c r="B8212" s="141"/>
    </row>
    <row r="8213" spans="2:2">
      <c r="B8213" s="141"/>
    </row>
    <row r="8214" spans="2:2">
      <c r="B8214" s="141"/>
    </row>
    <row r="8215" spans="2:2">
      <c r="B8215" s="141"/>
    </row>
    <row r="8216" spans="2:2">
      <c r="B8216" s="141"/>
    </row>
    <row r="8217" spans="2:2">
      <c r="B8217" s="141"/>
    </row>
    <row r="8218" spans="2:2">
      <c r="B8218" s="141"/>
    </row>
    <row r="8219" spans="2:2">
      <c r="B8219" s="141"/>
    </row>
    <row r="8220" spans="2:2">
      <c r="B8220" s="141"/>
    </row>
    <row r="8221" spans="2:2">
      <c r="B8221" s="141"/>
    </row>
    <row r="8222" spans="2:2">
      <c r="B8222" s="141"/>
    </row>
    <row r="8223" spans="2:2">
      <c r="B8223" s="141"/>
    </row>
    <row r="8224" spans="2:2">
      <c r="B8224" s="141"/>
    </row>
    <row r="8225" spans="2:2">
      <c r="B8225" s="141"/>
    </row>
    <row r="8226" spans="2:2">
      <c r="B8226" s="141"/>
    </row>
    <row r="8227" spans="2:2">
      <c r="B8227" s="141"/>
    </row>
    <row r="8228" spans="2:2">
      <c r="B8228" s="141"/>
    </row>
    <row r="8229" spans="2:2">
      <c r="B8229" s="141"/>
    </row>
    <row r="8230" spans="2:2">
      <c r="B8230" s="141"/>
    </row>
    <row r="8231" spans="2:2">
      <c r="B8231" s="141"/>
    </row>
    <row r="8232" spans="2:2">
      <c r="B8232" s="141"/>
    </row>
    <row r="8233" spans="2:2">
      <c r="B8233" s="141"/>
    </row>
    <row r="8234" spans="2:2">
      <c r="B8234" s="141"/>
    </row>
    <row r="8235" spans="2:2">
      <c r="B8235" s="141"/>
    </row>
    <row r="8236" spans="2:2">
      <c r="B8236" s="141"/>
    </row>
    <row r="8237" spans="2:2">
      <c r="B8237" s="141"/>
    </row>
    <row r="8238" spans="2:2">
      <c r="B8238" s="141"/>
    </row>
    <row r="8239" spans="2:2">
      <c r="B8239" s="141"/>
    </row>
    <row r="8240" spans="2:2">
      <c r="B8240" s="141"/>
    </row>
    <row r="8241" spans="2:2">
      <c r="B8241" s="141"/>
    </row>
    <row r="8242" spans="2:2">
      <c r="B8242" s="141"/>
    </row>
    <row r="8243" spans="2:2">
      <c r="B8243" s="141"/>
    </row>
    <row r="8244" spans="2:2">
      <c r="B8244" s="141"/>
    </row>
    <row r="8245" spans="2:2">
      <c r="B8245" s="141"/>
    </row>
    <row r="8246" spans="2:2">
      <c r="B8246" s="141"/>
    </row>
    <row r="8247" spans="2:2">
      <c r="B8247" s="141"/>
    </row>
    <row r="8248" spans="2:2">
      <c r="B8248" s="141"/>
    </row>
    <row r="8249" spans="2:2">
      <c r="B8249" s="141"/>
    </row>
    <row r="8250" spans="2:2">
      <c r="B8250" s="141"/>
    </row>
    <row r="8251" spans="2:2">
      <c r="B8251" s="141"/>
    </row>
    <row r="8252" spans="2:2">
      <c r="B8252" s="141"/>
    </row>
    <row r="8253" spans="2:2">
      <c r="B8253" s="141"/>
    </row>
    <row r="8254" spans="2:2">
      <c r="B8254" s="141"/>
    </row>
    <row r="8255" spans="2:2">
      <c r="B8255" s="141"/>
    </row>
    <row r="8256" spans="2:2">
      <c r="B8256" s="141"/>
    </row>
    <row r="8257" spans="2:2">
      <c r="B8257" s="141"/>
    </row>
    <row r="8258" spans="2:2">
      <c r="B8258" s="141"/>
    </row>
    <row r="8259" spans="2:2">
      <c r="B8259" s="141"/>
    </row>
    <row r="8260" spans="2:2">
      <c r="B8260" s="141"/>
    </row>
    <row r="8261" spans="2:2">
      <c r="B8261" s="141"/>
    </row>
    <row r="8262" spans="2:2">
      <c r="B8262" s="141"/>
    </row>
    <row r="8263" spans="2:2">
      <c r="B8263" s="141"/>
    </row>
    <row r="8264" spans="2:2">
      <c r="B8264" s="141"/>
    </row>
    <row r="8265" spans="2:2">
      <c r="B8265" s="141"/>
    </row>
    <row r="8266" spans="2:2">
      <c r="B8266" s="141"/>
    </row>
    <row r="8267" spans="2:2">
      <c r="B8267" s="141"/>
    </row>
    <row r="8268" spans="2:2">
      <c r="B8268" s="141"/>
    </row>
    <row r="8269" spans="2:2">
      <c r="B8269" s="141"/>
    </row>
    <row r="8270" spans="2:2">
      <c r="B8270" s="141"/>
    </row>
    <row r="8271" spans="2:2">
      <c r="B8271" s="141"/>
    </row>
    <row r="8272" spans="2:2">
      <c r="B8272" s="141"/>
    </row>
    <row r="8273" spans="2:2">
      <c r="B8273" s="141"/>
    </row>
    <row r="8274" spans="2:2">
      <c r="B8274" s="141"/>
    </row>
    <row r="8275" spans="2:2">
      <c r="B8275" s="141"/>
    </row>
    <row r="8276" spans="2:2">
      <c r="B8276" s="141"/>
    </row>
    <row r="8277" spans="2:2">
      <c r="B8277" s="141"/>
    </row>
    <row r="8278" spans="2:2">
      <c r="B8278" s="141"/>
    </row>
    <row r="8279" spans="2:2">
      <c r="B8279" s="141"/>
    </row>
    <row r="8280" spans="2:2">
      <c r="B8280" s="141"/>
    </row>
    <row r="8281" spans="2:2">
      <c r="B8281" s="141"/>
    </row>
    <row r="8282" spans="2:2">
      <c r="B8282" s="141"/>
    </row>
    <row r="8283" spans="2:2">
      <c r="B8283" s="141"/>
    </row>
    <row r="8284" spans="2:2">
      <c r="B8284" s="141"/>
    </row>
    <row r="8285" spans="2:2">
      <c r="B8285" s="141"/>
    </row>
    <row r="8286" spans="2:2">
      <c r="B8286" s="141"/>
    </row>
    <row r="8287" spans="2:2">
      <c r="B8287" s="141"/>
    </row>
    <row r="8288" spans="2:2">
      <c r="B8288" s="141"/>
    </row>
    <row r="8289" spans="2:2">
      <c r="B8289" s="141"/>
    </row>
    <row r="8290" spans="2:2">
      <c r="B8290" s="141"/>
    </row>
    <row r="8291" spans="2:2">
      <c r="B8291" s="141"/>
    </row>
    <row r="8292" spans="2:2">
      <c r="B8292" s="141"/>
    </row>
    <row r="8293" spans="2:2">
      <c r="B8293" s="141"/>
    </row>
    <row r="8294" spans="2:2">
      <c r="B8294" s="141"/>
    </row>
    <row r="8295" spans="2:2">
      <c r="B8295" s="141"/>
    </row>
    <row r="8296" spans="2:2">
      <c r="B8296" s="141"/>
    </row>
    <row r="8297" spans="2:2">
      <c r="B8297" s="141"/>
    </row>
    <row r="8298" spans="2:2">
      <c r="B8298" s="141"/>
    </row>
    <row r="8299" spans="2:2">
      <c r="B8299" s="141"/>
    </row>
    <row r="8300" spans="2:2">
      <c r="B8300" s="141"/>
    </row>
    <row r="8301" spans="2:2">
      <c r="B8301" s="141"/>
    </row>
    <row r="8302" spans="2:2">
      <c r="B8302" s="141"/>
    </row>
    <row r="8303" spans="2:2">
      <c r="B8303" s="141"/>
    </row>
    <row r="8304" spans="2:2">
      <c r="B8304" s="141"/>
    </row>
    <row r="8305" spans="2:2">
      <c r="B8305" s="141"/>
    </row>
    <row r="8306" spans="2:2">
      <c r="B8306" s="141"/>
    </row>
    <row r="8307" spans="2:2">
      <c r="B8307" s="141"/>
    </row>
    <row r="8308" spans="2:2">
      <c r="B8308" s="141"/>
    </row>
    <row r="8309" spans="2:2">
      <c r="B8309" s="141"/>
    </row>
    <row r="8310" spans="2:2">
      <c r="B8310" s="141"/>
    </row>
    <row r="8311" spans="2:2">
      <c r="B8311" s="141"/>
    </row>
    <row r="8312" spans="2:2">
      <c r="B8312" s="141"/>
    </row>
    <row r="8313" spans="2:2">
      <c r="B8313" s="141"/>
    </row>
    <row r="8314" spans="2:2">
      <c r="B8314" s="141"/>
    </row>
    <row r="8315" spans="2:2">
      <c r="B8315" s="141"/>
    </row>
    <row r="8316" spans="2:2">
      <c r="B8316" s="141"/>
    </row>
    <row r="8317" spans="2:2">
      <c r="B8317" s="141"/>
    </row>
    <row r="8318" spans="2:2">
      <c r="B8318" s="141"/>
    </row>
    <row r="8319" spans="2:2">
      <c r="B8319" s="141"/>
    </row>
    <row r="8320" spans="2:2">
      <c r="B8320" s="141"/>
    </row>
    <row r="8321" spans="2:2">
      <c r="B8321" s="141"/>
    </row>
    <row r="8322" spans="2:2">
      <c r="B8322" s="141"/>
    </row>
    <row r="8323" spans="2:2">
      <c r="B8323" s="141"/>
    </row>
    <row r="8324" spans="2:2">
      <c r="B8324" s="141"/>
    </row>
    <row r="8325" spans="2:2">
      <c r="B8325" s="141"/>
    </row>
    <row r="8326" spans="2:2">
      <c r="B8326" s="141"/>
    </row>
    <row r="8327" spans="2:2">
      <c r="B8327" s="141"/>
    </row>
    <row r="8328" spans="2:2">
      <c r="B8328" s="141"/>
    </row>
    <row r="8329" spans="2:2">
      <c r="B8329" s="141"/>
    </row>
    <row r="8330" spans="2:2">
      <c r="B8330" s="141"/>
    </row>
    <row r="8331" spans="2:2">
      <c r="B8331" s="141"/>
    </row>
    <row r="8332" spans="2:2">
      <c r="B8332" s="141"/>
    </row>
    <row r="8333" spans="2:2">
      <c r="B8333" s="141"/>
    </row>
    <row r="8334" spans="2:2">
      <c r="B8334" s="141"/>
    </row>
    <row r="8335" spans="2:2">
      <c r="B8335" s="141"/>
    </row>
    <row r="8336" spans="2:2">
      <c r="B8336" s="141"/>
    </row>
    <row r="8337" spans="2:2">
      <c r="B8337" s="141"/>
    </row>
    <row r="8338" spans="2:2">
      <c r="B8338" s="141"/>
    </row>
    <row r="8339" spans="2:2">
      <c r="B8339" s="141"/>
    </row>
    <row r="8340" spans="2:2">
      <c r="B8340" s="141"/>
    </row>
    <row r="8341" spans="2:2">
      <c r="B8341" s="141"/>
    </row>
    <row r="8342" spans="2:2">
      <c r="B8342" s="141"/>
    </row>
    <row r="8343" spans="2:2">
      <c r="B8343" s="141"/>
    </row>
    <row r="8344" spans="2:2">
      <c r="B8344" s="141"/>
    </row>
    <row r="8345" spans="2:2">
      <c r="B8345" s="141"/>
    </row>
    <row r="8346" spans="2:2">
      <c r="B8346" s="141"/>
    </row>
    <row r="8347" spans="2:2">
      <c r="B8347" s="141"/>
    </row>
    <row r="8348" spans="2:2">
      <c r="B8348" s="141"/>
    </row>
    <row r="8349" spans="2:2">
      <c r="B8349" s="141"/>
    </row>
    <row r="8350" spans="2:2">
      <c r="B8350" s="141"/>
    </row>
    <row r="8351" spans="2:2">
      <c r="B8351" s="141"/>
    </row>
    <row r="8352" spans="2:2">
      <c r="B8352" s="141"/>
    </row>
    <row r="8353" spans="2:2">
      <c r="B8353" s="141"/>
    </row>
    <row r="8354" spans="2:2">
      <c r="B8354" s="141"/>
    </row>
    <row r="8355" spans="2:2">
      <c r="B8355" s="141"/>
    </row>
    <row r="8356" spans="2:2">
      <c r="B8356" s="141"/>
    </row>
    <row r="8357" spans="2:2">
      <c r="B8357" s="141"/>
    </row>
    <row r="8358" spans="2:2">
      <c r="B8358" s="141"/>
    </row>
    <row r="8359" spans="2:2">
      <c r="B8359" s="141"/>
    </row>
    <row r="8360" spans="2:2">
      <c r="B8360" s="141"/>
    </row>
    <row r="8361" spans="2:2">
      <c r="B8361" s="141"/>
    </row>
    <row r="8362" spans="2:2">
      <c r="B8362" s="141"/>
    </row>
    <row r="8363" spans="2:2">
      <c r="B8363" s="141"/>
    </row>
    <row r="8364" spans="2:2">
      <c r="B8364" s="141"/>
    </row>
    <row r="8365" spans="2:2">
      <c r="B8365" s="141"/>
    </row>
    <row r="8366" spans="2:2">
      <c r="B8366" s="141"/>
    </row>
    <row r="8367" spans="2:2">
      <c r="B8367" s="141"/>
    </row>
    <row r="8368" spans="2:2">
      <c r="B8368" s="141"/>
    </row>
    <row r="8369" spans="2:2">
      <c r="B8369" s="141"/>
    </row>
    <row r="8370" spans="2:2">
      <c r="B8370" s="141"/>
    </row>
    <row r="8371" spans="2:2">
      <c r="B8371" s="141"/>
    </row>
    <row r="8372" spans="2:2">
      <c r="B8372" s="141"/>
    </row>
    <row r="8373" spans="2:2">
      <c r="B8373" s="141"/>
    </row>
    <row r="8374" spans="2:2">
      <c r="B8374" s="141"/>
    </row>
    <row r="8375" spans="2:2">
      <c r="B8375" s="141"/>
    </row>
    <row r="8376" spans="2:2">
      <c r="B8376" s="141"/>
    </row>
    <row r="8377" spans="2:2">
      <c r="B8377" s="141"/>
    </row>
    <row r="8378" spans="2:2">
      <c r="B8378" s="141"/>
    </row>
    <row r="8379" spans="2:2">
      <c r="B8379" s="141"/>
    </row>
    <row r="8380" spans="2:2">
      <c r="B8380" s="141"/>
    </row>
    <row r="8381" spans="2:2">
      <c r="B8381" s="141"/>
    </row>
    <row r="8382" spans="2:2">
      <c r="B8382" s="141"/>
    </row>
    <row r="8383" spans="2:2">
      <c r="B8383" s="141"/>
    </row>
    <row r="8384" spans="2:2">
      <c r="B8384" s="141"/>
    </row>
    <row r="8385" spans="2:2">
      <c r="B8385" s="141"/>
    </row>
    <row r="8386" spans="2:2">
      <c r="B8386" s="141"/>
    </row>
    <row r="8387" spans="2:2">
      <c r="B8387" s="141"/>
    </row>
    <row r="8388" spans="2:2">
      <c r="B8388" s="141"/>
    </row>
    <row r="8389" spans="2:2">
      <c r="B8389" s="141"/>
    </row>
    <row r="8390" spans="2:2">
      <c r="B8390" s="141"/>
    </row>
    <row r="8391" spans="2:2">
      <c r="B8391" s="141"/>
    </row>
    <row r="8392" spans="2:2">
      <c r="B8392" s="141"/>
    </row>
    <row r="8393" spans="2:2">
      <c r="B8393" s="141"/>
    </row>
    <row r="8394" spans="2:2">
      <c r="B8394" s="141"/>
    </row>
    <row r="8395" spans="2:2">
      <c r="B8395" s="141"/>
    </row>
    <row r="8396" spans="2:2">
      <c r="B8396" s="141"/>
    </row>
    <row r="8397" spans="2:2">
      <c r="B8397" s="141"/>
    </row>
    <row r="8398" spans="2:2">
      <c r="B8398" s="141"/>
    </row>
    <row r="8399" spans="2:2">
      <c r="B8399" s="141"/>
    </row>
    <row r="8400" spans="2:2">
      <c r="B8400" s="141"/>
    </row>
    <row r="8401" spans="2:2">
      <c r="B8401" s="141"/>
    </row>
    <row r="8402" spans="2:2">
      <c r="B8402" s="141"/>
    </row>
    <row r="8403" spans="2:2">
      <c r="B8403" s="141"/>
    </row>
    <row r="8404" spans="2:2">
      <c r="B8404" s="141"/>
    </row>
    <row r="8405" spans="2:2">
      <c r="B8405" s="141"/>
    </row>
    <row r="8406" spans="2:2">
      <c r="B8406" s="141"/>
    </row>
    <row r="8407" spans="2:2">
      <c r="B8407" s="141"/>
    </row>
    <row r="8408" spans="2:2">
      <c r="B8408" s="141"/>
    </row>
    <row r="8409" spans="2:2">
      <c r="B8409" s="141"/>
    </row>
    <row r="8410" spans="2:2">
      <c r="B8410" s="141"/>
    </row>
    <row r="8411" spans="2:2">
      <c r="B8411" s="141"/>
    </row>
    <row r="8412" spans="2:2">
      <c r="B8412" s="141"/>
    </row>
    <row r="8413" spans="2:2">
      <c r="B8413" s="141"/>
    </row>
    <row r="8414" spans="2:2">
      <c r="B8414" s="141"/>
    </row>
    <row r="8415" spans="2:2">
      <c r="B8415" s="141"/>
    </row>
    <row r="8416" spans="2:2">
      <c r="B8416" s="141"/>
    </row>
    <row r="8417" spans="2:2">
      <c r="B8417" s="141"/>
    </row>
    <row r="8418" spans="2:2">
      <c r="B8418" s="141"/>
    </row>
    <row r="8419" spans="2:2">
      <c r="B8419" s="141"/>
    </row>
    <row r="8420" spans="2:2">
      <c r="B8420" s="141"/>
    </row>
    <row r="8421" spans="2:2">
      <c r="B8421" s="141"/>
    </row>
    <row r="8422" spans="2:2">
      <c r="B8422" s="141"/>
    </row>
    <row r="8423" spans="2:2">
      <c r="B8423" s="141"/>
    </row>
    <row r="8424" spans="2:2">
      <c r="B8424" s="141"/>
    </row>
    <row r="8425" spans="2:2">
      <c r="B8425" s="141"/>
    </row>
    <row r="8426" spans="2:2">
      <c r="B8426" s="141"/>
    </row>
    <row r="8427" spans="2:2">
      <c r="B8427" s="141"/>
    </row>
    <row r="8428" spans="2:2">
      <c r="B8428" s="141"/>
    </row>
    <row r="8429" spans="2:2">
      <c r="B8429" s="141"/>
    </row>
    <row r="8430" spans="2:2">
      <c r="B8430" s="141"/>
    </row>
    <row r="8431" spans="2:2">
      <c r="B8431" s="141"/>
    </row>
    <row r="8432" spans="2:2">
      <c r="B8432" s="141"/>
    </row>
    <row r="8433" spans="2:2">
      <c r="B8433" s="141"/>
    </row>
    <row r="8434" spans="2:2">
      <c r="B8434" s="141"/>
    </row>
    <row r="8435" spans="2:2">
      <c r="B8435" s="141"/>
    </row>
    <row r="8436" spans="2:2">
      <c r="B8436" s="141"/>
    </row>
    <row r="8437" spans="2:2">
      <c r="B8437" s="141"/>
    </row>
    <row r="8438" spans="2:2">
      <c r="B8438" s="141"/>
    </row>
    <row r="8439" spans="2:2">
      <c r="B8439" s="141"/>
    </row>
    <row r="8440" spans="2:2">
      <c r="B8440" s="141"/>
    </row>
    <row r="8441" spans="2:2">
      <c r="B8441" s="141"/>
    </row>
    <row r="8442" spans="2:2">
      <c r="B8442" s="141"/>
    </row>
    <row r="8443" spans="2:2">
      <c r="B8443" s="141"/>
    </row>
    <row r="8444" spans="2:2">
      <c r="B8444" s="141"/>
    </row>
    <row r="8445" spans="2:2">
      <c r="B8445" s="141"/>
    </row>
    <row r="8446" spans="2:2">
      <c r="B8446" s="141"/>
    </row>
    <row r="8447" spans="2:2">
      <c r="B8447" s="141"/>
    </row>
    <row r="8448" spans="2:2">
      <c r="B8448" s="141"/>
    </row>
    <row r="8449" spans="2:2">
      <c r="B8449" s="141"/>
    </row>
    <row r="8450" spans="2:2">
      <c r="B8450" s="141"/>
    </row>
    <row r="8451" spans="2:2">
      <c r="B8451" s="141"/>
    </row>
    <row r="8452" spans="2:2">
      <c r="B8452" s="141"/>
    </row>
    <row r="8453" spans="2:2">
      <c r="B8453" s="141"/>
    </row>
    <row r="8454" spans="2:2">
      <c r="B8454" s="141"/>
    </row>
    <row r="8455" spans="2:2">
      <c r="B8455" s="141"/>
    </row>
    <row r="8456" spans="2:2">
      <c r="B8456" s="141"/>
    </row>
    <row r="8457" spans="2:2">
      <c r="B8457" s="141"/>
    </row>
    <row r="8458" spans="2:2">
      <c r="B8458" s="141"/>
    </row>
    <row r="8459" spans="2:2">
      <c r="B8459" s="141"/>
    </row>
    <row r="8460" spans="2:2">
      <c r="B8460" s="141"/>
    </row>
    <row r="8461" spans="2:2">
      <c r="B8461" s="141"/>
    </row>
    <row r="8462" spans="2:2">
      <c r="B8462" s="141"/>
    </row>
    <row r="8463" spans="2:2">
      <c r="B8463" s="141"/>
    </row>
    <row r="8464" spans="2:2">
      <c r="B8464" s="141"/>
    </row>
    <row r="8465" spans="2:2">
      <c r="B8465" s="141"/>
    </row>
    <row r="8466" spans="2:2">
      <c r="B8466" s="141"/>
    </row>
    <row r="8467" spans="2:2">
      <c r="B8467" s="141"/>
    </row>
    <row r="8468" spans="2:2">
      <c r="B8468" s="141"/>
    </row>
    <row r="8469" spans="2:2">
      <c r="B8469" s="141"/>
    </row>
    <row r="8470" spans="2:2">
      <c r="B8470" s="141"/>
    </row>
    <row r="8471" spans="2:2">
      <c r="B8471" s="141"/>
    </row>
    <row r="8472" spans="2:2">
      <c r="B8472" s="141"/>
    </row>
    <row r="8473" spans="2:2">
      <c r="B8473" s="141"/>
    </row>
    <row r="8474" spans="2:2">
      <c r="B8474" s="141"/>
    </row>
    <row r="8475" spans="2:2">
      <c r="B8475" s="141"/>
    </row>
    <row r="8476" spans="2:2">
      <c r="B8476" s="141"/>
    </row>
    <row r="8477" spans="2:2">
      <c r="B8477" s="141"/>
    </row>
    <row r="8478" spans="2:2">
      <c r="B8478" s="141"/>
    </row>
    <row r="8479" spans="2:2">
      <c r="B8479" s="141"/>
    </row>
    <row r="8480" spans="2:2">
      <c r="B8480" s="141"/>
    </row>
    <row r="8481" spans="2:2">
      <c r="B8481" s="141"/>
    </row>
    <row r="8482" spans="2:2">
      <c r="B8482" s="141"/>
    </row>
    <row r="8483" spans="2:2">
      <c r="B8483" s="141"/>
    </row>
    <row r="8484" spans="2:2">
      <c r="B8484" s="141"/>
    </row>
    <row r="8485" spans="2:2">
      <c r="B8485" s="141"/>
    </row>
    <row r="8486" spans="2:2">
      <c r="B8486" s="141"/>
    </row>
    <row r="8487" spans="2:2">
      <c r="B8487" s="141"/>
    </row>
    <row r="8488" spans="2:2">
      <c r="B8488" s="141"/>
    </row>
    <row r="8489" spans="2:2">
      <c r="B8489" s="141"/>
    </row>
    <row r="8490" spans="2:2">
      <c r="B8490" s="141"/>
    </row>
    <row r="8491" spans="2:2">
      <c r="B8491" s="141"/>
    </row>
    <row r="8492" spans="2:2">
      <c r="B8492" s="141"/>
    </row>
    <row r="8493" spans="2:2">
      <c r="B8493" s="141"/>
    </row>
    <row r="8494" spans="2:2">
      <c r="B8494" s="141"/>
    </row>
    <row r="8495" spans="2:2">
      <c r="B8495" s="141"/>
    </row>
    <row r="8496" spans="2:2">
      <c r="B8496" s="141"/>
    </row>
    <row r="8497" spans="2:2">
      <c r="B8497" s="141"/>
    </row>
    <row r="8498" spans="2:2">
      <c r="B8498" s="141"/>
    </row>
    <row r="8499" spans="2:2">
      <c r="B8499" s="141"/>
    </row>
    <row r="8500" spans="2:2">
      <c r="B8500" s="141"/>
    </row>
    <row r="8501" spans="2:2">
      <c r="B8501" s="141"/>
    </row>
    <row r="8502" spans="2:2">
      <c r="B8502" s="141"/>
    </row>
    <row r="8503" spans="2:2">
      <c r="B8503" s="141"/>
    </row>
    <row r="8504" spans="2:2">
      <c r="B8504" s="141"/>
    </row>
    <row r="8505" spans="2:2">
      <c r="B8505" s="141"/>
    </row>
    <row r="8506" spans="2:2">
      <c r="B8506" s="141"/>
    </row>
    <row r="8507" spans="2:2">
      <c r="B8507" s="141"/>
    </row>
    <row r="8508" spans="2:2">
      <c r="B8508" s="141"/>
    </row>
    <row r="8509" spans="2:2">
      <c r="B8509" s="141"/>
    </row>
    <row r="8510" spans="2:2">
      <c r="B8510" s="141"/>
    </row>
    <row r="8511" spans="2:2">
      <c r="B8511" s="141"/>
    </row>
    <row r="8512" spans="2:2">
      <c r="B8512" s="141"/>
    </row>
    <row r="8513" spans="2:2">
      <c r="B8513" s="141"/>
    </row>
    <row r="8514" spans="2:2">
      <c r="B8514" s="141"/>
    </row>
    <row r="8515" spans="2:2">
      <c r="B8515" s="141"/>
    </row>
    <row r="8516" spans="2:2">
      <c r="B8516" s="141"/>
    </row>
    <row r="8517" spans="2:2">
      <c r="B8517" s="141"/>
    </row>
    <row r="8518" spans="2:2">
      <c r="B8518" s="141"/>
    </row>
    <row r="8519" spans="2:2">
      <c r="B8519" s="141"/>
    </row>
    <row r="8520" spans="2:2">
      <c r="B8520" s="141"/>
    </row>
    <row r="8521" spans="2:2">
      <c r="B8521" s="141"/>
    </row>
    <row r="8522" spans="2:2">
      <c r="B8522" s="141"/>
    </row>
    <row r="8523" spans="2:2">
      <c r="B8523" s="141"/>
    </row>
    <row r="8524" spans="2:2">
      <c r="B8524" s="141"/>
    </row>
    <row r="8525" spans="2:2">
      <c r="B8525" s="141"/>
    </row>
    <row r="8526" spans="2:2">
      <c r="B8526" s="141"/>
    </row>
    <row r="8527" spans="2:2">
      <c r="B8527" s="141"/>
    </row>
    <row r="8528" spans="2:2">
      <c r="B8528" s="141"/>
    </row>
    <row r="8529" spans="2:2">
      <c r="B8529" s="141"/>
    </row>
    <row r="8530" spans="2:2">
      <c r="B8530" s="141"/>
    </row>
    <row r="8531" spans="2:2">
      <c r="B8531" s="141"/>
    </row>
    <row r="8532" spans="2:2">
      <c r="B8532" s="141"/>
    </row>
    <row r="8533" spans="2:2">
      <c r="B8533" s="141"/>
    </row>
    <row r="8534" spans="2:2">
      <c r="B8534" s="141"/>
    </row>
    <row r="8535" spans="2:2">
      <c r="B8535" s="141"/>
    </row>
    <row r="8536" spans="2:2">
      <c r="B8536" s="141"/>
    </row>
    <row r="8537" spans="2:2">
      <c r="B8537" s="141"/>
    </row>
    <row r="8538" spans="2:2">
      <c r="B8538" s="141"/>
    </row>
    <row r="8539" spans="2:2">
      <c r="B8539" s="141"/>
    </row>
    <row r="8540" spans="2:2">
      <c r="B8540" s="141"/>
    </row>
    <row r="8541" spans="2:2">
      <c r="B8541" s="141"/>
    </row>
    <row r="8542" spans="2:2">
      <c r="B8542" s="141"/>
    </row>
    <row r="8543" spans="2:2">
      <c r="B8543" s="141"/>
    </row>
    <row r="8544" spans="2:2">
      <c r="B8544" s="141"/>
    </row>
    <row r="8545" spans="2:2">
      <c r="B8545" s="141"/>
    </row>
    <row r="8546" spans="2:2">
      <c r="B8546" s="141"/>
    </row>
    <row r="8547" spans="2:2">
      <c r="B8547" s="141"/>
    </row>
    <row r="8548" spans="2:2">
      <c r="B8548" s="141"/>
    </row>
    <row r="8549" spans="2:2">
      <c r="B8549" s="141"/>
    </row>
    <row r="8550" spans="2:2">
      <c r="B8550" s="141"/>
    </row>
    <row r="8551" spans="2:2">
      <c r="B8551" s="141"/>
    </row>
    <row r="8552" spans="2:2">
      <c r="B8552" s="141"/>
    </row>
    <row r="8553" spans="2:2">
      <c r="B8553" s="141"/>
    </row>
    <row r="8554" spans="2:2">
      <c r="B8554" s="141"/>
    </row>
    <row r="8555" spans="2:2">
      <c r="B8555" s="141"/>
    </row>
    <row r="8556" spans="2:2">
      <c r="B8556" s="141"/>
    </row>
    <row r="8557" spans="2:2">
      <c r="B8557" s="141"/>
    </row>
    <row r="8558" spans="2:2">
      <c r="B8558" s="141"/>
    </row>
    <row r="8559" spans="2:2">
      <c r="B8559" s="141"/>
    </row>
    <row r="8560" spans="2:2">
      <c r="B8560" s="141"/>
    </row>
    <row r="8561" spans="2:2">
      <c r="B8561" s="141"/>
    </row>
    <row r="8562" spans="2:2">
      <c r="B8562" s="141"/>
    </row>
    <row r="8563" spans="2:2">
      <c r="B8563" s="141"/>
    </row>
    <row r="8564" spans="2:2">
      <c r="B8564" s="141"/>
    </row>
    <row r="8565" spans="2:2">
      <c r="B8565" s="141"/>
    </row>
    <row r="8566" spans="2:2">
      <c r="B8566" s="141"/>
    </row>
    <row r="8567" spans="2:2">
      <c r="B8567" s="141"/>
    </row>
    <row r="8568" spans="2:2">
      <c r="B8568" s="141"/>
    </row>
    <row r="8569" spans="2:2">
      <c r="B8569" s="141"/>
    </row>
    <row r="8570" spans="2:2">
      <c r="B8570" s="141"/>
    </row>
    <row r="8571" spans="2:2">
      <c r="B8571" s="141"/>
    </row>
    <row r="8572" spans="2:2">
      <c r="B8572" s="141"/>
    </row>
    <row r="8573" spans="2:2">
      <c r="B8573" s="141"/>
    </row>
    <row r="8574" spans="2:2">
      <c r="B8574" s="141"/>
    </row>
    <row r="8575" spans="2:2">
      <c r="B8575" s="141"/>
    </row>
    <row r="8576" spans="2:2">
      <c r="B8576" s="141"/>
    </row>
    <row r="8577" spans="2:2">
      <c r="B8577" s="141"/>
    </row>
    <row r="8578" spans="2:2">
      <c r="B8578" s="141"/>
    </row>
    <row r="8579" spans="2:2">
      <c r="B8579" s="141"/>
    </row>
    <row r="8580" spans="2:2">
      <c r="B8580" s="141"/>
    </row>
    <row r="8581" spans="2:2">
      <c r="B8581" s="141"/>
    </row>
    <row r="8582" spans="2:2">
      <c r="B8582" s="141"/>
    </row>
    <row r="8583" spans="2:2">
      <c r="B8583" s="141"/>
    </row>
    <row r="8584" spans="2:2">
      <c r="B8584" s="141"/>
    </row>
    <row r="8585" spans="2:2">
      <c r="B8585" s="141"/>
    </row>
    <row r="8586" spans="2:2">
      <c r="B8586" s="141"/>
    </row>
    <row r="8587" spans="2:2">
      <c r="B8587" s="141"/>
    </row>
    <row r="8588" spans="2:2">
      <c r="B8588" s="141"/>
    </row>
    <row r="8589" spans="2:2">
      <c r="B8589" s="141"/>
    </row>
    <row r="8590" spans="2:2">
      <c r="B8590" s="141"/>
    </row>
    <row r="8591" spans="2:2">
      <c r="B8591" s="141"/>
    </row>
    <row r="8592" spans="2:2">
      <c r="B8592" s="141"/>
    </row>
    <row r="8593" spans="2:2">
      <c r="B8593" s="141"/>
    </row>
    <row r="8594" spans="2:2">
      <c r="B8594" s="141"/>
    </row>
    <row r="8595" spans="2:2">
      <c r="B8595" s="141"/>
    </row>
    <row r="8596" spans="2:2">
      <c r="B8596" s="141"/>
    </row>
    <row r="8597" spans="2:2">
      <c r="B8597" s="141"/>
    </row>
    <row r="8598" spans="2:2">
      <c r="B8598" s="141"/>
    </row>
    <row r="8599" spans="2:2">
      <c r="B8599" s="141"/>
    </row>
    <row r="8600" spans="2:2">
      <c r="B8600" s="141"/>
    </row>
    <row r="8601" spans="2:2">
      <c r="B8601" s="141"/>
    </row>
    <row r="8602" spans="2:2">
      <c r="B8602" s="141"/>
    </row>
    <row r="8603" spans="2:2">
      <c r="B8603" s="141"/>
    </row>
    <row r="8604" spans="2:2">
      <c r="B8604" s="141"/>
    </row>
    <row r="8605" spans="2:2">
      <c r="B8605" s="141"/>
    </row>
    <row r="8606" spans="2:2">
      <c r="B8606" s="141"/>
    </row>
    <row r="8607" spans="2:2">
      <c r="B8607" s="141"/>
    </row>
    <row r="8608" spans="2:2">
      <c r="B8608" s="141"/>
    </row>
    <row r="8609" spans="2:2">
      <c r="B8609" s="141"/>
    </row>
    <row r="8610" spans="2:2">
      <c r="B8610" s="141"/>
    </row>
    <row r="8611" spans="2:2">
      <c r="B8611" s="141"/>
    </row>
    <row r="8612" spans="2:2">
      <c r="B8612" s="141"/>
    </row>
    <row r="8613" spans="2:2">
      <c r="B8613" s="141"/>
    </row>
    <row r="8614" spans="2:2">
      <c r="B8614" s="141"/>
    </row>
    <row r="8615" spans="2:2">
      <c r="B8615" s="141"/>
    </row>
    <row r="8616" spans="2:2">
      <c r="B8616" s="141"/>
    </row>
    <row r="8617" spans="2:2">
      <c r="B8617" s="141"/>
    </row>
    <row r="8618" spans="2:2">
      <c r="B8618" s="141"/>
    </row>
    <row r="8619" spans="2:2">
      <c r="B8619" s="141"/>
    </row>
    <row r="8620" spans="2:2">
      <c r="B8620" s="141"/>
    </row>
    <row r="8621" spans="2:2">
      <c r="B8621" s="141"/>
    </row>
    <row r="8622" spans="2:2">
      <c r="B8622" s="141"/>
    </row>
    <row r="8623" spans="2:2">
      <c r="B8623" s="141"/>
    </row>
    <row r="8624" spans="2:2">
      <c r="B8624" s="141"/>
    </row>
    <row r="8625" spans="2:2">
      <c r="B8625" s="141"/>
    </row>
    <row r="8626" spans="2:2">
      <c r="B8626" s="141"/>
    </row>
    <row r="8627" spans="2:2">
      <c r="B8627" s="141"/>
    </row>
    <row r="8628" spans="2:2">
      <c r="B8628" s="141"/>
    </row>
    <row r="8629" spans="2:2">
      <c r="B8629" s="141"/>
    </row>
    <row r="8630" spans="2:2">
      <c r="B8630" s="141"/>
    </row>
    <row r="8631" spans="2:2">
      <c r="B8631" s="141"/>
    </row>
    <row r="8632" spans="2:2">
      <c r="B8632" s="141"/>
    </row>
    <row r="8633" spans="2:2">
      <c r="B8633" s="141"/>
    </row>
    <row r="8634" spans="2:2">
      <c r="B8634" s="141"/>
    </row>
    <row r="8635" spans="2:2">
      <c r="B8635" s="141"/>
    </row>
    <row r="8636" spans="2:2">
      <c r="B8636" s="141"/>
    </row>
    <row r="8637" spans="2:2">
      <c r="B8637" s="141"/>
    </row>
    <row r="8638" spans="2:2">
      <c r="B8638" s="141"/>
    </row>
    <row r="8639" spans="2:2">
      <c r="B8639" s="141"/>
    </row>
    <row r="8640" spans="2:2">
      <c r="B8640" s="141"/>
    </row>
    <row r="8641" spans="2:2">
      <c r="B8641" s="141"/>
    </row>
    <row r="8642" spans="2:2">
      <c r="B8642" s="141"/>
    </row>
    <row r="8643" spans="2:2">
      <c r="B8643" s="141"/>
    </row>
    <row r="8644" spans="2:2">
      <c r="B8644" s="141"/>
    </row>
    <row r="8645" spans="2:2">
      <c r="B8645" s="141"/>
    </row>
    <row r="8646" spans="2:2">
      <c r="B8646" s="141"/>
    </row>
    <row r="8647" spans="2:2">
      <c r="B8647" s="141"/>
    </row>
    <row r="8648" spans="2:2">
      <c r="B8648" s="141"/>
    </row>
    <row r="8649" spans="2:2">
      <c r="B8649" s="141"/>
    </row>
    <row r="8650" spans="2:2">
      <c r="B8650" s="141"/>
    </row>
    <row r="8651" spans="2:2">
      <c r="B8651" s="141"/>
    </row>
    <row r="8652" spans="2:2">
      <c r="B8652" s="141"/>
    </row>
    <row r="8653" spans="2:2">
      <c r="B8653" s="141"/>
    </row>
    <row r="8654" spans="2:2">
      <c r="B8654" s="141"/>
    </row>
    <row r="8655" spans="2:2">
      <c r="B8655" s="141"/>
    </row>
    <row r="8656" spans="2:2">
      <c r="B8656" s="141"/>
    </row>
    <row r="8657" spans="2:2">
      <c r="B8657" s="141"/>
    </row>
    <row r="8658" spans="2:2">
      <c r="B8658" s="141"/>
    </row>
    <row r="8659" spans="2:2">
      <c r="B8659" s="141"/>
    </row>
    <row r="8660" spans="2:2">
      <c r="B8660" s="141"/>
    </row>
    <row r="8661" spans="2:2">
      <c r="B8661" s="141"/>
    </row>
    <row r="8662" spans="2:2">
      <c r="B8662" s="141"/>
    </row>
    <row r="8663" spans="2:2">
      <c r="B8663" s="141"/>
    </row>
    <row r="8664" spans="2:2">
      <c r="B8664" s="141"/>
    </row>
    <row r="8665" spans="2:2">
      <c r="B8665" s="141"/>
    </row>
    <row r="8666" spans="2:2">
      <c r="B8666" s="141"/>
    </row>
    <row r="8667" spans="2:2">
      <c r="B8667" s="141"/>
    </row>
    <row r="8668" spans="2:2">
      <c r="B8668" s="141"/>
    </row>
    <row r="8669" spans="2:2">
      <c r="B8669" s="141"/>
    </row>
    <row r="8670" spans="2:2">
      <c r="B8670" s="141"/>
    </row>
    <row r="8671" spans="2:2">
      <c r="B8671" s="141"/>
    </row>
    <row r="8672" spans="2:2">
      <c r="B8672" s="141"/>
    </row>
    <row r="8673" spans="2:2">
      <c r="B8673" s="141"/>
    </row>
    <row r="8674" spans="2:2">
      <c r="B8674" s="141"/>
    </row>
    <row r="8675" spans="2:2">
      <c r="B8675" s="141"/>
    </row>
    <row r="8676" spans="2:2">
      <c r="B8676" s="141"/>
    </row>
    <row r="8677" spans="2:2">
      <c r="B8677" s="141"/>
    </row>
    <row r="8678" spans="2:2">
      <c r="B8678" s="141"/>
    </row>
    <row r="8679" spans="2:2">
      <c r="B8679" s="141"/>
    </row>
    <row r="8680" spans="2:2">
      <c r="B8680" s="141"/>
    </row>
    <row r="8681" spans="2:2">
      <c r="B8681" s="141"/>
    </row>
    <row r="8682" spans="2:2">
      <c r="B8682" s="141"/>
    </row>
    <row r="8683" spans="2:2">
      <c r="B8683" s="141"/>
    </row>
    <row r="8684" spans="2:2">
      <c r="B8684" s="141"/>
    </row>
    <row r="8685" spans="2:2">
      <c r="B8685" s="141"/>
    </row>
    <row r="8686" spans="2:2">
      <c r="B8686" s="141"/>
    </row>
    <row r="8687" spans="2:2">
      <c r="B8687" s="141"/>
    </row>
    <row r="8688" spans="2:2">
      <c r="B8688" s="141"/>
    </row>
    <row r="8689" spans="2:2">
      <c r="B8689" s="141"/>
    </row>
    <row r="8690" spans="2:2">
      <c r="B8690" s="141"/>
    </row>
    <row r="8691" spans="2:2">
      <c r="B8691" s="141"/>
    </row>
    <row r="8692" spans="2:2">
      <c r="B8692" s="141"/>
    </row>
    <row r="8693" spans="2:2">
      <c r="B8693" s="141"/>
    </row>
    <row r="8694" spans="2:2">
      <c r="B8694" s="141"/>
    </row>
    <row r="8695" spans="2:2">
      <c r="B8695" s="141"/>
    </row>
    <row r="8696" spans="2:2">
      <c r="B8696" s="141"/>
    </row>
    <row r="8697" spans="2:2">
      <c r="B8697" s="141"/>
    </row>
    <row r="8698" spans="2:2">
      <c r="B8698" s="141"/>
    </row>
    <row r="8699" spans="2:2">
      <c r="B8699" s="141"/>
    </row>
    <row r="8700" spans="2:2">
      <c r="B8700" s="141"/>
    </row>
    <row r="8701" spans="2:2">
      <c r="B8701" s="141"/>
    </row>
    <row r="8702" spans="2:2">
      <c r="B8702" s="141"/>
    </row>
    <row r="8703" spans="2:2">
      <c r="B8703" s="141"/>
    </row>
    <row r="8704" spans="2:2">
      <c r="B8704" s="141"/>
    </row>
    <row r="8705" spans="2:2">
      <c r="B8705" s="141"/>
    </row>
    <row r="8706" spans="2:2">
      <c r="B8706" s="141"/>
    </row>
    <row r="8707" spans="2:2">
      <c r="B8707" s="141"/>
    </row>
    <row r="8708" spans="2:2">
      <c r="B8708" s="141"/>
    </row>
    <row r="8709" spans="2:2">
      <c r="B8709" s="141"/>
    </row>
    <row r="8710" spans="2:2">
      <c r="B8710" s="141"/>
    </row>
    <row r="8711" spans="2:2">
      <c r="B8711" s="141"/>
    </row>
    <row r="8712" spans="2:2">
      <c r="B8712" s="141"/>
    </row>
    <row r="8713" spans="2:2">
      <c r="B8713" s="141"/>
    </row>
    <row r="8714" spans="2:2">
      <c r="B8714" s="141"/>
    </row>
    <row r="8715" spans="2:2">
      <c r="B8715" s="141"/>
    </row>
    <row r="8716" spans="2:2">
      <c r="B8716" s="141"/>
    </row>
    <row r="8717" spans="2:2">
      <c r="B8717" s="141"/>
    </row>
    <row r="8718" spans="2:2">
      <c r="B8718" s="141"/>
    </row>
    <row r="8719" spans="2:2">
      <c r="B8719" s="141"/>
    </row>
    <row r="8720" spans="2:2">
      <c r="B8720" s="141"/>
    </row>
    <row r="8721" spans="2:2">
      <c r="B8721" s="141"/>
    </row>
    <row r="8722" spans="2:2">
      <c r="B8722" s="141"/>
    </row>
    <row r="8723" spans="2:2">
      <c r="B8723" s="141"/>
    </row>
    <row r="8724" spans="2:2">
      <c r="B8724" s="141"/>
    </row>
    <row r="8725" spans="2:2">
      <c r="B8725" s="141"/>
    </row>
    <row r="8726" spans="2:2">
      <c r="B8726" s="141"/>
    </row>
    <row r="8727" spans="2:2">
      <c r="B8727" s="141"/>
    </row>
    <row r="8728" spans="2:2">
      <c r="B8728" s="141"/>
    </row>
    <row r="8729" spans="2:2">
      <c r="B8729" s="141"/>
    </row>
    <row r="8730" spans="2:2">
      <c r="B8730" s="141"/>
    </row>
    <row r="8731" spans="2:2">
      <c r="B8731" s="141"/>
    </row>
    <row r="8732" spans="2:2">
      <c r="B8732" s="141"/>
    </row>
    <row r="8733" spans="2:2">
      <c r="B8733" s="141"/>
    </row>
    <row r="8734" spans="2:2">
      <c r="B8734" s="141"/>
    </row>
    <row r="8735" spans="2:2">
      <c r="B8735" s="141"/>
    </row>
    <row r="8736" spans="2:2">
      <c r="B8736" s="141"/>
    </row>
    <row r="8737" spans="2:2">
      <c r="B8737" s="141"/>
    </row>
    <row r="8738" spans="2:2">
      <c r="B8738" s="141"/>
    </row>
    <row r="8739" spans="2:2">
      <c r="B8739" s="141"/>
    </row>
    <row r="8740" spans="2:2">
      <c r="B8740" s="141"/>
    </row>
    <row r="8741" spans="2:2">
      <c r="B8741" s="141"/>
    </row>
    <row r="8742" spans="2:2">
      <c r="B8742" s="141"/>
    </row>
    <row r="8743" spans="2:2">
      <c r="B8743" s="141"/>
    </row>
    <row r="8744" spans="2:2">
      <c r="B8744" s="141"/>
    </row>
    <row r="8745" spans="2:2">
      <c r="B8745" s="141"/>
    </row>
    <row r="8746" spans="2:2">
      <c r="B8746" s="141"/>
    </row>
    <row r="8747" spans="2:2">
      <c r="B8747" s="141"/>
    </row>
    <row r="8748" spans="2:2">
      <c r="B8748" s="141"/>
    </row>
    <row r="8749" spans="2:2">
      <c r="B8749" s="141"/>
    </row>
    <row r="8750" spans="2:2">
      <c r="B8750" s="141"/>
    </row>
    <row r="8751" spans="2:2">
      <c r="B8751" s="141"/>
    </row>
    <row r="8752" spans="2:2">
      <c r="B8752" s="141"/>
    </row>
    <row r="8753" spans="2:2">
      <c r="B8753" s="141"/>
    </row>
    <row r="8754" spans="2:2">
      <c r="B8754" s="141"/>
    </row>
    <row r="8755" spans="2:2">
      <c r="B8755" s="141"/>
    </row>
    <row r="8756" spans="2:2">
      <c r="B8756" s="141"/>
    </row>
    <row r="8757" spans="2:2">
      <c r="B8757" s="141"/>
    </row>
    <row r="8758" spans="2:2">
      <c r="B8758" s="141"/>
    </row>
    <row r="8759" spans="2:2">
      <c r="B8759" s="141"/>
    </row>
    <row r="8760" spans="2:2">
      <c r="B8760" s="141"/>
    </row>
    <row r="8761" spans="2:2">
      <c r="B8761" s="141"/>
    </row>
    <row r="8762" spans="2:2">
      <c r="B8762" s="141"/>
    </row>
    <row r="8763" spans="2:2">
      <c r="B8763" s="141"/>
    </row>
    <row r="8764" spans="2:2">
      <c r="B8764" s="141"/>
    </row>
    <row r="8765" spans="2:2">
      <c r="B8765" s="141"/>
    </row>
    <row r="8766" spans="2:2">
      <c r="B8766" s="141"/>
    </row>
    <row r="8767" spans="2:2">
      <c r="B8767" s="141"/>
    </row>
    <row r="8768" spans="2:2">
      <c r="B8768" s="141"/>
    </row>
    <row r="8769" spans="2:2">
      <c r="B8769" s="141"/>
    </row>
    <row r="8770" spans="2:2">
      <c r="B8770" s="141"/>
    </row>
    <row r="8771" spans="2:2">
      <c r="B8771" s="141"/>
    </row>
    <row r="8772" spans="2:2">
      <c r="B8772" s="141"/>
    </row>
    <row r="8773" spans="2:2">
      <c r="B8773" s="141"/>
    </row>
    <row r="8774" spans="2:2">
      <c r="B8774" s="141"/>
    </row>
    <row r="8775" spans="2:2">
      <c r="B8775" s="141"/>
    </row>
    <row r="8776" spans="2:2">
      <c r="B8776" s="141"/>
    </row>
    <row r="8777" spans="2:2">
      <c r="B8777" s="141"/>
    </row>
    <row r="8778" spans="2:2">
      <c r="B8778" s="141"/>
    </row>
    <row r="8779" spans="2:2">
      <c r="B8779" s="141"/>
    </row>
    <row r="8780" spans="2:2">
      <c r="B8780" s="141"/>
    </row>
    <row r="8781" spans="2:2">
      <c r="B8781" s="141"/>
    </row>
    <row r="8782" spans="2:2">
      <c r="B8782" s="141"/>
    </row>
    <row r="8783" spans="2:2">
      <c r="B8783" s="141"/>
    </row>
    <row r="8784" spans="2:2">
      <c r="B8784" s="141"/>
    </row>
    <row r="8785" spans="2:2">
      <c r="B8785" s="141"/>
    </row>
    <row r="8786" spans="2:2">
      <c r="B8786" s="141"/>
    </row>
    <row r="8787" spans="2:2">
      <c r="B8787" s="141"/>
    </row>
    <row r="8788" spans="2:2">
      <c r="B8788" s="141"/>
    </row>
    <row r="8789" spans="2:2">
      <c r="B8789" s="141"/>
    </row>
    <row r="8790" spans="2:2">
      <c r="B8790" s="141"/>
    </row>
    <row r="8791" spans="2:2">
      <c r="B8791" s="141"/>
    </row>
    <row r="8792" spans="2:2">
      <c r="B8792" s="141"/>
    </row>
    <row r="8793" spans="2:2">
      <c r="B8793" s="141"/>
    </row>
    <row r="8794" spans="2:2">
      <c r="B8794" s="141"/>
    </row>
    <row r="8795" spans="2:2">
      <c r="B8795" s="141"/>
    </row>
    <row r="8796" spans="2:2">
      <c r="B8796" s="141"/>
    </row>
    <row r="8797" spans="2:2">
      <c r="B8797" s="141"/>
    </row>
    <row r="8798" spans="2:2">
      <c r="B8798" s="141"/>
    </row>
    <row r="8799" spans="2:2">
      <c r="B8799" s="141"/>
    </row>
    <row r="8800" spans="2:2">
      <c r="B8800" s="141"/>
    </row>
    <row r="8801" spans="2:2">
      <c r="B8801" s="141"/>
    </row>
    <row r="8802" spans="2:2">
      <c r="B8802" s="141"/>
    </row>
    <row r="8803" spans="2:2">
      <c r="B8803" s="141"/>
    </row>
    <row r="8804" spans="2:2">
      <c r="B8804" s="141"/>
    </row>
    <row r="8805" spans="2:2">
      <c r="B8805" s="141"/>
    </row>
    <row r="8806" spans="2:2">
      <c r="B8806" s="141"/>
    </row>
    <row r="8807" spans="2:2">
      <c r="B8807" s="141"/>
    </row>
    <row r="8808" spans="2:2">
      <c r="B8808" s="141"/>
    </row>
    <row r="8809" spans="2:2">
      <c r="B8809" s="141"/>
    </row>
    <row r="8810" spans="2:2">
      <c r="B8810" s="141"/>
    </row>
    <row r="8811" spans="2:2">
      <c r="B8811" s="141"/>
    </row>
    <row r="8812" spans="2:2">
      <c r="B8812" s="141"/>
    </row>
    <row r="8813" spans="2:2">
      <c r="B8813" s="141"/>
    </row>
    <row r="8814" spans="2:2">
      <c r="B8814" s="141"/>
    </row>
    <row r="8815" spans="2:2">
      <c r="B8815" s="141"/>
    </row>
    <row r="8816" spans="2:2">
      <c r="B8816" s="141"/>
    </row>
    <row r="8817" spans="2:2">
      <c r="B8817" s="141"/>
    </row>
    <row r="8818" spans="2:2">
      <c r="B8818" s="141"/>
    </row>
    <row r="8819" spans="2:2">
      <c r="B8819" s="141"/>
    </row>
    <row r="8820" spans="2:2">
      <c r="B8820" s="141"/>
    </row>
    <row r="8821" spans="2:2">
      <c r="B8821" s="141"/>
    </row>
    <row r="8822" spans="2:2">
      <c r="B8822" s="141"/>
    </row>
    <row r="8823" spans="2:2">
      <c r="B8823" s="141"/>
    </row>
    <row r="8824" spans="2:2">
      <c r="B8824" s="141"/>
    </row>
    <row r="8825" spans="2:2">
      <c r="B8825" s="141"/>
    </row>
    <row r="8826" spans="2:2">
      <c r="B8826" s="141"/>
    </row>
    <row r="8827" spans="2:2">
      <c r="B8827" s="141"/>
    </row>
    <row r="8828" spans="2:2">
      <c r="B8828" s="141"/>
    </row>
    <row r="8829" spans="2:2">
      <c r="B8829" s="141"/>
    </row>
    <row r="8830" spans="2:2">
      <c r="B8830" s="141"/>
    </row>
    <row r="8831" spans="2:2">
      <c r="B8831" s="141"/>
    </row>
    <row r="8832" spans="2:2">
      <c r="B8832" s="141"/>
    </row>
    <row r="8833" spans="2:2">
      <c r="B8833" s="141"/>
    </row>
    <row r="8834" spans="2:2">
      <c r="B8834" s="141"/>
    </row>
    <row r="8835" spans="2:2">
      <c r="B8835" s="141"/>
    </row>
    <row r="8836" spans="2:2">
      <c r="B8836" s="141"/>
    </row>
    <row r="8837" spans="2:2">
      <c r="B8837" s="141"/>
    </row>
    <row r="8838" spans="2:2">
      <c r="B8838" s="141"/>
    </row>
    <row r="8839" spans="2:2">
      <c r="B8839" s="141"/>
    </row>
    <row r="8840" spans="2:2">
      <c r="B8840" s="141"/>
    </row>
    <row r="8841" spans="2:2">
      <c r="B8841" s="141"/>
    </row>
    <row r="8842" spans="2:2">
      <c r="B8842" s="141"/>
    </row>
    <row r="8843" spans="2:2">
      <c r="B8843" s="141"/>
    </row>
    <row r="8844" spans="2:2">
      <c r="B8844" s="141"/>
    </row>
    <row r="8845" spans="2:2">
      <c r="B8845" s="141"/>
    </row>
    <row r="8846" spans="2:2">
      <c r="B8846" s="141"/>
    </row>
    <row r="8847" spans="2:2">
      <c r="B8847" s="141"/>
    </row>
    <row r="8848" spans="2:2">
      <c r="B8848" s="141"/>
    </row>
    <row r="8849" spans="2:2">
      <c r="B8849" s="141"/>
    </row>
    <row r="8850" spans="2:2">
      <c r="B8850" s="141"/>
    </row>
    <row r="8851" spans="2:2">
      <c r="B8851" s="141"/>
    </row>
    <row r="8852" spans="2:2">
      <c r="B8852" s="141"/>
    </row>
    <row r="8853" spans="2:2">
      <c r="B8853" s="141"/>
    </row>
    <row r="8854" spans="2:2">
      <c r="B8854" s="141"/>
    </row>
    <row r="8855" spans="2:2">
      <c r="B8855" s="141"/>
    </row>
    <row r="8856" spans="2:2">
      <c r="B8856" s="141"/>
    </row>
    <row r="8857" spans="2:2">
      <c r="B8857" s="141"/>
    </row>
    <row r="8858" spans="2:2">
      <c r="B8858" s="141"/>
    </row>
    <row r="8859" spans="2:2">
      <c r="B8859" s="141"/>
    </row>
    <row r="8860" spans="2:2">
      <c r="B8860" s="141"/>
    </row>
    <row r="8861" spans="2:2">
      <c r="B8861" s="141"/>
    </row>
    <row r="8862" spans="2:2">
      <c r="B8862" s="141"/>
    </row>
    <row r="8863" spans="2:2">
      <c r="B8863" s="141"/>
    </row>
    <row r="8864" spans="2:2">
      <c r="B8864" s="141"/>
    </row>
    <row r="8865" spans="2:2">
      <c r="B8865" s="141"/>
    </row>
    <row r="8866" spans="2:2">
      <c r="B8866" s="141"/>
    </row>
    <row r="8867" spans="2:2">
      <c r="B8867" s="141"/>
    </row>
    <row r="8868" spans="2:2">
      <c r="B8868" s="141"/>
    </row>
    <row r="8869" spans="2:2">
      <c r="B8869" s="141"/>
    </row>
    <row r="8870" spans="2:2">
      <c r="B8870" s="141"/>
    </row>
    <row r="8871" spans="2:2">
      <c r="B8871" s="141"/>
    </row>
    <row r="8872" spans="2:2">
      <c r="B8872" s="141"/>
    </row>
    <row r="8873" spans="2:2">
      <c r="B8873" s="141"/>
    </row>
    <row r="8874" spans="2:2">
      <c r="B8874" s="141"/>
    </row>
    <row r="8875" spans="2:2">
      <c r="B8875" s="141"/>
    </row>
    <row r="8876" spans="2:2">
      <c r="B8876" s="141"/>
    </row>
    <row r="8877" spans="2:2">
      <c r="B8877" s="141"/>
    </row>
    <row r="8878" spans="2:2">
      <c r="B8878" s="141"/>
    </row>
    <row r="8879" spans="2:2">
      <c r="B8879" s="141"/>
    </row>
    <row r="8880" spans="2:2">
      <c r="B8880" s="141"/>
    </row>
    <row r="8881" spans="2:2">
      <c r="B8881" s="141"/>
    </row>
    <row r="8882" spans="2:2">
      <c r="B8882" s="141"/>
    </row>
    <row r="8883" spans="2:2">
      <c r="B8883" s="141"/>
    </row>
    <row r="8884" spans="2:2">
      <c r="B8884" s="141"/>
    </row>
    <row r="8885" spans="2:2">
      <c r="B8885" s="141"/>
    </row>
    <row r="8886" spans="2:2">
      <c r="B8886" s="141"/>
    </row>
    <row r="8887" spans="2:2">
      <c r="B8887" s="141"/>
    </row>
    <row r="8888" spans="2:2">
      <c r="B8888" s="141"/>
    </row>
    <row r="8889" spans="2:2">
      <c r="B8889" s="141"/>
    </row>
    <row r="8890" spans="2:2">
      <c r="B8890" s="141"/>
    </row>
    <row r="8891" spans="2:2">
      <c r="B8891" s="141"/>
    </row>
    <row r="8892" spans="2:2">
      <c r="B8892" s="141"/>
    </row>
    <row r="8893" spans="2:2">
      <c r="B8893" s="141"/>
    </row>
    <row r="8894" spans="2:2">
      <c r="B8894" s="141"/>
    </row>
    <row r="8895" spans="2:2">
      <c r="B8895" s="141"/>
    </row>
    <row r="8896" spans="2:2">
      <c r="B8896" s="141"/>
    </row>
    <row r="8897" spans="2:2">
      <c r="B8897" s="141"/>
    </row>
    <row r="8898" spans="2:2">
      <c r="B8898" s="141"/>
    </row>
    <row r="8899" spans="2:2">
      <c r="B8899" s="141"/>
    </row>
    <row r="8900" spans="2:2">
      <c r="B8900" s="141"/>
    </row>
    <row r="8901" spans="2:2">
      <c r="B8901" s="141"/>
    </row>
    <row r="8902" spans="2:2">
      <c r="B8902" s="141"/>
    </row>
    <row r="8903" spans="2:2">
      <c r="B8903" s="141"/>
    </row>
    <row r="8904" spans="2:2">
      <c r="B8904" s="141"/>
    </row>
    <row r="8905" spans="2:2">
      <c r="B8905" s="141"/>
    </row>
    <row r="8906" spans="2:2">
      <c r="B8906" s="141"/>
    </row>
    <row r="8907" spans="2:2">
      <c r="B8907" s="141"/>
    </row>
    <row r="8908" spans="2:2">
      <c r="B8908" s="141"/>
    </row>
    <row r="8909" spans="2:2">
      <c r="B8909" s="141"/>
    </row>
    <row r="8910" spans="2:2">
      <c r="B8910" s="141"/>
    </row>
    <row r="8911" spans="2:2">
      <c r="B8911" s="141"/>
    </row>
    <row r="8912" spans="2:2">
      <c r="B8912" s="141"/>
    </row>
    <row r="8913" spans="2:2">
      <c r="B8913" s="141"/>
    </row>
    <row r="8914" spans="2:2">
      <c r="B8914" s="141"/>
    </row>
    <row r="8915" spans="2:2">
      <c r="B8915" s="141"/>
    </row>
    <row r="8916" spans="2:2">
      <c r="B8916" s="141"/>
    </row>
    <row r="8917" spans="2:2">
      <c r="B8917" s="141"/>
    </row>
    <row r="8918" spans="2:2">
      <c r="B8918" s="141"/>
    </row>
    <row r="8919" spans="2:2">
      <c r="B8919" s="141"/>
    </row>
    <row r="8920" spans="2:2">
      <c r="B8920" s="141"/>
    </row>
    <row r="8921" spans="2:2">
      <c r="B8921" s="141"/>
    </row>
    <row r="8922" spans="2:2">
      <c r="B8922" s="141"/>
    </row>
    <row r="8923" spans="2:2">
      <c r="B8923" s="141"/>
    </row>
    <row r="8924" spans="2:2">
      <c r="B8924" s="141"/>
    </row>
    <row r="8925" spans="2:2">
      <c r="B8925" s="141"/>
    </row>
    <row r="8926" spans="2:2">
      <c r="B8926" s="141"/>
    </row>
    <row r="8927" spans="2:2">
      <c r="B8927" s="141"/>
    </row>
    <row r="8928" spans="2:2">
      <c r="B8928" s="141"/>
    </row>
    <row r="8929" spans="2:2">
      <c r="B8929" s="141"/>
    </row>
    <row r="8930" spans="2:2">
      <c r="B8930" s="141"/>
    </row>
    <row r="8931" spans="2:2">
      <c r="B8931" s="141"/>
    </row>
    <row r="8932" spans="2:2">
      <c r="B8932" s="141"/>
    </row>
    <row r="8933" spans="2:2">
      <c r="B8933" s="141"/>
    </row>
    <row r="8934" spans="2:2">
      <c r="B8934" s="141"/>
    </row>
    <row r="8935" spans="2:2">
      <c r="B8935" s="141"/>
    </row>
    <row r="8936" spans="2:2">
      <c r="B8936" s="141"/>
    </row>
    <row r="8937" spans="2:2">
      <c r="B8937" s="141"/>
    </row>
    <row r="8938" spans="2:2">
      <c r="B8938" s="141"/>
    </row>
    <row r="8939" spans="2:2">
      <c r="B8939" s="141"/>
    </row>
    <row r="8940" spans="2:2">
      <c r="B8940" s="141"/>
    </row>
    <row r="8941" spans="2:2">
      <c r="B8941" s="141"/>
    </row>
    <row r="8942" spans="2:2">
      <c r="B8942" s="141"/>
    </row>
    <row r="8943" spans="2:2">
      <c r="B8943" s="141"/>
    </row>
    <row r="8944" spans="2:2">
      <c r="B8944" s="141"/>
    </row>
    <row r="8945" spans="2:2">
      <c r="B8945" s="141"/>
    </row>
    <row r="8946" spans="2:2">
      <c r="B8946" s="141"/>
    </row>
    <row r="8947" spans="2:2">
      <c r="B8947" s="141"/>
    </row>
    <row r="8948" spans="2:2">
      <c r="B8948" s="141"/>
    </row>
    <row r="8949" spans="2:2">
      <c r="B8949" s="141"/>
    </row>
    <row r="8950" spans="2:2">
      <c r="B8950" s="141"/>
    </row>
    <row r="8951" spans="2:2">
      <c r="B8951" s="141"/>
    </row>
    <row r="8952" spans="2:2">
      <c r="B8952" s="141"/>
    </row>
    <row r="8953" spans="2:2">
      <c r="B8953" s="141"/>
    </row>
    <row r="8954" spans="2:2">
      <c r="B8954" s="141"/>
    </row>
    <row r="8955" spans="2:2">
      <c r="B8955" s="141"/>
    </row>
    <row r="8956" spans="2:2">
      <c r="B8956" s="141"/>
    </row>
    <row r="8957" spans="2:2">
      <c r="B8957" s="141"/>
    </row>
    <row r="8958" spans="2:2">
      <c r="B8958" s="141"/>
    </row>
    <row r="8959" spans="2:2">
      <c r="B8959" s="141"/>
    </row>
    <row r="8960" spans="2:2">
      <c r="B8960" s="141"/>
    </row>
    <row r="8961" spans="2:2">
      <c r="B8961" s="141"/>
    </row>
    <row r="8962" spans="2:2">
      <c r="B8962" s="141"/>
    </row>
    <row r="8963" spans="2:2">
      <c r="B8963" s="141"/>
    </row>
    <row r="8964" spans="2:2">
      <c r="B8964" s="141"/>
    </row>
    <row r="8965" spans="2:2">
      <c r="B8965" s="141"/>
    </row>
    <row r="8966" spans="2:2">
      <c r="B8966" s="141"/>
    </row>
    <row r="8967" spans="2:2">
      <c r="B8967" s="141"/>
    </row>
    <row r="8968" spans="2:2">
      <c r="B8968" s="141"/>
    </row>
    <row r="8969" spans="2:2">
      <c r="B8969" s="141"/>
    </row>
    <row r="8970" spans="2:2">
      <c r="B8970" s="141"/>
    </row>
    <row r="8971" spans="2:2">
      <c r="B8971" s="141"/>
    </row>
    <row r="8972" spans="2:2">
      <c r="B8972" s="141"/>
    </row>
    <row r="8973" spans="2:2">
      <c r="B8973" s="141"/>
    </row>
    <row r="8974" spans="2:2">
      <c r="B8974" s="141"/>
    </row>
    <row r="8975" spans="2:2">
      <c r="B8975" s="141"/>
    </row>
    <row r="8976" spans="2:2">
      <c r="B8976" s="141"/>
    </row>
    <row r="8977" spans="2:2">
      <c r="B8977" s="141"/>
    </row>
    <row r="8978" spans="2:2">
      <c r="B8978" s="141"/>
    </row>
    <row r="8979" spans="2:2">
      <c r="B8979" s="141"/>
    </row>
    <row r="8980" spans="2:2">
      <c r="B8980" s="141"/>
    </row>
    <row r="8981" spans="2:2">
      <c r="B8981" s="141"/>
    </row>
    <row r="8982" spans="2:2">
      <c r="B8982" s="141"/>
    </row>
    <row r="8983" spans="2:2">
      <c r="B8983" s="141"/>
    </row>
    <row r="8984" spans="2:2">
      <c r="B8984" s="141"/>
    </row>
    <row r="8985" spans="2:2">
      <c r="B8985" s="141"/>
    </row>
    <row r="8986" spans="2:2">
      <c r="B8986" s="141"/>
    </row>
    <row r="8987" spans="2:2">
      <c r="B8987" s="141"/>
    </row>
    <row r="8988" spans="2:2">
      <c r="B8988" s="141"/>
    </row>
    <row r="8989" spans="2:2">
      <c r="B8989" s="141"/>
    </row>
    <row r="8990" spans="2:2">
      <c r="B8990" s="141"/>
    </row>
    <row r="8991" spans="2:2">
      <c r="B8991" s="141"/>
    </row>
    <row r="8992" spans="2:2">
      <c r="B8992" s="141"/>
    </row>
    <row r="8993" spans="2:2">
      <c r="B8993" s="141"/>
    </row>
    <row r="8994" spans="2:2">
      <c r="B8994" s="141"/>
    </row>
    <row r="8995" spans="2:2">
      <c r="B8995" s="141"/>
    </row>
    <row r="8996" spans="2:2">
      <c r="B8996" s="141"/>
    </row>
    <row r="8997" spans="2:2">
      <c r="B8997" s="141"/>
    </row>
    <row r="8998" spans="2:2">
      <c r="B8998" s="141"/>
    </row>
    <row r="8999" spans="2:2">
      <c r="B8999" s="141"/>
    </row>
    <row r="9000" spans="2:2">
      <c r="B9000" s="141"/>
    </row>
    <row r="9001" spans="2:2">
      <c r="B9001" s="141"/>
    </row>
    <row r="9002" spans="2:2">
      <c r="B9002" s="141"/>
    </row>
    <row r="9003" spans="2:2">
      <c r="B9003" s="141"/>
    </row>
    <row r="9004" spans="2:2">
      <c r="B9004" s="141"/>
    </row>
    <row r="9005" spans="2:2">
      <c r="B9005" s="141"/>
    </row>
    <row r="9006" spans="2:2">
      <c r="B9006" s="141"/>
    </row>
    <row r="9007" spans="2:2">
      <c r="B9007" s="141"/>
    </row>
    <row r="9008" spans="2:2">
      <c r="B9008" s="141"/>
    </row>
    <row r="9009" spans="2:2">
      <c r="B9009" s="141"/>
    </row>
    <row r="9010" spans="2:2">
      <c r="B9010" s="141"/>
    </row>
    <row r="9011" spans="2:2">
      <c r="B9011" s="141"/>
    </row>
    <row r="9012" spans="2:2">
      <c r="B9012" s="141"/>
    </row>
    <row r="9013" spans="2:2">
      <c r="B9013" s="141"/>
    </row>
    <row r="9014" spans="2:2">
      <c r="B9014" s="141"/>
    </row>
    <row r="9015" spans="2:2">
      <c r="B9015" s="141"/>
    </row>
    <row r="9016" spans="2:2">
      <c r="B9016" s="141"/>
    </row>
    <row r="9017" spans="2:2">
      <c r="B9017" s="141"/>
    </row>
    <row r="9018" spans="2:2">
      <c r="B9018" s="141"/>
    </row>
    <row r="9019" spans="2:2">
      <c r="B9019" s="141"/>
    </row>
    <row r="9020" spans="2:2">
      <c r="B9020" s="141"/>
    </row>
    <row r="9021" spans="2:2">
      <c r="B9021" s="141"/>
    </row>
    <row r="9022" spans="2:2">
      <c r="B9022" s="141"/>
    </row>
    <row r="9023" spans="2:2">
      <c r="B9023" s="141"/>
    </row>
    <row r="9024" spans="2:2">
      <c r="B9024" s="141"/>
    </row>
    <row r="9025" spans="2:2">
      <c r="B9025" s="141"/>
    </row>
    <row r="9026" spans="2:2">
      <c r="B9026" s="141"/>
    </row>
    <row r="9027" spans="2:2">
      <c r="B9027" s="141"/>
    </row>
    <row r="9028" spans="2:2">
      <c r="B9028" s="141"/>
    </row>
    <row r="9029" spans="2:2">
      <c r="B9029" s="141"/>
    </row>
    <row r="9030" spans="2:2">
      <c r="B9030" s="141"/>
    </row>
    <row r="9031" spans="2:2">
      <c r="B9031" s="141"/>
    </row>
    <row r="9032" spans="2:2">
      <c r="B9032" s="141"/>
    </row>
    <row r="9033" spans="2:2">
      <c r="B9033" s="141"/>
    </row>
    <row r="9034" spans="2:2">
      <c r="B9034" s="141"/>
    </row>
    <row r="9035" spans="2:2">
      <c r="B9035" s="141"/>
    </row>
    <row r="9036" spans="2:2">
      <c r="B9036" s="141"/>
    </row>
    <row r="9037" spans="2:2">
      <c r="B9037" s="141"/>
    </row>
    <row r="9038" spans="2:2">
      <c r="B9038" s="141"/>
    </row>
    <row r="9039" spans="2:2">
      <c r="B9039" s="141"/>
    </row>
    <row r="9040" spans="2:2">
      <c r="B9040" s="141"/>
    </row>
    <row r="9041" spans="2:2">
      <c r="B9041" s="141"/>
    </row>
    <row r="9042" spans="2:2">
      <c r="B9042" s="141"/>
    </row>
    <row r="9043" spans="2:2">
      <c r="B9043" s="141"/>
    </row>
    <row r="9044" spans="2:2">
      <c r="B9044" s="141"/>
    </row>
    <row r="9045" spans="2:2">
      <c r="B9045" s="141"/>
    </row>
    <row r="9046" spans="2:2">
      <c r="B9046" s="141"/>
    </row>
    <row r="9047" spans="2:2">
      <c r="B9047" s="141"/>
    </row>
    <row r="9048" spans="2:2">
      <c r="B9048" s="141"/>
    </row>
    <row r="9049" spans="2:2">
      <c r="B9049" s="141"/>
    </row>
    <row r="9050" spans="2:2">
      <c r="B9050" s="141"/>
    </row>
    <row r="9051" spans="2:2">
      <c r="B9051" s="141"/>
    </row>
    <row r="9052" spans="2:2">
      <c r="B9052" s="141"/>
    </row>
    <row r="9053" spans="2:2">
      <c r="B9053" s="141"/>
    </row>
    <row r="9054" spans="2:2">
      <c r="B9054" s="141"/>
    </row>
    <row r="9055" spans="2:2">
      <c r="B9055" s="141"/>
    </row>
    <row r="9056" spans="2:2">
      <c r="B9056" s="141"/>
    </row>
    <row r="9057" spans="2:2">
      <c r="B9057" s="141"/>
    </row>
    <row r="9058" spans="2:2">
      <c r="B9058" s="141"/>
    </row>
    <row r="9059" spans="2:2">
      <c r="B9059" s="141"/>
    </row>
    <row r="9060" spans="2:2">
      <c r="B9060" s="141"/>
    </row>
    <row r="9061" spans="2:2">
      <c r="B9061" s="141"/>
    </row>
    <row r="9062" spans="2:2">
      <c r="B9062" s="141"/>
    </row>
    <row r="9063" spans="2:2">
      <c r="B9063" s="141"/>
    </row>
    <row r="9064" spans="2:2">
      <c r="B9064" s="141"/>
    </row>
    <row r="9065" spans="2:2">
      <c r="B9065" s="141"/>
    </row>
    <row r="9066" spans="2:2">
      <c r="B9066" s="141"/>
    </row>
    <row r="9067" spans="2:2">
      <c r="B9067" s="141"/>
    </row>
    <row r="9068" spans="2:2">
      <c r="B9068" s="141"/>
    </row>
    <row r="9069" spans="2:2">
      <c r="B9069" s="141"/>
    </row>
    <row r="9070" spans="2:2">
      <c r="B9070" s="141"/>
    </row>
    <row r="9071" spans="2:2">
      <c r="B9071" s="141"/>
    </row>
    <row r="9072" spans="2:2">
      <c r="B9072" s="141"/>
    </row>
    <row r="9073" spans="2:2">
      <c r="B9073" s="141"/>
    </row>
    <row r="9074" spans="2:2">
      <c r="B9074" s="141"/>
    </row>
    <row r="9075" spans="2:2">
      <c r="B9075" s="141"/>
    </row>
    <row r="9076" spans="2:2">
      <c r="B9076" s="141"/>
    </row>
    <row r="9077" spans="2:2">
      <c r="B9077" s="141"/>
    </row>
    <row r="9078" spans="2:2">
      <c r="B9078" s="141"/>
    </row>
    <row r="9079" spans="2:2">
      <c r="B9079" s="141"/>
    </row>
    <row r="9080" spans="2:2">
      <c r="B9080" s="141"/>
    </row>
    <row r="9081" spans="2:2">
      <c r="B9081" s="141"/>
    </row>
    <row r="9082" spans="2:2">
      <c r="B9082" s="141"/>
    </row>
    <row r="9083" spans="2:2">
      <c r="B9083" s="141"/>
    </row>
    <row r="9084" spans="2:2">
      <c r="B9084" s="141"/>
    </row>
    <row r="9085" spans="2:2">
      <c r="B9085" s="141"/>
    </row>
    <row r="9086" spans="2:2">
      <c r="B9086" s="141"/>
    </row>
    <row r="9087" spans="2:2">
      <c r="B9087" s="141"/>
    </row>
    <row r="9088" spans="2:2">
      <c r="B9088" s="141"/>
    </row>
    <row r="9089" spans="2:2">
      <c r="B9089" s="141"/>
    </row>
    <row r="9090" spans="2:2">
      <c r="B9090" s="141"/>
    </row>
    <row r="9091" spans="2:2">
      <c r="B9091" s="141"/>
    </row>
    <row r="9092" spans="2:2">
      <c r="B9092" s="141"/>
    </row>
    <row r="9093" spans="2:2">
      <c r="B9093" s="141"/>
    </row>
    <row r="9094" spans="2:2">
      <c r="B9094" s="141"/>
    </row>
    <row r="9095" spans="2:2">
      <c r="B9095" s="141"/>
    </row>
    <row r="9096" spans="2:2">
      <c r="B9096" s="141"/>
    </row>
    <row r="9097" spans="2:2">
      <c r="B9097" s="141"/>
    </row>
    <row r="9098" spans="2:2">
      <c r="B9098" s="141"/>
    </row>
    <row r="9099" spans="2:2">
      <c r="B9099" s="141"/>
    </row>
    <row r="9100" spans="2:2">
      <c r="B9100" s="141"/>
    </row>
    <row r="9101" spans="2:2">
      <c r="B9101" s="141"/>
    </row>
    <row r="9102" spans="2:2">
      <c r="B9102" s="141"/>
    </row>
    <row r="9103" spans="2:2">
      <c r="B9103" s="141"/>
    </row>
    <row r="9104" spans="2:2">
      <c r="B9104" s="141"/>
    </row>
    <row r="9105" spans="2:2">
      <c r="B9105" s="141"/>
    </row>
    <row r="9106" spans="2:2">
      <c r="B9106" s="141"/>
    </row>
    <row r="9107" spans="2:2">
      <c r="B9107" s="141"/>
    </row>
    <row r="9108" spans="2:2">
      <c r="B9108" s="141"/>
    </row>
    <row r="9109" spans="2:2">
      <c r="B9109" s="141"/>
    </row>
    <row r="9110" spans="2:2">
      <c r="B9110" s="141"/>
    </row>
    <row r="9111" spans="2:2">
      <c r="B9111" s="141"/>
    </row>
    <row r="9112" spans="2:2">
      <c r="B9112" s="141"/>
    </row>
    <row r="9113" spans="2:2">
      <c r="B9113" s="141"/>
    </row>
    <row r="9114" spans="2:2">
      <c r="B9114" s="141"/>
    </row>
    <row r="9115" spans="2:2">
      <c r="B9115" s="141"/>
    </row>
    <row r="9116" spans="2:2">
      <c r="B9116" s="141"/>
    </row>
    <row r="9117" spans="2:2">
      <c r="B9117" s="141"/>
    </row>
    <row r="9118" spans="2:2">
      <c r="B9118" s="141"/>
    </row>
    <row r="9119" spans="2:2">
      <c r="B9119" s="141"/>
    </row>
    <row r="9120" spans="2:2">
      <c r="B9120" s="141"/>
    </row>
    <row r="9121" spans="2:2">
      <c r="B9121" s="141"/>
    </row>
    <row r="9122" spans="2:2">
      <c r="B9122" s="141"/>
    </row>
    <row r="9123" spans="2:2">
      <c r="B9123" s="141"/>
    </row>
    <row r="9124" spans="2:2">
      <c r="B9124" s="141"/>
    </row>
    <row r="9125" spans="2:2">
      <c r="B9125" s="141"/>
    </row>
    <row r="9126" spans="2:2">
      <c r="B9126" s="141"/>
    </row>
    <row r="9127" spans="2:2">
      <c r="B9127" s="141"/>
    </row>
    <row r="9128" spans="2:2">
      <c r="B9128" s="141"/>
    </row>
    <row r="9129" spans="2:2">
      <c r="B9129" s="141"/>
    </row>
    <row r="9130" spans="2:2">
      <c r="B9130" s="141"/>
    </row>
    <row r="9131" spans="2:2">
      <c r="B9131" s="141"/>
    </row>
    <row r="9132" spans="2:2">
      <c r="B9132" s="141"/>
    </row>
    <row r="9133" spans="2:2">
      <c r="B9133" s="141"/>
    </row>
    <row r="9134" spans="2:2">
      <c r="B9134" s="141"/>
    </row>
    <row r="9135" spans="2:2">
      <c r="B9135" s="141"/>
    </row>
    <row r="9136" spans="2:2">
      <c r="B9136" s="141"/>
    </row>
    <row r="9137" spans="2:2">
      <c r="B9137" s="141"/>
    </row>
    <row r="9138" spans="2:2">
      <c r="B9138" s="141"/>
    </row>
    <row r="9139" spans="2:2">
      <c r="B9139" s="141"/>
    </row>
    <row r="9140" spans="2:2">
      <c r="B9140" s="141"/>
    </row>
    <row r="9141" spans="2:2">
      <c r="B9141" s="141"/>
    </row>
    <row r="9142" spans="2:2">
      <c r="B9142" s="141"/>
    </row>
    <row r="9143" spans="2:2">
      <c r="B9143" s="141"/>
    </row>
    <row r="9144" spans="2:2">
      <c r="B9144" s="141"/>
    </row>
    <row r="9145" spans="2:2">
      <c r="B9145" s="141"/>
    </row>
    <row r="9146" spans="2:2">
      <c r="B9146" s="141"/>
    </row>
    <row r="9147" spans="2:2">
      <c r="B9147" s="141"/>
    </row>
    <row r="9148" spans="2:2">
      <c r="B9148" s="141"/>
    </row>
    <row r="9149" spans="2:2">
      <c r="B9149" s="141"/>
    </row>
    <row r="9150" spans="2:2">
      <c r="B9150" s="141"/>
    </row>
    <row r="9151" spans="2:2">
      <c r="B9151" s="141"/>
    </row>
    <row r="9152" spans="2:2">
      <c r="B9152" s="141"/>
    </row>
    <row r="9153" spans="2:2">
      <c r="B9153" s="141"/>
    </row>
    <row r="9154" spans="2:2">
      <c r="B9154" s="141"/>
    </row>
    <row r="9155" spans="2:2">
      <c r="B9155" s="141"/>
    </row>
    <row r="9156" spans="2:2">
      <c r="B9156" s="141"/>
    </row>
    <row r="9157" spans="2:2">
      <c r="B9157" s="141"/>
    </row>
    <row r="9158" spans="2:2">
      <c r="B9158" s="141"/>
    </row>
    <row r="9159" spans="2:2">
      <c r="B9159" s="141"/>
    </row>
    <row r="9160" spans="2:2">
      <c r="B9160" s="141"/>
    </row>
    <row r="9161" spans="2:2">
      <c r="B9161" s="141"/>
    </row>
    <row r="9162" spans="2:2">
      <c r="B9162" s="141"/>
    </row>
    <row r="9163" spans="2:2">
      <c r="B9163" s="141"/>
    </row>
    <row r="9164" spans="2:2">
      <c r="B9164" s="141"/>
    </row>
    <row r="9165" spans="2:2">
      <c r="B9165" s="141"/>
    </row>
    <row r="9166" spans="2:2">
      <c r="B9166" s="141"/>
    </row>
    <row r="9167" spans="2:2">
      <c r="B9167" s="141"/>
    </row>
    <row r="9168" spans="2:2">
      <c r="B9168" s="141"/>
    </row>
    <row r="9169" spans="2:2">
      <c r="B9169" s="141"/>
    </row>
    <row r="9170" spans="2:2">
      <c r="B9170" s="141"/>
    </row>
    <row r="9171" spans="2:2">
      <c r="B9171" s="141"/>
    </row>
    <row r="9172" spans="2:2">
      <c r="B9172" s="141"/>
    </row>
    <row r="9173" spans="2:2">
      <c r="B9173" s="141"/>
    </row>
    <row r="9174" spans="2:2">
      <c r="B9174" s="141"/>
    </row>
    <row r="9175" spans="2:2">
      <c r="B9175" s="141"/>
    </row>
    <row r="9176" spans="2:2">
      <c r="B9176" s="141"/>
    </row>
    <row r="9177" spans="2:2">
      <c r="B9177" s="141"/>
    </row>
    <row r="9178" spans="2:2">
      <c r="B9178" s="141"/>
    </row>
    <row r="9179" spans="2:2">
      <c r="B9179" s="141"/>
    </row>
    <row r="9180" spans="2:2">
      <c r="B9180" s="141"/>
    </row>
    <row r="9181" spans="2:2">
      <c r="B9181" s="141"/>
    </row>
    <row r="9182" spans="2:2">
      <c r="B9182" s="141"/>
    </row>
    <row r="9183" spans="2:2">
      <c r="B9183" s="141"/>
    </row>
    <row r="9184" spans="2:2">
      <c r="B9184" s="141"/>
    </row>
    <row r="9185" spans="2:2">
      <c r="B9185" s="141"/>
    </row>
    <row r="9186" spans="2:2">
      <c r="B9186" s="141"/>
    </row>
    <row r="9187" spans="2:2">
      <c r="B9187" s="141"/>
    </row>
    <row r="9188" spans="2:2">
      <c r="B9188" s="141"/>
    </row>
    <row r="9189" spans="2:2">
      <c r="B9189" s="141"/>
    </row>
    <row r="9190" spans="2:2">
      <c r="B9190" s="141"/>
    </row>
    <row r="9191" spans="2:2">
      <c r="B9191" s="141"/>
    </row>
    <row r="9192" spans="2:2">
      <c r="B9192" s="141"/>
    </row>
    <row r="9193" spans="2:2">
      <c r="B9193" s="141"/>
    </row>
    <row r="9194" spans="2:2">
      <c r="B9194" s="141"/>
    </row>
    <row r="9195" spans="2:2">
      <c r="B9195" s="141"/>
    </row>
    <row r="9196" spans="2:2">
      <c r="B9196" s="141"/>
    </row>
    <row r="9197" spans="2:2">
      <c r="B9197" s="141"/>
    </row>
    <row r="9198" spans="2:2">
      <c r="B9198" s="141"/>
    </row>
    <row r="9199" spans="2:2">
      <c r="B9199" s="141"/>
    </row>
    <row r="9200" spans="2:2">
      <c r="B9200" s="141"/>
    </row>
    <row r="9201" spans="2:2">
      <c r="B9201" s="141"/>
    </row>
    <row r="9202" spans="2:2">
      <c r="B9202" s="141"/>
    </row>
    <row r="9203" spans="2:2">
      <c r="B9203" s="141"/>
    </row>
    <row r="9204" spans="2:2">
      <c r="B9204" s="141"/>
    </row>
    <row r="9205" spans="2:2">
      <c r="B9205" s="141"/>
    </row>
    <row r="9206" spans="2:2">
      <c r="B9206" s="141"/>
    </row>
    <row r="9207" spans="2:2">
      <c r="B9207" s="141"/>
    </row>
    <row r="9208" spans="2:2">
      <c r="B9208" s="141"/>
    </row>
    <row r="9209" spans="2:2">
      <c r="B9209" s="141"/>
    </row>
    <row r="9210" spans="2:2">
      <c r="B9210" s="141"/>
    </row>
    <row r="9211" spans="2:2">
      <c r="B9211" s="141"/>
    </row>
    <row r="9212" spans="2:2">
      <c r="B9212" s="141"/>
    </row>
    <row r="9213" spans="2:2">
      <c r="B9213" s="141"/>
    </row>
    <row r="9214" spans="2:2">
      <c r="B9214" s="141"/>
    </row>
    <row r="9215" spans="2:2">
      <c r="B9215" s="141"/>
    </row>
    <row r="9216" spans="2:2">
      <c r="B9216" s="141"/>
    </row>
    <row r="9217" spans="2:2">
      <c r="B9217" s="141"/>
    </row>
    <row r="9218" spans="2:2">
      <c r="B9218" s="141"/>
    </row>
    <row r="9219" spans="2:2">
      <c r="B9219" s="141"/>
    </row>
    <row r="9220" spans="2:2">
      <c r="B9220" s="141"/>
    </row>
    <row r="9221" spans="2:2">
      <c r="B9221" s="141"/>
    </row>
    <row r="9222" spans="2:2">
      <c r="B9222" s="141"/>
    </row>
    <row r="9223" spans="2:2">
      <c r="B9223" s="141"/>
    </row>
    <row r="9224" spans="2:2">
      <c r="B9224" s="141"/>
    </row>
    <row r="9225" spans="2:2">
      <c r="B9225" s="141"/>
    </row>
    <row r="9226" spans="2:2">
      <c r="B9226" s="141"/>
    </row>
    <row r="9227" spans="2:2">
      <c r="B9227" s="141"/>
    </row>
    <row r="9228" spans="2:2">
      <c r="B9228" s="141"/>
    </row>
    <row r="9229" spans="2:2">
      <c r="B9229" s="141"/>
    </row>
    <row r="9230" spans="2:2">
      <c r="B9230" s="141"/>
    </row>
    <row r="9231" spans="2:2">
      <c r="B9231" s="141"/>
    </row>
    <row r="9232" spans="2:2">
      <c r="B9232" s="141"/>
    </row>
    <row r="9233" spans="2:2">
      <c r="B9233" s="141"/>
    </row>
    <row r="9234" spans="2:2">
      <c r="B9234" s="141"/>
    </row>
    <row r="9235" spans="2:2">
      <c r="B9235" s="141"/>
    </row>
    <row r="9236" spans="2:2">
      <c r="B9236" s="141"/>
    </row>
    <row r="9237" spans="2:2">
      <c r="B9237" s="141"/>
    </row>
    <row r="9238" spans="2:2">
      <c r="B9238" s="141"/>
    </row>
    <row r="9239" spans="2:2">
      <c r="B9239" s="141"/>
    </row>
    <row r="9240" spans="2:2">
      <c r="B9240" s="141"/>
    </row>
    <row r="9241" spans="2:2">
      <c r="B9241" s="141"/>
    </row>
    <row r="9242" spans="2:2">
      <c r="B9242" s="141"/>
    </row>
    <row r="9243" spans="2:2">
      <c r="B9243" s="141"/>
    </row>
    <row r="9244" spans="2:2">
      <c r="B9244" s="141"/>
    </row>
    <row r="9245" spans="2:2">
      <c r="B9245" s="141"/>
    </row>
    <row r="9246" spans="2:2">
      <c r="B9246" s="141"/>
    </row>
    <row r="9247" spans="2:2">
      <c r="B9247" s="141"/>
    </row>
    <row r="9248" spans="2:2">
      <c r="B9248" s="141"/>
    </row>
    <row r="9249" spans="2:2">
      <c r="B9249" s="141"/>
    </row>
    <row r="9250" spans="2:2">
      <c r="B9250" s="141"/>
    </row>
    <row r="9251" spans="2:2">
      <c r="B9251" s="141"/>
    </row>
    <row r="9252" spans="2:2">
      <c r="B9252" s="141"/>
    </row>
    <row r="9253" spans="2:2">
      <c r="B9253" s="141"/>
    </row>
    <row r="9254" spans="2:2">
      <c r="B9254" s="141"/>
    </row>
    <row r="9255" spans="2:2">
      <c r="B9255" s="141"/>
    </row>
    <row r="9256" spans="2:2">
      <c r="B9256" s="141"/>
    </row>
    <row r="9257" spans="2:2">
      <c r="B9257" s="141"/>
    </row>
    <row r="9258" spans="2:2">
      <c r="B9258" s="141"/>
    </row>
    <row r="9259" spans="2:2">
      <c r="B9259" s="141"/>
    </row>
    <row r="9260" spans="2:2">
      <c r="B9260" s="141"/>
    </row>
    <row r="9261" spans="2:2">
      <c r="B9261" s="141"/>
    </row>
    <row r="9262" spans="2:2">
      <c r="B9262" s="141"/>
    </row>
    <row r="9263" spans="2:2">
      <c r="B9263" s="141"/>
    </row>
    <row r="9264" spans="2:2">
      <c r="B9264" s="141"/>
    </row>
    <row r="9265" spans="2:2">
      <c r="B9265" s="141"/>
    </row>
    <row r="9266" spans="2:2">
      <c r="B9266" s="141"/>
    </row>
    <row r="9267" spans="2:2">
      <c r="B9267" s="141"/>
    </row>
    <row r="9268" spans="2:2">
      <c r="B9268" s="141"/>
    </row>
    <row r="9269" spans="2:2">
      <c r="B9269" s="141"/>
    </row>
    <row r="9270" spans="2:2">
      <c r="B9270" s="141"/>
    </row>
    <row r="9271" spans="2:2">
      <c r="B9271" s="141"/>
    </row>
    <row r="9272" spans="2:2">
      <c r="B9272" s="141"/>
    </row>
    <row r="9273" spans="2:2">
      <c r="B9273" s="141"/>
    </row>
    <row r="9274" spans="2:2">
      <c r="B9274" s="141"/>
    </row>
    <row r="9275" spans="2:2">
      <c r="B9275" s="141"/>
    </row>
    <row r="9276" spans="2:2">
      <c r="B9276" s="141"/>
    </row>
    <row r="9277" spans="2:2">
      <c r="B9277" s="141"/>
    </row>
    <row r="9278" spans="2:2">
      <c r="B9278" s="141"/>
    </row>
    <row r="9279" spans="2:2">
      <c r="B9279" s="141"/>
    </row>
    <row r="9280" spans="2:2">
      <c r="B9280" s="141"/>
    </row>
    <row r="9281" spans="2:2">
      <c r="B9281" s="141"/>
    </row>
    <row r="9282" spans="2:2">
      <c r="B9282" s="141"/>
    </row>
    <row r="9283" spans="2:2">
      <c r="B9283" s="141"/>
    </row>
    <row r="9284" spans="2:2">
      <c r="B9284" s="141"/>
    </row>
    <row r="9285" spans="2:2">
      <c r="B9285" s="141"/>
    </row>
    <row r="9286" spans="2:2">
      <c r="B9286" s="141"/>
    </row>
    <row r="9287" spans="2:2">
      <c r="B9287" s="141"/>
    </row>
    <row r="9288" spans="2:2">
      <c r="B9288" s="141"/>
    </row>
    <row r="9289" spans="2:2">
      <c r="B9289" s="141"/>
    </row>
    <row r="9290" spans="2:2">
      <c r="B9290" s="141"/>
    </row>
    <row r="9291" spans="2:2">
      <c r="B9291" s="141"/>
    </row>
    <row r="9292" spans="2:2">
      <c r="B9292" s="141"/>
    </row>
    <row r="9293" spans="2:2">
      <c r="B9293" s="141"/>
    </row>
    <row r="9294" spans="2:2">
      <c r="B9294" s="141"/>
    </row>
    <row r="9295" spans="2:2">
      <c r="B9295" s="141"/>
    </row>
    <row r="9296" spans="2:2">
      <c r="B9296" s="141"/>
    </row>
    <row r="9297" spans="2:2">
      <c r="B9297" s="141"/>
    </row>
    <row r="9298" spans="2:2">
      <c r="B9298" s="141"/>
    </row>
    <row r="9299" spans="2:2">
      <c r="B9299" s="141"/>
    </row>
    <row r="9300" spans="2:2">
      <c r="B9300" s="141"/>
    </row>
    <row r="9301" spans="2:2">
      <c r="B9301" s="141"/>
    </row>
    <row r="9302" spans="2:2">
      <c r="B9302" s="141"/>
    </row>
    <row r="9303" spans="2:2">
      <c r="B9303" s="141"/>
    </row>
    <row r="9304" spans="2:2">
      <c r="B9304" s="141"/>
    </row>
    <row r="9305" spans="2:2">
      <c r="B9305" s="141"/>
    </row>
    <row r="9306" spans="2:2">
      <c r="B9306" s="141"/>
    </row>
    <row r="9307" spans="2:2">
      <c r="B9307" s="141"/>
    </row>
    <row r="9308" spans="2:2">
      <c r="B9308" s="141"/>
    </row>
    <row r="9309" spans="2:2">
      <c r="B9309" s="141"/>
    </row>
    <row r="9310" spans="2:2">
      <c r="B9310" s="141"/>
    </row>
    <row r="9311" spans="2:2">
      <c r="B9311" s="141"/>
    </row>
    <row r="9312" spans="2:2">
      <c r="B9312" s="141"/>
    </row>
    <row r="9313" spans="2:2">
      <c r="B9313" s="141"/>
    </row>
    <row r="9314" spans="2:2">
      <c r="B9314" s="141"/>
    </row>
    <row r="9315" spans="2:2">
      <c r="B9315" s="141"/>
    </row>
    <row r="9316" spans="2:2">
      <c r="B9316" s="141"/>
    </row>
    <row r="9317" spans="2:2">
      <c r="B9317" s="141"/>
    </row>
    <row r="9318" spans="2:2">
      <c r="B9318" s="141"/>
    </row>
    <row r="9319" spans="2:2">
      <c r="B9319" s="141"/>
    </row>
    <row r="9320" spans="2:2">
      <c r="B9320" s="141"/>
    </row>
    <row r="9321" spans="2:2">
      <c r="B9321" s="141"/>
    </row>
    <row r="9322" spans="2:2">
      <c r="B9322" s="141"/>
    </row>
    <row r="9323" spans="2:2">
      <c r="B9323" s="141"/>
    </row>
    <row r="9324" spans="2:2">
      <c r="B9324" s="141"/>
    </row>
    <row r="9325" spans="2:2">
      <c r="B9325" s="141"/>
    </row>
    <row r="9326" spans="2:2">
      <c r="B9326" s="141"/>
    </row>
    <row r="9327" spans="2:2">
      <c r="B9327" s="141"/>
    </row>
    <row r="9328" spans="2:2">
      <c r="B9328" s="141"/>
    </row>
    <row r="9329" spans="2:2">
      <c r="B9329" s="141"/>
    </row>
    <row r="9330" spans="2:2">
      <c r="B9330" s="141"/>
    </row>
    <row r="9331" spans="2:2">
      <c r="B9331" s="141"/>
    </row>
    <row r="9332" spans="2:2">
      <c r="B9332" s="141"/>
    </row>
    <row r="9333" spans="2:2">
      <c r="B9333" s="141"/>
    </row>
    <row r="9334" spans="2:2">
      <c r="B9334" s="141"/>
    </row>
    <row r="9335" spans="2:2">
      <c r="B9335" s="141"/>
    </row>
    <row r="9336" spans="2:2">
      <c r="B9336" s="141"/>
    </row>
    <row r="9337" spans="2:2">
      <c r="B9337" s="141"/>
    </row>
    <row r="9338" spans="2:2">
      <c r="B9338" s="141"/>
    </row>
    <row r="9339" spans="2:2">
      <c r="B9339" s="141"/>
    </row>
    <row r="9340" spans="2:2">
      <c r="B9340" s="141"/>
    </row>
    <row r="9341" spans="2:2">
      <c r="B9341" s="141"/>
    </row>
    <row r="9342" spans="2:2">
      <c r="B9342" s="141"/>
    </row>
    <row r="9343" spans="2:2">
      <c r="B9343" s="141"/>
    </row>
    <row r="9344" spans="2:2">
      <c r="B9344" s="141"/>
    </row>
    <row r="9345" spans="2:2">
      <c r="B9345" s="141"/>
    </row>
    <row r="9346" spans="2:2">
      <c r="B9346" s="141"/>
    </row>
    <row r="9347" spans="2:2">
      <c r="B9347" s="141"/>
    </row>
    <row r="9348" spans="2:2">
      <c r="B9348" s="141"/>
    </row>
    <row r="9349" spans="2:2">
      <c r="B9349" s="141"/>
    </row>
    <row r="9350" spans="2:2">
      <c r="B9350" s="141"/>
    </row>
    <row r="9351" spans="2:2">
      <c r="B9351" s="141"/>
    </row>
    <row r="9352" spans="2:2">
      <c r="B9352" s="141"/>
    </row>
    <row r="9353" spans="2:2">
      <c r="B9353" s="141"/>
    </row>
    <row r="9354" spans="2:2">
      <c r="B9354" s="141"/>
    </row>
    <row r="9355" spans="2:2">
      <c r="B9355" s="141"/>
    </row>
    <row r="9356" spans="2:2">
      <c r="B9356" s="141"/>
    </row>
    <row r="9357" spans="2:2">
      <c r="B9357" s="141"/>
    </row>
    <row r="9358" spans="2:2">
      <c r="B9358" s="141"/>
    </row>
    <row r="9359" spans="2:2">
      <c r="B9359" s="141"/>
    </row>
    <row r="9360" spans="2:2">
      <c r="B9360" s="141"/>
    </row>
    <row r="9361" spans="2:2">
      <c r="B9361" s="141"/>
    </row>
    <row r="9362" spans="2:2">
      <c r="B9362" s="141"/>
    </row>
    <row r="9363" spans="2:2">
      <c r="B9363" s="141"/>
    </row>
    <row r="9364" spans="2:2">
      <c r="B9364" s="141"/>
    </row>
    <row r="9365" spans="2:2">
      <c r="B9365" s="141"/>
    </row>
    <row r="9366" spans="2:2">
      <c r="B9366" s="141"/>
    </row>
    <row r="9367" spans="2:2">
      <c r="B9367" s="141"/>
    </row>
    <row r="9368" spans="2:2">
      <c r="B9368" s="141"/>
    </row>
    <row r="9369" spans="2:2">
      <c r="B9369" s="141"/>
    </row>
    <row r="9370" spans="2:2">
      <c r="B9370" s="141"/>
    </row>
    <row r="9371" spans="2:2">
      <c r="B9371" s="141"/>
    </row>
    <row r="9372" spans="2:2">
      <c r="B9372" s="141"/>
    </row>
    <row r="9373" spans="2:2">
      <c r="B9373" s="141"/>
    </row>
    <row r="9374" spans="2:2">
      <c r="B9374" s="141"/>
    </row>
    <row r="9375" spans="2:2">
      <c r="B9375" s="141"/>
    </row>
    <row r="9376" spans="2:2">
      <c r="B9376" s="141"/>
    </row>
    <row r="9377" spans="2:2">
      <c r="B9377" s="141"/>
    </row>
    <row r="9378" spans="2:2">
      <c r="B9378" s="141"/>
    </row>
    <row r="9379" spans="2:2">
      <c r="B9379" s="141"/>
    </row>
    <row r="9380" spans="2:2">
      <c r="B9380" s="141"/>
    </row>
    <row r="9381" spans="2:2">
      <c r="B9381" s="141"/>
    </row>
    <row r="9382" spans="2:2">
      <c r="B9382" s="141"/>
    </row>
    <row r="9383" spans="2:2">
      <c r="B9383" s="141"/>
    </row>
    <row r="9384" spans="2:2">
      <c r="B9384" s="141"/>
    </row>
    <row r="9385" spans="2:2">
      <c r="B9385" s="141"/>
    </row>
    <row r="9386" spans="2:2">
      <c r="B9386" s="141"/>
    </row>
    <row r="9387" spans="2:2">
      <c r="B9387" s="141"/>
    </row>
    <row r="9388" spans="2:2">
      <c r="B9388" s="141"/>
    </row>
    <row r="9389" spans="2:2">
      <c r="B9389" s="141"/>
    </row>
    <row r="9390" spans="2:2">
      <c r="B9390" s="141"/>
    </row>
    <row r="9391" spans="2:2">
      <c r="B9391" s="141"/>
    </row>
    <row r="9392" spans="2:2">
      <c r="B9392" s="141"/>
    </row>
    <row r="9393" spans="2:2">
      <c r="B9393" s="141"/>
    </row>
    <row r="9394" spans="2:2">
      <c r="B9394" s="141"/>
    </row>
    <row r="9395" spans="2:2">
      <c r="B9395" s="141"/>
    </row>
    <row r="9396" spans="2:2">
      <c r="B9396" s="141"/>
    </row>
    <row r="9397" spans="2:2">
      <c r="B9397" s="141"/>
    </row>
    <row r="9398" spans="2:2">
      <c r="B9398" s="141"/>
    </row>
    <row r="9399" spans="2:2">
      <c r="B9399" s="141"/>
    </row>
    <row r="9400" spans="2:2">
      <c r="B9400" s="141"/>
    </row>
    <row r="9401" spans="2:2">
      <c r="B9401" s="141"/>
    </row>
    <row r="9402" spans="2:2">
      <c r="B9402" s="141"/>
    </row>
    <row r="9403" spans="2:2">
      <c r="B9403" s="141"/>
    </row>
    <row r="9404" spans="2:2">
      <c r="B9404" s="141"/>
    </row>
    <row r="9405" spans="2:2">
      <c r="B9405" s="141"/>
    </row>
    <row r="9406" spans="2:2">
      <c r="B9406" s="141"/>
    </row>
    <row r="9407" spans="2:2">
      <c r="B9407" s="141"/>
    </row>
    <row r="9408" spans="2:2">
      <c r="B9408" s="141"/>
    </row>
    <row r="9409" spans="2:2">
      <c r="B9409" s="141"/>
    </row>
    <row r="9410" spans="2:2">
      <c r="B9410" s="141"/>
    </row>
    <row r="9411" spans="2:2">
      <c r="B9411" s="141"/>
    </row>
    <row r="9412" spans="2:2">
      <c r="B9412" s="141"/>
    </row>
    <row r="9413" spans="2:2">
      <c r="B9413" s="141"/>
    </row>
    <row r="9414" spans="2:2">
      <c r="B9414" s="141"/>
    </row>
    <row r="9415" spans="2:2">
      <c r="B9415" s="141"/>
    </row>
    <row r="9416" spans="2:2">
      <c r="B9416" s="141"/>
    </row>
    <row r="9417" spans="2:2">
      <c r="B9417" s="141"/>
    </row>
    <row r="9418" spans="2:2">
      <c r="B9418" s="141"/>
    </row>
    <row r="9419" spans="2:2">
      <c r="B9419" s="141"/>
    </row>
    <row r="9420" spans="2:2">
      <c r="B9420" s="141"/>
    </row>
    <row r="9421" spans="2:2">
      <c r="B9421" s="141"/>
    </row>
    <row r="9422" spans="2:2">
      <c r="B9422" s="141"/>
    </row>
    <row r="9423" spans="2:2">
      <c r="B9423" s="141"/>
    </row>
    <row r="9424" spans="2:2">
      <c r="B9424" s="141"/>
    </row>
    <row r="9425" spans="2:2">
      <c r="B9425" s="141"/>
    </row>
    <row r="9426" spans="2:2">
      <c r="B9426" s="141"/>
    </row>
    <row r="9427" spans="2:2">
      <c r="B9427" s="141"/>
    </row>
    <row r="9428" spans="2:2">
      <c r="B9428" s="141"/>
    </row>
    <row r="9429" spans="2:2">
      <c r="B9429" s="141"/>
    </row>
    <row r="9430" spans="2:2">
      <c r="B9430" s="141"/>
    </row>
    <row r="9431" spans="2:2">
      <c r="B9431" s="141"/>
    </row>
    <row r="9432" spans="2:2">
      <c r="B9432" s="141"/>
    </row>
    <row r="9433" spans="2:2">
      <c r="B9433" s="141"/>
    </row>
    <row r="9434" spans="2:2">
      <c r="B9434" s="141"/>
    </row>
    <row r="9435" spans="2:2">
      <c r="B9435" s="141"/>
    </row>
    <row r="9436" spans="2:2">
      <c r="B9436" s="141"/>
    </row>
    <row r="9437" spans="2:2">
      <c r="B9437" s="141"/>
    </row>
    <row r="9438" spans="2:2">
      <c r="B9438" s="141"/>
    </row>
    <row r="9439" spans="2:2">
      <c r="B9439" s="141"/>
    </row>
    <row r="9440" spans="2:2">
      <c r="B9440" s="141"/>
    </row>
    <row r="9441" spans="2:2">
      <c r="B9441" s="141"/>
    </row>
    <row r="9442" spans="2:2">
      <c r="B9442" s="141"/>
    </row>
    <row r="9443" spans="2:2">
      <c r="B9443" s="141"/>
    </row>
    <row r="9444" spans="2:2">
      <c r="B9444" s="141"/>
    </row>
    <row r="9445" spans="2:2">
      <c r="B9445" s="141"/>
    </row>
    <row r="9446" spans="2:2">
      <c r="B9446" s="141"/>
    </row>
    <row r="9447" spans="2:2">
      <c r="B9447" s="141"/>
    </row>
    <row r="9448" spans="2:2">
      <c r="B9448" s="141"/>
    </row>
    <row r="9449" spans="2:2">
      <c r="B9449" s="141"/>
    </row>
    <row r="9450" spans="2:2">
      <c r="B9450" s="141"/>
    </row>
    <row r="9451" spans="2:2">
      <c r="B9451" s="141"/>
    </row>
    <row r="9452" spans="2:2">
      <c r="B9452" s="141"/>
    </row>
    <row r="9453" spans="2:2">
      <c r="B9453" s="141"/>
    </row>
    <row r="9454" spans="2:2">
      <c r="B9454" s="141"/>
    </row>
    <row r="9455" spans="2:2">
      <c r="B9455" s="141"/>
    </row>
    <row r="9456" spans="2:2">
      <c r="B9456" s="141"/>
    </row>
    <row r="9457" spans="2:2">
      <c r="B9457" s="141"/>
    </row>
    <row r="9458" spans="2:2">
      <c r="B9458" s="141"/>
    </row>
    <row r="9459" spans="2:2">
      <c r="B9459" s="141"/>
    </row>
    <row r="9460" spans="2:2">
      <c r="B9460" s="141"/>
    </row>
    <row r="9461" spans="2:2">
      <c r="B9461" s="141"/>
    </row>
    <row r="9462" spans="2:2">
      <c r="B9462" s="141"/>
    </row>
    <row r="9463" spans="2:2">
      <c r="B9463" s="141"/>
    </row>
    <row r="9464" spans="2:2">
      <c r="B9464" s="141"/>
    </row>
    <row r="9465" spans="2:2">
      <c r="B9465" s="141"/>
    </row>
    <row r="9466" spans="2:2">
      <c r="B9466" s="141"/>
    </row>
    <row r="9467" spans="2:2">
      <c r="B9467" s="141"/>
    </row>
    <row r="9468" spans="2:2">
      <c r="B9468" s="141"/>
    </row>
    <row r="9469" spans="2:2">
      <c r="B9469" s="141"/>
    </row>
    <row r="9470" spans="2:2">
      <c r="B9470" s="141"/>
    </row>
    <row r="9471" spans="2:2">
      <c r="B9471" s="141"/>
    </row>
    <row r="9472" spans="2:2">
      <c r="B9472" s="141"/>
    </row>
    <row r="9473" spans="2:2">
      <c r="B9473" s="141"/>
    </row>
    <row r="9474" spans="2:2">
      <c r="B9474" s="141"/>
    </row>
    <row r="9475" spans="2:2">
      <c r="B9475" s="141"/>
    </row>
    <row r="9476" spans="2:2">
      <c r="B9476" s="141"/>
    </row>
    <row r="9477" spans="2:2">
      <c r="B9477" s="141"/>
    </row>
    <row r="9478" spans="2:2">
      <c r="B9478" s="141"/>
    </row>
    <row r="9479" spans="2:2">
      <c r="B9479" s="141"/>
    </row>
    <row r="9480" spans="2:2">
      <c r="B9480" s="141"/>
    </row>
    <row r="9481" spans="2:2">
      <c r="B9481" s="141"/>
    </row>
    <row r="9482" spans="2:2">
      <c r="B9482" s="141"/>
    </row>
    <row r="9483" spans="2:2">
      <c r="B9483" s="141"/>
    </row>
    <row r="9484" spans="2:2">
      <c r="B9484" s="141"/>
    </row>
    <row r="9485" spans="2:2">
      <c r="B9485" s="141"/>
    </row>
    <row r="9486" spans="2:2">
      <c r="B9486" s="141"/>
    </row>
    <row r="9487" spans="2:2">
      <c r="B9487" s="141"/>
    </row>
    <row r="9488" spans="2:2">
      <c r="B9488" s="141"/>
    </row>
    <row r="9489" spans="2:2">
      <c r="B9489" s="141"/>
    </row>
    <row r="9490" spans="2:2">
      <c r="B9490" s="141"/>
    </row>
    <row r="9491" spans="2:2">
      <c r="B9491" s="141"/>
    </row>
    <row r="9492" spans="2:2">
      <c r="B9492" s="141"/>
    </row>
    <row r="9493" spans="2:2">
      <c r="B9493" s="141"/>
    </row>
    <row r="9494" spans="2:2">
      <c r="B9494" s="141"/>
    </row>
    <row r="9495" spans="2:2">
      <c r="B9495" s="141"/>
    </row>
    <row r="9496" spans="2:2">
      <c r="B9496" s="141"/>
    </row>
    <row r="9497" spans="2:2">
      <c r="B9497" s="141"/>
    </row>
    <row r="9498" spans="2:2">
      <c r="B9498" s="141"/>
    </row>
    <row r="9499" spans="2:2">
      <c r="B9499" s="141"/>
    </row>
    <row r="9500" spans="2:2">
      <c r="B9500" s="141"/>
    </row>
    <row r="9501" spans="2:2">
      <c r="B9501" s="141"/>
    </row>
    <row r="9502" spans="2:2">
      <c r="B9502" s="141"/>
    </row>
    <row r="9503" spans="2:2">
      <c r="B9503" s="141"/>
    </row>
    <row r="9504" spans="2:2">
      <c r="B9504" s="141"/>
    </row>
    <row r="9505" spans="2:2">
      <c r="B9505" s="141"/>
    </row>
    <row r="9506" spans="2:2">
      <c r="B9506" s="141"/>
    </row>
    <row r="9507" spans="2:2">
      <c r="B9507" s="141"/>
    </row>
    <row r="9508" spans="2:2">
      <c r="B9508" s="141"/>
    </row>
    <row r="9509" spans="2:2">
      <c r="B9509" s="141"/>
    </row>
    <row r="9510" spans="2:2">
      <c r="B9510" s="141"/>
    </row>
    <row r="9511" spans="2:2">
      <c r="B9511" s="141"/>
    </row>
    <row r="9512" spans="2:2">
      <c r="B9512" s="141"/>
    </row>
    <row r="9513" spans="2:2">
      <c r="B9513" s="141"/>
    </row>
    <row r="9514" spans="2:2">
      <c r="B9514" s="141"/>
    </row>
    <row r="9515" spans="2:2">
      <c r="B9515" s="141"/>
    </row>
    <row r="9516" spans="2:2">
      <c r="B9516" s="141"/>
    </row>
    <row r="9517" spans="2:2">
      <c r="B9517" s="141"/>
    </row>
    <row r="9518" spans="2:2">
      <c r="B9518" s="141"/>
    </row>
    <row r="9519" spans="2:2">
      <c r="B9519" s="141"/>
    </row>
    <row r="9520" spans="2:2">
      <c r="B9520" s="141"/>
    </row>
    <row r="9521" spans="2:2">
      <c r="B9521" s="141"/>
    </row>
    <row r="9522" spans="2:2">
      <c r="B9522" s="141"/>
    </row>
    <row r="9523" spans="2:2">
      <c r="B9523" s="141"/>
    </row>
    <row r="9524" spans="2:2">
      <c r="B9524" s="141"/>
    </row>
    <row r="9525" spans="2:2">
      <c r="B9525" s="141"/>
    </row>
    <row r="9526" spans="2:2">
      <c r="B9526" s="141"/>
    </row>
    <row r="9527" spans="2:2">
      <c r="B9527" s="141"/>
    </row>
    <row r="9528" spans="2:2">
      <c r="B9528" s="141"/>
    </row>
    <row r="9529" spans="2:2">
      <c r="B9529" s="141"/>
    </row>
    <row r="9530" spans="2:2">
      <c r="B9530" s="141"/>
    </row>
    <row r="9531" spans="2:2">
      <c r="B9531" s="141"/>
    </row>
    <row r="9532" spans="2:2">
      <c r="B9532" s="141"/>
    </row>
    <row r="9533" spans="2:2">
      <c r="B9533" s="141"/>
    </row>
    <row r="9534" spans="2:2">
      <c r="B9534" s="141"/>
    </row>
    <row r="9535" spans="2:2">
      <c r="B9535" s="141"/>
    </row>
    <row r="9536" spans="2:2">
      <c r="B9536" s="141"/>
    </row>
    <row r="9537" spans="2:2">
      <c r="B9537" s="141"/>
    </row>
    <row r="9538" spans="2:2">
      <c r="B9538" s="141"/>
    </row>
    <row r="9539" spans="2:2">
      <c r="B9539" s="141"/>
    </row>
    <row r="9540" spans="2:2">
      <c r="B9540" s="141"/>
    </row>
    <row r="9541" spans="2:2">
      <c r="B9541" s="141"/>
    </row>
    <row r="9542" spans="2:2">
      <c r="B9542" s="141"/>
    </row>
    <row r="9543" spans="2:2">
      <c r="B9543" s="141"/>
    </row>
    <row r="9544" spans="2:2">
      <c r="B9544" s="141"/>
    </row>
    <row r="9545" spans="2:2">
      <c r="B9545" s="141"/>
    </row>
    <row r="9546" spans="2:2">
      <c r="B9546" s="141"/>
    </row>
    <row r="9547" spans="2:2">
      <c r="B9547" s="141"/>
    </row>
    <row r="9548" spans="2:2">
      <c r="B9548" s="141"/>
    </row>
    <row r="9549" spans="2:2">
      <c r="B9549" s="141"/>
    </row>
    <row r="9550" spans="2:2">
      <c r="B9550" s="141"/>
    </row>
    <row r="9551" spans="2:2">
      <c r="B9551" s="141"/>
    </row>
    <row r="9552" spans="2:2">
      <c r="B9552" s="141"/>
    </row>
    <row r="9553" spans="2:2">
      <c r="B9553" s="141"/>
    </row>
    <row r="9554" spans="2:2">
      <c r="B9554" s="141"/>
    </row>
    <row r="9555" spans="2:2">
      <c r="B9555" s="141"/>
    </row>
    <row r="9556" spans="2:2">
      <c r="B9556" s="141"/>
    </row>
    <row r="9557" spans="2:2">
      <c r="B9557" s="141"/>
    </row>
    <row r="9558" spans="2:2">
      <c r="B9558" s="141"/>
    </row>
    <row r="9559" spans="2:2">
      <c r="B9559" s="141"/>
    </row>
    <row r="9560" spans="2:2">
      <c r="B9560" s="141"/>
    </row>
    <row r="9561" spans="2:2">
      <c r="B9561" s="141"/>
    </row>
    <row r="9562" spans="2:2">
      <c r="B9562" s="141"/>
    </row>
    <row r="9563" spans="2:2">
      <c r="B9563" s="141"/>
    </row>
    <row r="9564" spans="2:2">
      <c r="B9564" s="141"/>
    </row>
    <row r="9565" spans="2:2">
      <c r="B9565" s="141"/>
    </row>
    <row r="9566" spans="2:2">
      <c r="B9566" s="141"/>
    </row>
    <row r="9567" spans="2:2">
      <c r="B9567" s="141"/>
    </row>
    <row r="9568" spans="2:2">
      <c r="B9568" s="141"/>
    </row>
    <row r="9569" spans="2:2">
      <c r="B9569" s="141"/>
    </row>
    <row r="9570" spans="2:2">
      <c r="B9570" s="141"/>
    </row>
    <row r="9571" spans="2:2">
      <c r="B9571" s="141"/>
    </row>
    <row r="9572" spans="2:2">
      <c r="B9572" s="141"/>
    </row>
    <row r="9573" spans="2:2">
      <c r="B9573" s="141"/>
    </row>
    <row r="9574" spans="2:2">
      <c r="B9574" s="141"/>
    </row>
    <row r="9575" spans="2:2">
      <c r="B9575" s="141"/>
    </row>
    <row r="9576" spans="2:2">
      <c r="B9576" s="141"/>
    </row>
    <row r="9577" spans="2:2">
      <c r="B9577" s="141"/>
    </row>
    <row r="9578" spans="2:2">
      <c r="B9578" s="141"/>
    </row>
    <row r="9579" spans="2:2">
      <c r="B9579" s="141"/>
    </row>
    <row r="9580" spans="2:2">
      <c r="B9580" s="141"/>
    </row>
    <row r="9581" spans="2:2">
      <c r="B9581" s="141"/>
    </row>
    <row r="9582" spans="2:2">
      <c r="B9582" s="141"/>
    </row>
    <row r="9583" spans="2:2">
      <c r="B9583" s="141"/>
    </row>
    <row r="9584" spans="2:2">
      <c r="B9584" s="141"/>
    </row>
    <row r="9585" spans="2:2">
      <c r="B9585" s="141"/>
    </row>
    <row r="9586" spans="2:2">
      <c r="B9586" s="141"/>
    </row>
    <row r="9587" spans="2:2">
      <c r="B9587" s="141"/>
    </row>
    <row r="9588" spans="2:2">
      <c r="B9588" s="141"/>
    </row>
    <row r="9589" spans="2:2">
      <c r="B9589" s="141"/>
    </row>
    <row r="9590" spans="2:2">
      <c r="B9590" s="141"/>
    </row>
    <row r="9591" spans="2:2">
      <c r="B9591" s="141"/>
    </row>
    <row r="9592" spans="2:2">
      <c r="B9592" s="141"/>
    </row>
    <row r="9593" spans="2:2">
      <c r="B9593" s="141"/>
    </row>
    <row r="9594" spans="2:2">
      <c r="B9594" s="141"/>
    </row>
    <row r="9595" spans="2:2">
      <c r="B9595" s="141"/>
    </row>
    <row r="9596" spans="2:2">
      <c r="B9596" s="141"/>
    </row>
    <row r="9597" spans="2:2">
      <c r="B9597" s="141"/>
    </row>
    <row r="9598" spans="2:2">
      <c r="B9598" s="141"/>
    </row>
    <row r="9599" spans="2:2">
      <c r="B9599" s="141"/>
    </row>
    <row r="9600" spans="2:2">
      <c r="B9600" s="141"/>
    </row>
    <row r="9601" spans="2:2">
      <c r="B9601" s="141"/>
    </row>
    <row r="9602" spans="2:2">
      <c r="B9602" s="141"/>
    </row>
    <row r="9603" spans="2:2">
      <c r="B9603" s="141"/>
    </row>
    <row r="9604" spans="2:2">
      <c r="B9604" s="141"/>
    </row>
    <row r="9605" spans="2:2">
      <c r="B9605" s="141"/>
    </row>
    <row r="9606" spans="2:2">
      <c r="B9606" s="141"/>
    </row>
    <row r="9607" spans="2:2">
      <c r="B9607" s="141"/>
    </row>
    <row r="9608" spans="2:2">
      <c r="B9608" s="141"/>
    </row>
    <row r="9609" spans="2:2">
      <c r="B9609" s="141"/>
    </row>
    <row r="9610" spans="2:2">
      <c r="B9610" s="141"/>
    </row>
    <row r="9611" spans="2:2">
      <c r="B9611" s="141"/>
    </row>
    <row r="9612" spans="2:2">
      <c r="B9612" s="141"/>
    </row>
    <row r="9613" spans="2:2">
      <c r="B9613" s="141"/>
    </row>
    <row r="9614" spans="2:2">
      <c r="B9614" s="141"/>
    </row>
    <row r="9615" spans="2:2">
      <c r="B9615" s="141"/>
    </row>
    <row r="9616" spans="2:2">
      <c r="B9616" s="141"/>
    </row>
    <row r="9617" spans="2:2">
      <c r="B9617" s="141"/>
    </row>
    <row r="9618" spans="2:2">
      <c r="B9618" s="141"/>
    </row>
    <row r="9619" spans="2:2">
      <c r="B9619" s="141"/>
    </row>
    <row r="9620" spans="2:2">
      <c r="B9620" s="141"/>
    </row>
    <row r="9621" spans="2:2">
      <c r="B9621" s="141"/>
    </row>
    <row r="9622" spans="2:2">
      <c r="B9622" s="141"/>
    </row>
    <row r="9623" spans="2:2">
      <c r="B9623" s="141"/>
    </row>
    <row r="9624" spans="2:2">
      <c r="B9624" s="141"/>
    </row>
    <row r="9625" spans="2:2">
      <c r="B9625" s="141"/>
    </row>
    <row r="9626" spans="2:2">
      <c r="B9626" s="141"/>
    </row>
    <row r="9627" spans="2:2">
      <c r="B9627" s="141"/>
    </row>
    <row r="9628" spans="2:2">
      <c r="B9628" s="141"/>
    </row>
    <row r="9629" spans="2:2">
      <c r="B9629" s="141"/>
    </row>
    <row r="9630" spans="2:2">
      <c r="B9630" s="141"/>
    </row>
    <row r="9631" spans="2:2">
      <c r="B9631" s="141"/>
    </row>
    <row r="9632" spans="2:2">
      <c r="B9632" s="141"/>
    </row>
    <row r="9633" spans="2:2">
      <c r="B9633" s="141"/>
    </row>
    <row r="9634" spans="2:2">
      <c r="B9634" s="141"/>
    </row>
    <row r="9635" spans="2:2">
      <c r="B9635" s="141"/>
    </row>
    <row r="9636" spans="2:2">
      <c r="B9636" s="141"/>
    </row>
    <row r="9637" spans="2:2">
      <c r="B9637" s="141"/>
    </row>
    <row r="9638" spans="2:2">
      <c r="B9638" s="141"/>
    </row>
    <row r="9639" spans="2:2">
      <c r="B9639" s="141"/>
    </row>
    <row r="9640" spans="2:2">
      <c r="B9640" s="141"/>
    </row>
    <row r="9641" spans="2:2">
      <c r="B9641" s="141"/>
    </row>
    <row r="9642" spans="2:2">
      <c r="B9642" s="141"/>
    </row>
    <row r="9643" spans="2:2">
      <c r="B9643" s="141"/>
    </row>
    <row r="9644" spans="2:2">
      <c r="B9644" s="141"/>
    </row>
    <row r="9645" spans="2:2">
      <c r="B9645" s="141"/>
    </row>
    <row r="9646" spans="2:2">
      <c r="B9646" s="141"/>
    </row>
    <row r="9647" spans="2:2">
      <c r="B9647" s="141"/>
    </row>
    <row r="9648" spans="2:2">
      <c r="B9648" s="141"/>
    </row>
    <row r="9649" spans="2:2">
      <c r="B9649" s="141"/>
    </row>
    <row r="9650" spans="2:2">
      <c r="B9650" s="141"/>
    </row>
    <row r="9651" spans="2:2">
      <c r="B9651" s="141"/>
    </row>
    <row r="9652" spans="2:2">
      <c r="B9652" s="141"/>
    </row>
    <row r="9653" spans="2:2">
      <c r="B9653" s="141"/>
    </row>
    <row r="9654" spans="2:2">
      <c r="B9654" s="141"/>
    </row>
    <row r="9655" spans="2:2">
      <c r="B9655" s="141"/>
    </row>
    <row r="9656" spans="2:2">
      <c r="B9656" s="141"/>
    </row>
    <row r="9657" spans="2:2">
      <c r="B9657" s="141"/>
    </row>
    <row r="9658" spans="2:2">
      <c r="B9658" s="141"/>
    </row>
    <row r="9659" spans="2:2">
      <c r="B9659" s="141"/>
    </row>
    <row r="9660" spans="2:2">
      <c r="B9660" s="141"/>
    </row>
    <row r="9661" spans="2:2">
      <c r="B9661" s="141"/>
    </row>
    <row r="9662" spans="2:2">
      <c r="B9662" s="141"/>
    </row>
    <row r="9663" spans="2:2">
      <c r="B9663" s="141"/>
    </row>
    <row r="9664" spans="2:2">
      <c r="B9664" s="141"/>
    </row>
    <row r="9665" spans="2:2">
      <c r="B9665" s="141"/>
    </row>
    <row r="9666" spans="2:2">
      <c r="B9666" s="141"/>
    </row>
    <row r="9667" spans="2:2">
      <c r="B9667" s="141"/>
    </row>
    <row r="9668" spans="2:2">
      <c r="B9668" s="141"/>
    </row>
    <row r="9669" spans="2:2">
      <c r="B9669" s="141"/>
    </row>
    <row r="9670" spans="2:2">
      <c r="B9670" s="141"/>
    </row>
    <row r="9671" spans="2:2">
      <c r="B9671" s="141"/>
    </row>
    <row r="9672" spans="2:2">
      <c r="B9672" s="141"/>
    </row>
    <row r="9673" spans="2:2">
      <c r="B9673" s="141"/>
    </row>
    <row r="9674" spans="2:2">
      <c r="B9674" s="141"/>
    </row>
    <row r="9675" spans="2:2">
      <c r="B9675" s="141"/>
    </row>
    <row r="9676" spans="2:2">
      <c r="B9676" s="141"/>
    </row>
    <row r="9677" spans="2:2">
      <c r="B9677" s="141"/>
    </row>
    <row r="9678" spans="2:2">
      <c r="B9678" s="141"/>
    </row>
    <row r="9679" spans="2:2">
      <c r="B9679" s="141"/>
    </row>
    <row r="9680" spans="2:2">
      <c r="B9680" s="141"/>
    </row>
    <row r="9681" spans="2:2">
      <c r="B9681" s="141"/>
    </row>
    <row r="9682" spans="2:2">
      <c r="B9682" s="141"/>
    </row>
    <row r="9683" spans="2:2">
      <c r="B9683" s="141"/>
    </row>
    <row r="9684" spans="2:2">
      <c r="B9684" s="141"/>
    </row>
    <row r="9685" spans="2:2">
      <c r="B9685" s="141"/>
    </row>
    <row r="9686" spans="2:2">
      <c r="B9686" s="141"/>
    </row>
    <row r="9687" spans="2:2">
      <c r="B9687" s="141"/>
    </row>
    <row r="9688" spans="2:2">
      <c r="B9688" s="141"/>
    </row>
    <row r="9689" spans="2:2">
      <c r="B9689" s="141"/>
    </row>
    <row r="9690" spans="2:2">
      <c r="B9690" s="141"/>
    </row>
    <row r="9691" spans="2:2">
      <c r="B9691" s="141"/>
    </row>
    <row r="9692" spans="2:2">
      <c r="B9692" s="141"/>
    </row>
    <row r="9693" spans="2:2">
      <c r="B9693" s="141"/>
    </row>
    <row r="9694" spans="2:2">
      <c r="B9694" s="141"/>
    </row>
    <row r="9695" spans="2:2">
      <c r="B9695" s="141"/>
    </row>
    <row r="9696" spans="2:2">
      <c r="B9696" s="141"/>
    </row>
    <row r="9697" spans="2:2">
      <c r="B9697" s="141"/>
    </row>
    <row r="9698" spans="2:2">
      <c r="B9698" s="141"/>
    </row>
    <row r="9699" spans="2:2">
      <c r="B9699" s="141"/>
    </row>
    <row r="9700" spans="2:2">
      <c r="B9700" s="141"/>
    </row>
    <row r="9701" spans="2:2">
      <c r="B9701" s="141"/>
    </row>
    <row r="9702" spans="2:2">
      <c r="B9702" s="141"/>
    </row>
    <row r="9703" spans="2:2">
      <c r="B9703" s="141"/>
    </row>
    <row r="9704" spans="2:2">
      <c r="B9704" s="141"/>
    </row>
    <row r="9705" spans="2:2">
      <c r="B9705" s="141"/>
    </row>
    <row r="9706" spans="2:2">
      <c r="B9706" s="141"/>
    </row>
    <row r="9707" spans="2:2">
      <c r="B9707" s="141"/>
    </row>
    <row r="9708" spans="2:2">
      <c r="B9708" s="141"/>
    </row>
    <row r="9709" spans="2:2">
      <c r="B9709" s="141"/>
    </row>
    <row r="9710" spans="2:2">
      <c r="B9710" s="141"/>
    </row>
    <row r="9711" spans="2:2">
      <c r="B9711" s="141"/>
    </row>
    <row r="9712" spans="2:2">
      <c r="B9712" s="141"/>
    </row>
    <row r="9713" spans="2:2">
      <c r="B9713" s="141"/>
    </row>
    <row r="9714" spans="2:2">
      <c r="B9714" s="141"/>
    </row>
    <row r="9715" spans="2:2">
      <c r="B9715" s="141"/>
    </row>
    <row r="9716" spans="2:2">
      <c r="B9716" s="141"/>
    </row>
    <row r="9717" spans="2:2">
      <c r="B9717" s="141"/>
    </row>
    <row r="9718" spans="2:2">
      <c r="B9718" s="141"/>
    </row>
    <row r="9719" spans="2:2">
      <c r="B9719" s="141"/>
    </row>
    <row r="9720" spans="2:2">
      <c r="B9720" s="141"/>
    </row>
    <row r="9721" spans="2:2">
      <c r="B9721" s="141"/>
    </row>
    <row r="9722" spans="2:2">
      <c r="B9722" s="141"/>
    </row>
    <row r="9723" spans="2:2">
      <c r="B9723" s="141"/>
    </row>
    <row r="9724" spans="2:2">
      <c r="B9724" s="141"/>
    </row>
    <row r="9725" spans="2:2">
      <c r="B9725" s="141"/>
    </row>
    <row r="9726" spans="2:2">
      <c r="B9726" s="141"/>
    </row>
    <row r="9727" spans="2:2">
      <c r="B9727" s="141"/>
    </row>
    <row r="9728" spans="2:2">
      <c r="B9728" s="141"/>
    </row>
    <row r="9729" spans="2:2">
      <c r="B9729" s="141"/>
    </row>
    <row r="9730" spans="2:2">
      <c r="B9730" s="141"/>
    </row>
    <row r="9731" spans="2:2">
      <c r="B9731" s="141"/>
    </row>
    <row r="9732" spans="2:2">
      <c r="B9732" s="141"/>
    </row>
    <row r="9733" spans="2:2">
      <c r="B9733" s="141"/>
    </row>
    <row r="9734" spans="2:2">
      <c r="B9734" s="141"/>
    </row>
    <row r="9735" spans="2:2">
      <c r="B9735" s="141"/>
    </row>
    <row r="9736" spans="2:2">
      <c r="B9736" s="141"/>
    </row>
    <row r="9737" spans="2:2">
      <c r="B9737" s="141"/>
    </row>
    <row r="9738" spans="2:2">
      <c r="B9738" s="141"/>
    </row>
    <row r="9739" spans="2:2">
      <c r="B9739" s="141"/>
    </row>
    <row r="9740" spans="2:2">
      <c r="B9740" s="141"/>
    </row>
    <row r="9741" spans="2:2">
      <c r="B9741" s="141"/>
    </row>
    <row r="9742" spans="2:2">
      <c r="B9742" s="141"/>
    </row>
    <row r="9743" spans="2:2">
      <c r="B9743" s="141"/>
    </row>
    <row r="9744" spans="2:2">
      <c r="B9744" s="141"/>
    </row>
    <row r="9745" spans="2:2">
      <c r="B9745" s="141"/>
    </row>
    <row r="9746" spans="2:2">
      <c r="B9746" s="141"/>
    </row>
    <row r="9747" spans="2:2">
      <c r="B9747" s="141"/>
    </row>
    <row r="9748" spans="2:2">
      <c r="B9748" s="141"/>
    </row>
    <row r="9749" spans="2:2">
      <c r="B9749" s="141"/>
    </row>
    <row r="9750" spans="2:2">
      <c r="B9750" s="141"/>
    </row>
    <row r="9751" spans="2:2">
      <c r="B9751" s="141"/>
    </row>
    <row r="9752" spans="2:2">
      <c r="B9752" s="141"/>
    </row>
    <row r="9753" spans="2:2">
      <c r="B9753" s="141"/>
    </row>
    <row r="9754" spans="2:2">
      <c r="B9754" s="141"/>
    </row>
    <row r="9755" spans="2:2">
      <c r="B9755" s="141"/>
    </row>
    <row r="9756" spans="2:2">
      <c r="B9756" s="141"/>
    </row>
    <row r="9757" spans="2:2">
      <c r="B9757" s="141"/>
    </row>
    <row r="9758" spans="2:2">
      <c r="B9758" s="141"/>
    </row>
    <row r="9759" spans="2:2">
      <c r="B9759" s="141"/>
    </row>
    <row r="9760" spans="2:2">
      <c r="B9760" s="141"/>
    </row>
    <row r="9761" spans="2:2">
      <c r="B9761" s="141"/>
    </row>
    <row r="9762" spans="2:2">
      <c r="B9762" s="141"/>
    </row>
    <row r="9763" spans="2:2">
      <c r="B9763" s="141"/>
    </row>
    <row r="9764" spans="2:2">
      <c r="B9764" s="141"/>
    </row>
    <row r="9765" spans="2:2">
      <c r="B9765" s="141"/>
    </row>
    <row r="9766" spans="2:2">
      <c r="B9766" s="141"/>
    </row>
    <row r="9767" spans="2:2">
      <c r="B9767" s="141"/>
    </row>
    <row r="9768" spans="2:2">
      <c r="B9768" s="141"/>
    </row>
    <row r="9769" spans="2:2">
      <c r="B9769" s="141"/>
    </row>
    <row r="9770" spans="2:2">
      <c r="B9770" s="141"/>
    </row>
    <row r="9771" spans="2:2">
      <c r="B9771" s="141"/>
    </row>
    <row r="9772" spans="2:2">
      <c r="B9772" s="141"/>
    </row>
    <row r="9773" spans="2:2">
      <c r="B9773" s="141"/>
    </row>
    <row r="9774" spans="2:2">
      <c r="B9774" s="141"/>
    </row>
    <row r="9775" spans="2:2">
      <c r="B9775" s="141"/>
    </row>
    <row r="9776" spans="2:2">
      <c r="B9776" s="141"/>
    </row>
    <row r="9777" spans="2:2">
      <c r="B9777" s="141"/>
    </row>
    <row r="9778" spans="2:2">
      <c r="B9778" s="141"/>
    </row>
    <row r="9779" spans="2:2">
      <c r="B9779" s="141"/>
    </row>
    <row r="9780" spans="2:2">
      <c r="B9780" s="141"/>
    </row>
    <row r="9781" spans="2:2">
      <c r="B9781" s="141"/>
    </row>
    <row r="9782" spans="2:2">
      <c r="B9782" s="141"/>
    </row>
    <row r="9783" spans="2:2">
      <c r="B9783" s="141"/>
    </row>
    <row r="9784" spans="2:2">
      <c r="B9784" s="141"/>
    </row>
    <row r="9785" spans="2:2">
      <c r="B9785" s="141"/>
    </row>
    <row r="9786" spans="2:2">
      <c r="B9786" s="141"/>
    </row>
    <row r="9787" spans="2:2">
      <c r="B9787" s="141"/>
    </row>
    <row r="9788" spans="2:2">
      <c r="B9788" s="141"/>
    </row>
    <row r="9789" spans="2:2">
      <c r="B9789" s="141"/>
    </row>
    <row r="9790" spans="2:2">
      <c r="B9790" s="141"/>
    </row>
    <row r="9791" spans="2:2">
      <c r="B9791" s="141"/>
    </row>
    <row r="9792" spans="2:2">
      <c r="B9792" s="141"/>
    </row>
    <row r="9793" spans="2:2">
      <c r="B9793" s="141"/>
    </row>
    <row r="9794" spans="2:2">
      <c r="B9794" s="141"/>
    </row>
    <row r="9795" spans="2:2">
      <c r="B9795" s="141"/>
    </row>
    <row r="9796" spans="2:2">
      <c r="B9796" s="141"/>
    </row>
    <row r="9797" spans="2:2">
      <c r="B9797" s="141"/>
    </row>
    <row r="9798" spans="2:2">
      <c r="B9798" s="141"/>
    </row>
    <row r="9799" spans="2:2">
      <c r="B9799" s="141"/>
    </row>
    <row r="9800" spans="2:2">
      <c r="B9800" s="141"/>
    </row>
    <row r="9801" spans="2:2">
      <c r="B9801" s="141"/>
    </row>
    <row r="9802" spans="2:2">
      <c r="B9802" s="141"/>
    </row>
    <row r="9803" spans="2:2">
      <c r="B9803" s="141"/>
    </row>
    <row r="9804" spans="2:2">
      <c r="B9804" s="141"/>
    </row>
    <row r="9805" spans="2:2">
      <c r="B9805" s="141"/>
    </row>
    <row r="9806" spans="2:2">
      <c r="B9806" s="141"/>
    </row>
    <row r="9807" spans="2:2">
      <c r="B9807" s="141"/>
    </row>
    <row r="9808" spans="2:2">
      <c r="B9808" s="141"/>
    </row>
    <row r="9809" spans="2:2">
      <c r="B9809" s="141"/>
    </row>
    <row r="9810" spans="2:2">
      <c r="B9810" s="141"/>
    </row>
    <row r="9811" spans="2:2">
      <c r="B9811" s="141"/>
    </row>
    <row r="9812" spans="2:2">
      <c r="B9812" s="141"/>
    </row>
    <row r="9813" spans="2:2">
      <c r="B9813" s="141"/>
    </row>
    <row r="9814" spans="2:2">
      <c r="B9814" s="141"/>
    </row>
    <row r="9815" spans="2:2">
      <c r="B9815" s="141"/>
    </row>
    <row r="9816" spans="2:2">
      <c r="B9816" s="141"/>
    </row>
    <row r="9817" spans="2:2">
      <c r="B9817" s="141"/>
    </row>
    <row r="9818" spans="2:2">
      <c r="B9818" s="141"/>
    </row>
    <row r="9819" spans="2:2">
      <c r="B9819" s="141"/>
    </row>
    <row r="9820" spans="2:2">
      <c r="B9820" s="141"/>
    </row>
    <row r="9821" spans="2:2">
      <c r="B9821" s="141"/>
    </row>
    <row r="9822" spans="2:2">
      <c r="B9822" s="141"/>
    </row>
    <row r="9823" spans="2:2">
      <c r="B9823" s="141"/>
    </row>
    <row r="9824" spans="2:2">
      <c r="B9824" s="141"/>
    </row>
    <row r="9825" spans="2:2">
      <c r="B9825" s="141"/>
    </row>
    <row r="9826" spans="2:2">
      <c r="B9826" s="141"/>
    </row>
    <row r="9827" spans="2:2">
      <c r="B9827" s="141"/>
    </row>
    <row r="9828" spans="2:2">
      <c r="B9828" s="141"/>
    </row>
    <row r="9829" spans="2:2">
      <c r="B9829" s="141"/>
    </row>
    <row r="9830" spans="2:2">
      <c r="B9830" s="141"/>
    </row>
    <row r="9831" spans="2:2">
      <c r="B9831" s="141"/>
    </row>
    <row r="9832" spans="2:2">
      <c r="B9832" s="141"/>
    </row>
    <row r="9833" spans="2:2">
      <c r="B9833" s="141"/>
    </row>
    <row r="9834" spans="2:2">
      <c r="B9834" s="141"/>
    </row>
    <row r="9835" spans="2:2">
      <c r="B9835" s="141"/>
    </row>
    <row r="9836" spans="2:2">
      <c r="B9836" s="141"/>
    </row>
    <row r="9837" spans="2:2">
      <c r="B9837" s="141"/>
    </row>
    <row r="9838" spans="2:2">
      <c r="B9838" s="141"/>
    </row>
    <row r="9839" spans="2:2">
      <c r="B9839" s="141"/>
    </row>
    <row r="9840" spans="2:2">
      <c r="B9840" s="141"/>
    </row>
    <row r="9841" spans="2:2">
      <c r="B9841" s="141"/>
    </row>
    <row r="9842" spans="2:2">
      <c r="B9842" s="141"/>
    </row>
    <row r="9843" spans="2:2">
      <c r="B9843" s="141"/>
    </row>
    <row r="9844" spans="2:2">
      <c r="B9844" s="141"/>
    </row>
    <row r="9845" spans="2:2">
      <c r="B9845" s="141"/>
    </row>
    <row r="9846" spans="2:2">
      <c r="B9846" s="141"/>
    </row>
    <row r="9847" spans="2:2">
      <c r="B9847" s="141"/>
    </row>
    <row r="9848" spans="2:2">
      <c r="B9848" s="141"/>
    </row>
    <row r="9849" spans="2:2">
      <c r="B9849" s="141"/>
    </row>
    <row r="9850" spans="2:2">
      <c r="B9850" s="141"/>
    </row>
    <row r="9851" spans="2:2">
      <c r="B9851" s="141"/>
    </row>
    <row r="9852" spans="2:2">
      <c r="B9852" s="141"/>
    </row>
    <row r="9853" spans="2:2">
      <c r="B9853" s="141"/>
    </row>
    <row r="9854" spans="2:2">
      <c r="B9854" s="141"/>
    </row>
    <row r="9855" spans="2:2">
      <c r="B9855" s="141"/>
    </row>
    <row r="9856" spans="2:2">
      <c r="B9856" s="141"/>
    </row>
    <row r="9857" spans="2:2">
      <c r="B9857" s="141"/>
    </row>
    <row r="9858" spans="2:2">
      <c r="B9858" s="141"/>
    </row>
    <row r="9859" spans="2:2">
      <c r="B9859" s="141"/>
    </row>
    <row r="9860" spans="2:2">
      <c r="B9860" s="141"/>
    </row>
    <row r="9861" spans="2:2">
      <c r="B9861" s="141"/>
    </row>
    <row r="9862" spans="2:2">
      <c r="B9862" s="141"/>
    </row>
    <row r="9863" spans="2:2">
      <c r="B9863" s="141"/>
    </row>
    <row r="9864" spans="2:2">
      <c r="B9864" s="141"/>
    </row>
    <row r="9865" spans="2:2">
      <c r="B9865" s="141"/>
    </row>
    <row r="9866" spans="2:2">
      <c r="B9866" s="141"/>
    </row>
    <row r="9867" spans="2:2">
      <c r="B9867" s="141"/>
    </row>
    <row r="9868" spans="2:2">
      <c r="B9868" s="141"/>
    </row>
    <row r="9869" spans="2:2">
      <c r="B9869" s="141"/>
    </row>
    <row r="9870" spans="2:2">
      <c r="B9870" s="141"/>
    </row>
    <row r="9871" spans="2:2">
      <c r="B9871" s="141"/>
    </row>
    <row r="9872" spans="2:2">
      <c r="B9872" s="141"/>
    </row>
    <row r="9873" spans="2:2">
      <c r="B9873" s="141"/>
    </row>
    <row r="9874" spans="2:2">
      <c r="B9874" s="141"/>
    </row>
    <row r="9875" spans="2:2">
      <c r="B9875" s="141"/>
    </row>
    <row r="9876" spans="2:2">
      <c r="B9876" s="141"/>
    </row>
    <row r="9877" spans="2:2">
      <c r="B9877" s="141"/>
    </row>
    <row r="9878" spans="2:2">
      <c r="B9878" s="141"/>
    </row>
    <row r="9879" spans="2:2">
      <c r="B9879" s="141"/>
    </row>
    <row r="9880" spans="2:2">
      <c r="B9880" s="141"/>
    </row>
    <row r="9881" spans="2:2">
      <c r="B9881" s="141"/>
    </row>
    <row r="9882" spans="2:2">
      <c r="B9882" s="141"/>
    </row>
    <row r="9883" spans="2:2">
      <c r="B9883" s="141"/>
    </row>
    <row r="9884" spans="2:2">
      <c r="B9884" s="141"/>
    </row>
    <row r="9885" spans="2:2">
      <c r="B9885" s="141"/>
    </row>
    <row r="9886" spans="2:2">
      <c r="B9886" s="141"/>
    </row>
    <row r="9887" spans="2:2">
      <c r="B9887" s="141"/>
    </row>
    <row r="9888" spans="2:2">
      <c r="B9888" s="141"/>
    </row>
    <row r="9889" spans="2:2">
      <c r="B9889" s="141"/>
    </row>
    <row r="9890" spans="2:2">
      <c r="B9890" s="141"/>
    </row>
    <row r="9891" spans="2:2">
      <c r="B9891" s="141"/>
    </row>
    <row r="9892" spans="2:2">
      <c r="B9892" s="141"/>
    </row>
    <row r="9893" spans="2:2">
      <c r="B9893" s="141"/>
    </row>
    <row r="9894" spans="2:2">
      <c r="B9894" s="141"/>
    </row>
    <row r="9895" spans="2:2">
      <c r="B9895" s="141"/>
    </row>
    <row r="9896" spans="2:2">
      <c r="B9896" s="141"/>
    </row>
    <row r="9897" spans="2:2">
      <c r="B9897" s="141"/>
    </row>
    <row r="9898" spans="2:2">
      <c r="B9898" s="141"/>
    </row>
    <row r="9899" spans="2:2">
      <c r="B9899" s="141"/>
    </row>
    <row r="9900" spans="2:2">
      <c r="B9900" s="141"/>
    </row>
    <row r="9901" spans="2:2">
      <c r="B9901" s="141"/>
    </row>
    <row r="9902" spans="2:2">
      <c r="B9902" s="141"/>
    </row>
    <row r="9903" spans="2:2">
      <c r="B9903" s="141"/>
    </row>
    <row r="9904" spans="2:2">
      <c r="B9904" s="141"/>
    </row>
    <row r="9905" spans="2:2">
      <c r="B9905" s="141"/>
    </row>
    <row r="9906" spans="2:2">
      <c r="B9906" s="141"/>
    </row>
    <row r="9907" spans="2:2">
      <c r="B9907" s="141"/>
    </row>
    <row r="9908" spans="2:2">
      <c r="B9908" s="141"/>
    </row>
    <row r="9909" spans="2:2">
      <c r="B9909" s="141"/>
    </row>
    <row r="9910" spans="2:2">
      <c r="B9910" s="141"/>
    </row>
    <row r="9911" spans="2:2">
      <c r="B9911" s="141"/>
    </row>
    <row r="9912" spans="2:2">
      <c r="B9912" s="141"/>
    </row>
    <row r="9913" spans="2:2">
      <c r="B9913" s="141"/>
    </row>
    <row r="9914" spans="2:2">
      <c r="B9914" s="141"/>
    </row>
    <row r="9915" spans="2:2">
      <c r="B9915" s="141"/>
    </row>
    <row r="9916" spans="2:2">
      <c r="B9916" s="141"/>
    </row>
    <row r="9917" spans="2:2">
      <c r="B9917" s="141"/>
    </row>
    <row r="9918" spans="2:2">
      <c r="B9918" s="141"/>
    </row>
    <row r="9919" spans="2:2">
      <c r="B9919" s="141"/>
    </row>
    <row r="9920" spans="2:2">
      <c r="B9920" s="141"/>
    </row>
    <row r="9921" spans="2:2">
      <c r="B9921" s="141"/>
    </row>
    <row r="9922" spans="2:2">
      <c r="B9922" s="141"/>
    </row>
    <row r="9923" spans="2:2">
      <c r="B9923" s="141"/>
    </row>
    <row r="9924" spans="2:2">
      <c r="B9924" s="141"/>
    </row>
    <row r="9925" spans="2:2">
      <c r="B9925" s="141"/>
    </row>
    <row r="9926" spans="2:2">
      <c r="B9926" s="141"/>
    </row>
    <row r="9927" spans="2:2">
      <c r="B9927" s="141"/>
    </row>
    <row r="9928" spans="2:2">
      <c r="B9928" s="141"/>
    </row>
    <row r="9929" spans="2:2">
      <c r="B9929" s="141"/>
    </row>
    <row r="9930" spans="2:2">
      <c r="B9930" s="141"/>
    </row>
    <row r="9931" spans="2:2">
      <c r="B9931" s="141"/>
    </row>
    <row r="9932" spans="2:2">
      <c r="B9932" s="141"/>
    </row>
    <row r="9933" spans="2:2">
      <c r="B9933" s="141"/>
    </row>
    <row r="9934" spans="2:2">
      <c r="B9934" s="141"/>
    </row>
    <row r="9935" spans="2:2">
      <c r="B9935" s="141"/>
    </row>
    <row r="9936" spans="2:2">
      <c r="B9936" s="141"/>
    </row>
    <row r="9937" spans="2:2">
      <c r="B9937" s="141"/>
    </row>
    <row r="9938" spans="2:2">
      <c r="B9938" s="141"/>
    </row>
    <row r="9939" spans="2:2">
      <c r="B9939" s="141"/>
    </row>
    <row r="9940" spans="2:2">
      <c r="B9940" s="141"/>
    </row>
    <row r="9941" spans="2:2">
      <c r="B9941" s="141"/>
    </row>
    <row r="9942" spans="2:2">
      <c r="B9942" s="141"/>
    </row>
    <row r="9943" spans="2:2">
      <c r="B9943" s="141"/>
    </row>
    <row r="9944" spans="2:2">
      <c r="B9944" s="141"/>
    </row>
    <row r="9945" spans="2:2">
      <c r="B9945" s="141"/>
    </row>
    <row r="9946" spans="2:2">
      <c r="B9946" s="141"/>
    </row>
    <row r="9947" spans="2:2">
      <c r="B9947" s="141"/>
    </row>
    <row r="9948" spans="2:2">
      <c r="B9948" s="141"/>
    </row>
    <row r="9949" spans="2:2">
      <c r="B9949" s="141"/>
    </row>
    <row r="9950" spans="2:2">
      <c r="B9950" s="141"/>
    </row>
    <row r="9951" spans="2:2">
      <c r="B9951" s="141"/>
    </row>
    <row r="9952" spans="2:2">
      <c r="B9952" s="141"/>
    </row>
    <row r="9953" spans="2:2">
      <c r="B9953" s="141"/>
    </row>
    <row r="9954" spans="2:2">
      <c r="B9954" s="141"/>
    </row>
    <row r="9955" spans="2:2">
      <c r="B9955" s="141"/>
    </row>
    <row r="9956" spans="2:2">
      <c r="B9956" s="141"/>
    </row>
    <row r="9957" spans="2:2">
      <c r="B9957" s="141"/>
    </row>
    <row r="9958" spans="2:2">
      <c r="B9958" s="141"/>
    </row>
    <row r="9959" spans="2:2">
      <c r="B9959" s="141"/>
    </row>
    <row r="9960" spans="2:2">
      <c r="B9960" s="141"/>
    </row>
    <row r="9961" spans="2:2">
      <c r="B9961" s="141"/>
    </row>
    <row r="9962" spans="2:2">
      <c r="B9962" s="141"/>
    </row>
    <row r="9963" spans="2:2">
      <c r="B9963" s="141"/>
    </row>
    <row r="9964" spans="2:2">
      <c r="B9964" s="141"/>
    </row>
    <row r="9965" spans="2:2">
      <c r="B9965" s="141"/>
    </row>
    <row r="9966" spans="2:2">
      <c r="B9966" s="141"/>
    </row>
    <row r="9967" spans="2:2">
      <c r="B9967" s="141"/>
    </row>
    <row r="9968" spans="2:2">
      <c r="B9968" s="141"/>
    </row>
    <row r="9969" spans="2:2">
      <c r="B9969" s="141"/>
    </row>
    <row r="9970" spans="2:2">
      <c r="B9970" s="141"/>
    </row>
    <row r="9971" spans="2:2">
      <c r="B9971" s="141"/>
    </row>
    <row r="9972" spans="2:2">
      <c r="B9972" s="141"/>
    </row>
    <row r="9973" spans="2:2">
      <c r="B9973" s="141"/>
    </row>
    <row r="9974" spans="2:2">
      <c r="B9974" s="141"/>
    </row>
    <row r="9975" spans="2:2">
      <c r="B9975" s="141"/>
    </row>
    <row r="9976" spans="2:2">
      <c r="B9976" s="141"/>
    </row>
    <row r="9977" spans="2:2">
      <c r="B9977" s="141"/>
    </row>
    <row r="9978" spans="2:2">
      <c r="B9978" s="141"/>
    </row>
    <row r="9979" spans="2:2">
      <c r="B9979" s="141"/>
    </row>
    <row r="9980" spans="2:2">
      <c r="B9980" s="141"/>
    </row>
    <row r="9981" spans="2:2">
      <c r="B9981" s="141"/>
    </row>
    <row r="9982" spans="2:2">
      <c r="B9982" s="141"/>
    </row>
    <row r="9983" spans="2:2">
      <c r="B9983" s="141"/>
    </row>
    <row r="9984" spans="2:2">
      <c r="B9984" s="141"/>
    </row>
    <row r="9985" spans="2:2">
      <c r="B9985" s="141"/>
    </row>
    <row r="9986" spans="2:2">
      <c r="B9986" s="141"/>
    </row>
    <row r="9987" spans="2:2">
      <c r="B9987" s="141"/>
    </row>
    <row r="9988" spans="2:2">
      <c r="B9988" s="141"/>
    </row>
    <row r="9989" spans="2:2">
      <c r="B9989" s="141"/>
    </row>
    <row r="9990" spans="2:2">
      <c r="B9990" s="141"/>
    </row>
    <row r="9991" spans="2:2">
      <c r="B9991" s="141"/>
    </row>
    <row r="9992" spans="2:2">
      <c r="B9992" s="141"/>
    </row>
    <row r="9993" spans="2:2">
      <c r="B9993" s="141"/>
    </row>
    <row r="9994" spans="2:2">
      <c r="B9994" s="141"/>
    </row>
    <row r="9995" spans="2:2">
      <c r="B9995" s="141"/>
    </row>
    <row r="9996" spans="2:2">
      <c r="B9996" s="141"/>
    </row>
    <row r="9997" spans="2:2">
      <c r="B9997" s="141"/>
    </row>
    <row r="9998" spans="2:2">
      <c r="B9998" s="141"/>
    </row>
    <row r="9999" spans="2:2">
      <c r="B9999" s="141"/>
    </row>
    <row r="10000" spans="2:2">
      <c r="B10000" s="141"/>
    </row>
    <row r="10001" spans="2:2">
      <c r="B10001" s="141"/>
    </row>
    <row r="10002" spans="2:2">
      <c r="B10002" s="141"/>
    </row>
    <row r="10003" spans="2:2">
      <c r="B10003" s="141"/>
    </row>
    <row r="10004" spans="2:2">
      <c r="B10004" s="141"/>
    </row>
    <row r="10005" spans="2:2">
      <c r="B10005" s="141"/>
    </row>
    <row r="10006" spans="2:2">
      <c r="B10006" s="141"/>
    </row>
    <row r="10007" spans="2:2">
      <c r="B10007" s="141"/>
    </row>
    <row r="10008" spans="2:2">
      <c r="B10008" s="141"/>
    </row>
    <row r="10009" spans="2:2">
      <c r="B10009" s="141"/>
    </row>
    <row r="10010" spans="2:2">
      <c r="B10010" s="141"/>
    </row>
    <row r="10011" spans="2:2">
      <c r="B10011" s="141"/>
    </row>
    <row r="10012" spans="2:2">
      <c r="B10012" s="141"/>
    </row>
    <row r="10013" spans="2:2">
      <c r="B10013" s="141"/>
    </row>
    <row r="10014" spans="2:2">
      <c r="B10014" s="141"/>
    </row>
    <row r="10015" spans="2:2">
      <c r="B10015" s="141"/>
    </row>
    <row r="10016" spans="2:2">
      <c r="B10016" s="141"/>
    </row>
    <row r="10017" spans="2:2">
      <c r="B10017" s="141"/>
    </row>
    <row r="10018" spans="2:2">
      <c r="B10018" s="141"/>
    </row>
    <row r="10019" spans="2:2">
      <c r="B10019" s="141"/>
    </row>
    <row r="10020" spans="2:2">
      <c r="B10020" s="141"/>
    </row>
    <row r="10021" spans="2:2">
      <c r="B10021" s="141"/>
    </row>
    <row r="10022" spans="2:2">
      <c r="B10022" s="141"/>
    </row>
    <row r="10023" spans="2:2">
      <c r="B10023" s="141"/>
    </row>
    <row r="10024" spans="2:2">
      <c r="B10024" s="141"/>
    </row>
    <row r="10025" spans="2:2">
      <c r="B10025" s="141"/>
    </row>
    <row r="10026" spans="2:2">
      <c r="B10026" s="141"/>
    </row>
    <row r="10027" spans="2:2">
      <c r="B10027" s="141"/>
    </row>
    <row r="10028" spans="2:2">
      <c r="B10028" s="141"/>
    </row>
    <row r="10029" spans="2:2">
      <c r="B10029" s="141"/>
    </row>
    <row r="10030" spans="2:2">
      <c r="B10030" s="141"/>
    </row>
    <row r="10031" spans="2:2">
      <c r="B10031" s="141"/>
    </row>
    <row r="10032" spans="2:2">
      <c r="B10032" s="141"/>
    </row>
    <row r="10033" spans="2:2">
      <c r="B10033" s="141"/>
    </row>
    <row r="10034" spans="2:2">
      <c r="B10034" s="141"/>
    </row>
    <row r="10035" spans="2:2">
      <c r="B10035" s="141"/>
    </row>
    <row r="10036" spans="2:2">
      <c r="B10036" s="141"/>
    </row>
    <row r="10037" spans="2:2">
      <c r="B10037" s="141"/>
    </row>
    <row r="10038" spans="2:2">
      <c r="B10038" s="141"/>
    </row>
    <row r="10039" spans="2:2">
      <c r="B10039" s="141"/>
    </row>
    <row r="10040" spans="2:2">
      <c r="B10040" s="141"/>
    </row>
    <row r="10041" spans="2:2">
      <c r="B10041" s="141"/>
    </row>
    <row r="10042" spans="2:2">
      <c r="B10042" s="141"/>
    </row>
    <row r="10043" spans="2:2">
      <c r="B10043" s="141"/>
    </row>
    <row r="10044" spans="2:2">
      <c r="B10044" s="141"/>
    </row>
    <row r="10045" spans="2:2">
      <c r="B10045" s="141"/>
    </row>
    <row r="10046" spans="2:2">
      <c r="B10046" s="141"/>
    </row>
    <row r="10047" spans="2:2">
      <c r="B10047" s="141"/>
    </row>
    <row r="10048" spans="2:2">
      <c r="B10048" s="141"/>
    </row>
    <row r="10049" spans="2:2">
      <c r="B10049" s="141"/>
    </row>
    <row r="10050" spans="2:2">
      <c r="B10050" s="141"/>
    </row>
    <row r="10051" spans="2:2">
      <c r="B10051" s="141"/>
    </row>
    <row r="10052" spans="2:2">
      <c r="B10052" s="141"/>
    </row>
    <row r="10053" spans="2:2">
      <c r="B10053" s="141"/>
    </row>
    <row r="10054" spans="2:2">
      <c r="B10054" s="141"/>
    </row>
    <row r="10055" spans="2:2">
      <c r="B10055" s="141"/>
    </row>
    <row r="10056" spans="2:2">
      <c r="B10056" s="141"/>
    </row>
    <row r="10057" spans="2:2">
      <c r="B10057" s="141"/>
    </row>
    <row r="10058" spans="2:2">
      <c r="B10058" s="141"/>
    </row>
    <row r="10059" spans="2:2">
      <c r="B10059" s="141"/>
    </row>
    <row r="10060" spans="2:2">
      <c r="B10060" s="141"/>
    </row>
    <row r="10061" spans="2:2">
      <c r="B10061" s="141"/>
    </row>
    <row r="10062" spans="2:2">
      <c r="B10062" s="141"/>
    </row>
    <row r="10063" spans="2:2">
      <c r="B10063" s="141"/>
    </row>
    <row r="10064" spans="2:2">
      <c r="B10064" s="141"/>
    </row>
    <row r="10065" spans="2:2">
      <c r="B10065" s="141"/>
    </row>
    <row r="10066" spans="2:2">
      <c r="B10066" s="141"/>
    </row>
    <row r="10067" spans="2:2">
      <c r="B10067" s="141"/>
    </row>
    <row r="10068" spans="2:2">
      <c r="B10068" s="141"/>
    </row>
    <row r="10069" spans="2:2">
      <c r="B10069" s="141"/>
    </row>
    <row r="10070" spans="2:2">
      <c r="B10070" s="141"/>
    </row>
    <row r="10071" spans="2:2">
      <c r="B10071" s="141"/>
    </row>
    <row r="10072" spans="2:2">
      <c r="B10072" s="141"/>
    </row>
    <row r="10073" spans="2:2">
      <c r="B10073" s="141"/>
    </row>
    <row r="10074" spans="2:2">
      <c r="B10074" s="141"/>
    </row>
    <row r="10075" spans="2:2">
      <c r="B10075" s="141"/>
    </row>
    <row r="10076" spans="2:2">
      <c r="B10076" s="141"/>
    </row>
    <row r="10077" spans="2:2">
      <c r="B10077" s="141"/>
    </row>
    <row r="10078" spans="2:2">
      <c r="B10078" s="141"/>
    </row>
    <row r="10079" spans="2:2">
      <c r="B10079" s="141"/>
    </row>
    <row r="10080" spans="2:2">
      <c r="B10080" s="141"/>
    </row>
    <row r="10081" spans="2:2">
      <c r="B10081" s="141"/>
    </row>
    <row r="10082" spans="2:2">
      <c r="B10082" s="141"/>
    </row>
    <row r="10083" spans="2:2">
      <c r="B10083" s="141"/>
    </row>
    <row r="10084" spans="2:2">
      <c r="B10084" s="141"/>
    </row>
    <row r="10085" spans="2:2">
      <c r="B10085" s="141"/>
    </row>
    <row r="10086" spans="2:2">
      <c r="B10086" s="141"/>
    </row>
    <row r="10087" spans="2:2">
      <c r="B10087" s="141"/>
    </row>
    <row r="10088" spans="2:2">
      <c r="B10088" s="141"/>
    </row>
    <row r="10089" spans="2:2">
      <c r="B10089" s="141"/>
    </row>
    <row r="10090" spans="2:2">
      <c r="B10090" s="141"/>
    </row>
    <row r="10091" spans="2:2">
      <c r="B10091" s="141"/>
    </row>
    <row r="10092" spans="2:2">
      <c r="B10092" s="141"/>
    </row>
    <row r="10093" spans="2:2">
      <c r="B10093" s="141"/>
    </row>
    <row r="10094" spans="2:2">
      <c r="B10094" s="141"/>
    </row>
    <row r="10095" spans="2:2">
      <c r="B10095" s="141"/>
    </row>
    <row r="10096" spans="2:2">
      <c r="B10096" s="141"/>
    </row>
    <row r="10097" spans="2:2">
      <c r="B10097" s="141"/>
    </row>
    <row r="10098" spans="2:2">
      <c r="B10098" s="141"/>
    </row>
    <row r="10099" spans="2:2">
      <c r="B10099" s="141"/>
    </row>
    <row r="10100" spans="2:2">
      <c r="B10100" s="141"/>
    </row>
    <row r="10101" spans="2:2">
      <c r="B10101" s="141"/>
    </row>
    <row r="10102" spans="2:2">
      <c r="B10102" s="141"/>
    </row>
    <row r="10103" spans="2:2">
      <c r="B10103" s="141"/>
    </row>
    <row r="10104" spans="2:2">
      <c r="B10104" s="141"/>
    </row>
    <row r="10105" spans="2:2">
      <c r="B10105" s="141"/>
    </row>
    <row r="10106" spans="2:2">
      <c r="B10106" s="141"/>
    </row>
    <row r="10107" spans="2:2">
      <c r="B10107" s="141"/>
    </row>
    <row r="10108" spans="2:2">
      <c r="B10108" s="141"/>
    </row>
    <row r="10109" spans="2:2">
      <c r="B10109" s="141"/>
    </row>
    <row r="10110" spans="2:2">
      <c r="B10110" s="141"/>
    </row>
    <row r="10111" spans="2:2">
      <c r="B10111" s="141"/>
    </row>
    <row r="10112" spans="2:2">
      <c r="B10112" s="141"/>
    </row>
    <row r="10113" spans="2:2">
      <c r="B10113" s="141"/>
    </row>
    <row r="10114" spans="2:2">
      <c r="B10114" s="141"/>
    </row>
    <row r="10115" spans="2:2">
      <c r="B10115" s="141"/>
    </row>
    <row r="10116" spans="2:2">
      <c r="B10116" s="141"/>
    </row>
    <row r="10117" spans="2:2">
      <c r="B10117" s="141"/>
    </row>
    <row r="10118" spans="2:2">
      <c r="B10118" s="141"/>
    </row>
    <row r="10119" spans="2:2">
      <c r="B10119" s="141"/>
    </row>
    <row r="10120" spans="2:2">
      <c r="B10120" s="141"/>
    </row>
    <row r="10121" spans="2:2">
      <c r="B10121" s="141"/>
    </row>
    <row r="10122" spans="2:2">
      <c r="B10122" s="141"/>
    </row>
    <row r="10123" spans="2:2">
      <c r="B10123" s="141"/>
    </row>
    <row r="10124" spans="2:2">
      <c r="B10124" s="141"/>
    </row>
    <row r="10125" spans="2:2">
      <c r="B10125" s="141"/>
    </row>
    <row r="10126" spans="2:2">
      <c r="B10126" s="141"/>
    </row>
    <row r="10127" spans="2:2">
      <c r="B10127" s="141"/>
    </row>
    <row r="10128" spans="2:2">
      <c r="B10128" s="141"/>
    </row>
    <row r="10129" spans="2:2">
      <c r="B10129" s="141"/>
    </row>
    <row r="10130" spans="2:2">
      <c r="B10130" s="141"/>
    </row>
    <row r="10131" spans="2:2">
      <c r="B10131" s="141"/>
    </row>
    <row r="10132" spans="2:2">
      <c r="B10132" s="141"/>
    </row>
    <row r="10133" spans="2:2">
      <c r="B10133" s="141"/>
    </row>
    <row r="10134" spans="2:2">
      <c r="B10134" s="141"/>
    </row>
    <row r="10135" spans="2:2">
      <c r="B10135" s="141"/>
    </row>
    <row r="10136" spans="2:2">
      <c r="B10136" s="141"/>
    </row>
    <row r="10137" spans="2:2">
      <c r="B10137" s="141"/>
    </row>
    <row r="10138" spans="2:2">
      <c r="B10138" s="141"/>
    </row>
    <row r="10139" spans="2:2">
      <c r="B10139" s="141"/>
    </row>
    <row r="10140" spans="2:2">
      <c r="B10140" s="141"/>
    </row>
    <row r="10141" spans="2:2">
      <c r="B10141" s="141"/>
    </row>
    <row r="10142" spans="2:2">
      <c r="B10142" s="141"/>
    </row>
    <row r="10143" spans="2:2">
      <c r="B10143" s="141"/>
    </row>
    <row r="10144" spans="2:2">
      <c r="B10144" s="141"/>
    </row>
    <row r="10145" spans="2:2">
      <c r="B10145" s="141"/>
    </row>
    <row r="10146" spans="2:2">
      <c r="B10146" s="141"/>
    </row>
    <row r="10147" spans="2:2">
      <c r="B10147" s="141"/>
    </row>
    <row r="10148" spans="2:2">
      <c r="B10148" s="141"/>
    </row>
    <row r="10149" spans="2:2">
      <c r="B10149" s="141"/>
    </row>
    <row r="10150" spans="2:2">
      <c r="B10150" s="141"/>
    </row>
    <row r="10151" spans="2:2">
      <c r="B10151" s="141"/>
    </row>
    <row r="10152" spans="2:2">
      <c r="B10152" s="141"/>
    </row>
    <row r="10153" spans="2:2">
      <c r="B10153" s="141"/>
    </row>
    <row r="10154" spans="2:2">
      <c r="B10154" s="141"/>
    </row>
    <row r="10155" spans="2:2">
      <c r="B10155" s="141"/>
    </row>
    <row r="10156" spans="2:2">
      <c r="B10156" s="141"/>
    </row>
    <row r="10157" spans="2:2">
      <c r="B10157" s="141"/>
    </row>
    <row r="10158" spans="2:2">
      <c r="B10158" s="141"/>
    </row>
    <row r="10159" spans="2:2">
      <c r="B10159" s="141"/>
    </row>
    <row r="10160" spans="2:2">
      <c r="B10160" s="141"/>
    </row>
    <row r="10161" spans="2:2">
      <c r="B10161" s="141"/>
    </row>
    <row r="10162" spans="2:2">
      <c r="B10162" s="141"/>
    </row>
    <row r="10163" spans="2:2">
      <c r="B10163" s="141"/>
    </row>
    <row r="10164" spans="2:2">
      <c r="B10164" s="141"/>
    </row>
    <row r="10165" spans="2:2">
      <c r="B10165" s="141"/>
    </row>
    <row r="10166" spans="2:2">
      <c r="B10166" s="141"/>
    </row>
    <row r="10167" spans="2:2">
      <c r="B10167" s="141"/>
    </row>
    <row r="10168" spans="2:2">
      <c r="B10168" s="141"/>
    </row>
    <row r="10169" spans="2:2">
      <c r="B10169" s="141"/>
    </row>
    <row r="10170" spans="2:2">
      <c r="B10170" s="141"/>
    </row>
    <row r="10171" spans="2:2">
      <c r="B10171" s="141"/>
    </row>
    <row r="10172" spans="2:2">
      <c r="B10172" s="141"/>
    </row>
    <row r="10173" spans="2:2">
      <c r="B10173" s="141"/>
    </row>
    <row r="10174" spans="2:2">
      <c r="B10174" s="141"/>
    </row>
    <row r="10175" spans="2:2">
      <c r="B10175" s="141"/>
    </row>
    <row r="10176" spans="2:2">
      <c r="B10176" s="141"/>
    </row>
    <row r="10177" spans="2:2">
      <c r="B10177" s="141"/>
    </row>
    <row r="10178" spans="2:2">
      <c r="B10178" s="141"/>
    </row>
    <row r="10179" spans="2:2">
      <c r="B10179" s="141"/>
    </row>
    <row r="10180" spans="2:2">
      <c r="B10180" s="141"/>
    </row>
    <row r="10181" spans="2:2">
      <c r="B10181" s="141"/>
    </row>
    <row r="10182" spans="2:2">
      <c r="B10182" s="141"/>
    </row>
    <row r="10183" spans="2:2">
      <c r="B10183" s="141"/>
    </row>
    <row r="10184" spans="2:2">
      <c r="B10184" s="141"/>
    </row>
    <row r="10185" spans="2:2">
      <c r="B10185" s="141"/>
    </row>
    <row r="10186" spans="2:2">
      <c r="B10186" s="141"/>
    </row>
    <row r="10187" spans="2:2">
      <c r="B10187" s="141"/>
    </row>
    <row r="10188" spans="2:2">
      <c r="B10188" s="141"/>
    </row>
    <row r="10189" spans="2:2">
      <c r="B10189" s="141"/>
    </row>
    <row r="10190" spans="2:2">
      <c r="B10190" s="141"/>
    </row>
    <row r="10191" spans="2:2">
      <c r="B10191" s="141"/>
    </row>
    <row r="10192" spans="2:2">
      <c r="B10192" s="141"/>
    </row>
    <row r="10193" spans="2:2">
      <c r="B10193" s="141"/>
    </row>
    <row r="10194" spans="2:2">
      <c r="B10194" s="141"/>
    </row>
    <row r="10195" spans="2:2">
      <c r="B10195" s="141"/>
    </row>
    <row r="10196" spans="2:2">
      <c r="B10196" s="141"/>
    </row>
    <row r="10197" spans="2:2">
      <c r="B10197" s="141"/>
    </row>
    <row r="10198" spans="2:2">
      <c r="B10198" s="141"/>
    </row>
    <row r="10199" spans="2:2">
      <c r="B10199" s="141"/>
    </row>
    <row r="10200" spans="2:2">
      <c r="B10200" s="141"/>
    </row>
    <row r="10201" spans="2:2">
      <c r="B10201" s="141"/>
    </row>
    <row r="10202" spans="2:2">
      <c r="B10202" s="141"/>
    </row>
    <row r="10203" spans="2:2">
      <c r="B10203" s="141"/>
    </row>
    <row r="10204" spans="2:2">
      <c r="B10204" s="141"/>
    </row>
    <row r="10205" spans="2:2">
      <c r="B10205" s="141"/>
    </row>
    <row r="10206" spans="2:2">
      <c r="B10206" s="141"/>
    </row>
    <row r="10207" spans="2:2">
      <c r="B10207" s="141"/>
    </row>
    <row r="10208" spans="2:2">
      <c r="B10208" s="141"/>
    </row>
    <row r="10209" spans="2:2">
      <c r="B10209" s="141"/>
    </row>
    <row r="10210" spans="2:2">
      <c r="B10210" s="141"/>
    </row>
    <row r="10211" spans="2:2">
      <c r="B10211" s="141"/>
    </row>
    <row r="10212" spans="2:2">
      <c r="B10212" s="141"/>
    </row>
    <row r="10213" spans="2:2">
      <c r="B10213" s="141"/>
    </row>
    <row r="10214" spans="2:2">
      <c r="B10214" s="141"/>
    </row>
    <row r="10215" spans="2:2">
      <c r="B10215" s="141"/>
    </row>
    <row r="10216" spans="2:2">
      <c r="B10216" s="141"/>
    </row>
    <row r="10217" spans="2:2">
      <c r="B10217" s="141"/>
    </row>
    <row r="10218" spans="2:2">
      <c r="B10218" s="141"/>
    </row>
    <row r="10219" spans="2:2">
      <c r="B10219" s="141"/>
    </row>
    <row r="10220" spans="2:2">
      <c r="B10220" s="141"/>
    </row>
    <row r="10221" spans="2:2">
      <c r="B10221" s="141"/>
    </row>
    <row r="10222" spans="2:2">
      <c r="B10222" s="141"/>
    </row>
    <row r="10223" spans="2:2">
      <c r="B10223" s="141"/>
    </row>
    <row r="10224" spans="2:2">
      <c r="B10224" s="141"/>
    </row>
    <row r="10225" spans="2:2">
      <c r="B10225" s="141"/>
    </row>
    <row r="10226" spans="2:2">
      <c r="B10226" s="141"/>
    </row>
    <row r="10227" spans="2:2">
      <c r="B10227" s="141"/>
    </row>
    <row r="10228" spans="2:2">
      <c r="B10228" s="141"/>
    </row>
    <row r="10229" spans="2:2">
      <c r="B10229" s="141"/>
    </row>
    <row r="10230" spans="2:2">
      <c r="B10230" s="141"/>
    </row>
    <row r="10231" spans="2:2">
      <c r="B10231" s="141"/>
    </row>
    <row r="10232" spans="2:2">
      <c r="B10232" s="141"/>
    </row>
    <row r="10233" spans="2:2">
      <c r="B10233" s="141"/>
    </row>
    <row r="10234" spans="2:2">
      <c r="B10234" s="141"/>
    </row>
    <row r="10235" spans="2:2">
      <c r="B10235" s="141"/>
    </row>
    <row r="10236" spans="2:2">
      <c r="B10236" s="141"/>
    </row>
    <row r="10237" spans="2:2">
      <c r="B10237" s="141"/>
    </row>
    <row r="10238" spans="2:2">
      <c r="B10238" s="141"/>
    </row>
    <row r="10239" spans="2:2">
      <c r="B10239" s="141"/>
    </row>
    <row r="10240" spans="2:2">
      <c r="B10240" s="141"/>
    </row>
    <row r="10241" spans="2:2">
      <c r="B10241" s="141"/>
    </row>
    <row r="10242" spans="2:2">
      <c r="B10242" s="141"/>
    </row>
    <row r="10243" spans="2:2">
      <c r="B10243" s="141"/>
    </row>
    <row r="10244" spans="2:2">
      <c r="B10244" s="141"/>
    </row>
    <row r="10245" spans="2:2">
      <c r="B10245" s="141"/>
    </row>
    <row r="10246" spans="2:2">
      <c r="B10246" s="141"/>
    </row>
    <row r="10247" spans="2:2">
      <c r="B10247" s="141"/>
    </row>
    <row r="10248" spans="2:2">
      <c r="B10248" s="141"/>
    </row>
    <row r="10249" spans="2:2">
      <c r="B10249" s="141"/>
    </row>
    <row r="10250" spans="2:2">
      <c r="B10250" s="141"/>
    </row>
    <row r="10251" spans="2:2">
      <c r="B10251" s="141"/>
    </row>
    <row r="10252" spans="2:2">
      <c r="B10252" s="141"/>
    </row>
    <row r="10253" spans="2:2">
      <c r="B10253" s="141"/>
    </row>
    <row r="10254" spans="2:2">
      <c r="B10254" s="141"/>
    </row>
    <row r="10255" spans="2:2">
      <c r="B10255" s="141"/>
    </row>
    <row r="10256" spans="2:2">
      <c r="B10256" s="141"/>
    </row>
    <row r="10257" spans="2:2">
      <c r="B10257" s="141"/>
    </row>
    <row r="10258" spans="2:2">
      <c r="B10258" s="141"/>
    </row>
    <row r="10259" spans="2:2">
      <c r="B10259" s="141"/>
    </row>
    <row r="10260" spans="2:2">
      <c r="B10260" s="141"/>
    </row>
    <row r="10261" spans="2:2">
      <c r="B10261" s="141"/>
    </row>
    <row r="10262" spans="2:2">
      <c r="B10262" s="141"/>
    </row>
    <row r="10263" spans="2:2">
      <c r="B10263" s="141"/>
    </row>
    <row r="10264" spans="2:2">
      <c r="B10264" s="141"/>
    </row>
    <row r="10265" spans="2:2">
      <c r="B10265" s="141"/>
    </row>
    <row r="10266" spans="2:2">
      <c r="B10266" s="141"/>
    </row>
    <row r="10267" spans="2:2">
      <c r="B10267" s="141"/>
    </row>
    <row r="10268" spans="2:2">
      <c r="B10268" s="141"/>
    </row>
    <row r="10269" spans="2:2">
      <c r="B10269" s="141"/>
    </row>
    <row r="10270" spans="2:2">
      <c r="B10270" s="141"/>
    </row>
    <row r="10271" spans="2:2">
      <c r="B10271" s="141"/>
    </row>
    <row r="10272" spans="2:2">
      <c r="B10272" s="141"/>
    </row>
    <row r="10273" spans="2:2">
      <c r="B10273" s="141"/>
    </row>
    <row r="10274" spans="2:2">
      <c r="B10274" s="141"/>
    </row>
    <row r="10275" spans="2:2">
      <c r="B10275" s="141"/>
    </row>
    <row r="10276" spans="2:2">
      <c r="B10276" s="141"/>
    </row>
    <row r="10277" spans="2:2">
      <c r="B10277" s="141"/>
    </row>
    <row r="10278" spans="2:2">
      <c r="B10278" s="141"/>
    </row>
    <row r="10279" spans="2:2">
      <c r="B10279" s="141"/>
    </row>
    <row r="10280" spans="2:2">
      <c r="B10280" s="141"/>
    </row>
    <row r="10281" spans="2:2">
      <c r="B10281" s="141"/>
    </row>
    <row r="10282" spans="2:2">
      <c r="B10282" s="141"/>
    </row>
    <row r="10283" spans="2:2">
      <c r="B10283" s="141"/>
    </row>
    <row r="10284" spans="2:2">
      <c r="B10284" s="141"/>
    </row>
    <row r="10285" spans="2:2">
      <c r="B10285" s="141"/>
    </row>
    <row r="10286" spans="2:2">
      <c r="B10286" s="141"/>
    </row>
    <row r="10287" spans="2:2">
      <c r="B10287" s="141"/>
    </row>
    <row r="10288" spans="2:2">
      <c r="B10288" s="141"/>
    </row>
    <row r="10289" spans="2:2">
      <c r="B10289" s="141"/>
    </row>
    <row r="10290" spans="2:2">
      <c r="B10290" s="141"/>
    </row>
    <row r="10291" spans="2:2">
      <c r="B10291" s="141"/>
    </row>
    <row r="10292" spans="2:2">
      <c r="B10292" s="141"/>
    </row>
    <row r="10293" spans="2:2">
      <c r="B10293" s="141"/>
    </row>
    <row r="10294" spans="2:2">
      <c r="B10294" s="141"/>
    </row>
    <row r="10295" spans="2:2">
      <c r="B10295" s="141"/>
    </row>
    <row r="10296" spans="2:2">
      <c r="B10296" s="141"/>
    </row>
    <row r="10297" spans="2:2">
      <c r="B10297" s="141"/>
    </row>
    <row r="10298" spans="2:2">
      <c r="B10298" s="141"/>
    </row>
    <row r="10299" spans="2:2">
      <c r="B10299" s="141"/>
    </row>
    <row r="10300" spans="2:2">
      <c r="B10300" s="141"/>
    </row>
    <row r="10301" spans="2:2">
      <c r="B10301" s="141"/>
    </row>
    <row r="10302" spans="2:2">
      <c r="B10302" s="141"/>
    </row>
    <row r="10303" spans="2:2">
      <c r="B10303" s="141"/>
    </row>
    <row r="10304" spans="2:2">
      <c r="B10304" s="141"/>
    </row>
    <row r="10305" spans="2:2">
      <c r="B10305" s="141"/>
    </row>
    <row r="10306" spans="2:2">
      <c r="B10306" s="141"/>
    </row>
    <row r="10307" spans="2:2">
      <c r="B10307" s="141"/>
    </row>
    <row r="10308" spans="2:2">
      <c r="B10308" s="141"/>
    </row>
    <row r="10309" spans="2:2">
      <c r="B10309" s="141"/>
    </row>
    <row r="10310" spans="2:2">
      <c r="B10310" s="141"/>
    </row>
    <row r="10311" spans="2:2">
      <c r="B10311" s="141"/>
    </row>
    <row r="10312" spans="2:2">
      <c r="B10312" s="141"/>
    </row>
    <row r="10313" spans="2:2">
      <c r="B10313" s="141"/>
    </row>
    <row r="10314" spans="2:2">
      <c r="B10314" s="141"/>
    </row>
    <row r="10315" spans="2:2">
      <c r="B10315" s="141"/>
    </row>
    <row r="10316" spans="2:2">
      <c r="B10316" s="141"/>
    </row>
    <row r="10317" spans="2:2">
      <c r="B10317" s="141"/>
    </row>
    <row r="10318" spans="2:2">
      <c r="B10318" s="141"/>
    </row>
    <row r="10319" spans="2:2">
      <c r="B10319" s="141"/>
    </row>
    <row r="10320" spans="2:2">
      <c r="B10320" s="141"/>
    </row>
    <row r="10321" spans="2:2">
      <c r="B10321" s="141"/>
    </row>
    <row r="10322" spans="2:2">
      <c r="B10322" s="141"/>
    </row>
    <row r="10323" spans="2:2">
      <c r="B10323" s="141"/>
    </row>
    <row r="10324" spans="2:2">
      <c r="B10324" s="141"/>
    </row>
    <row r="10325" spans="2:2">
      <c r="B10325" s="141"/>
    </row>
    <row r="10326" spans="2:2">
      <c r="B10326" s="141"/>
    </row>
    <row r="10327" spans="2:2">
      <c r="B10327" s="141"/>
    </row>
    <row r="10328" spans="2:2">
      <c r="B10328" s="141"/>
    </row>
    <row r="10329" spans="2:2">
      <c r="B10329" s="141"/>
    </row>
    <row r="10330" spans="2:2">
      <c r="B10330" s="141"/>
    </row>
    <row r="10331" spans="2:2">
      <c r="B10331" s="141"/>
    </row>
    <row r="10332" spans="2:2">
      <c r="B10332" s="141"/>
    </row>
    <row r="10333" spans="2:2">
      <c r="B10333" s="141"/>
    </row>
    <row r="10334" spans="2:2">
      <c r="B10334" s="141"/>
    </row>
    <row r="10335" spans="2:2">
      <c r="B10335" s="141"/>
    </row>
    <row r="10336" spans="2:2">
      <c r="B10336" s="141"/>
    </row>
    <row r="10337" spans="2:2">
      <c r="B10337" s="141"/>
    </row>
    <row r="10338" spans="2:2">
      <c r="B10338" s="141"/>
    </row>
    <row r="10339" spans="2:2">
      <c r="B10339" s="141"/>
    </row>
    <row r="10340" spans="2:2">
      <c r="B10340" s="141"/>
    </row>
    <row r="10341" spans="2:2">
      <c r="B10341" s="141"/>
    </row>
    <row r="10342" spans="2:2">
      <c r="B10342" s="141"/>
    </row>
    <row r="10343" spans="2:2">
      <c r="B10343" s="141"/>
    </row>
    <row r="10344" spans="2:2">
      <c r="B10344" s="141"/>
    </row>
    <row r="10345" spans="2:2">
      <c r="B10345" s="141"/>
    </row>
    <row r="10346" spans="2:2">
      <c r="B10346" s="141"/>
    </row>
    <row r="10347" spans="2:2">
      <c r="B10347" s="141"/>
    </row>
    <row r="10348" spans="2:2">
      <c r="B10348" s="141"/>
    </row>
    <row r="10349" spans="2:2">
      <c r="B10349" s="141"/>
    </row>
    <row r="10350" spans="2:2">
      <c r="B10350" s="141"/>
    </row>
    <row r="10351" spans="2:2">
      <c r="B10351" s="141"/>
    </row>
    <row r="10352" spans="2:2">
      <c r="B10352" s="141"/>
    </row>
    <row r="10353" spans="2:2">
      <c r="B10353" s="141"/>
    </row>
    <row r="10354" spans="2:2">
      <c r="B10354" s="141"/>
    </row>
    <row r="10355" spans="2:2">
      <c r="B10355" s="141"/>
    </row>
    <row r="10356" spans="2:2">
      <c r="B10356" s="141"/>
    </row>
    <row r="10357" spans="2:2">
      <c r="B10357" s="141"/>
    </row>
    <row r="10358" spans="2:2">
      <c r="B10358" s="141"/>
    </row>
    <row r="10359" spans="2:2">
      <c r="B10359" s="141"/>
    </row>
    <row r="10360" spans="2:2">
      <c r="B10360" s="141"/>
    </row>
    <row r="10361" spans="2:2">
      <c r="B10361" s="141"/>
    </row>
    <row r="10362" spans="2:2">
      <c r="B10362" s="141"/>
    </row>
    <row r="10363" spans="2:2">
      <c r="B10363" s="141"/>
    </row>
    <row r="10364" spans="2:2">
      <c r="B10364" s="141"/>
    </row>
    <row r="10365" spans="2:2">
      <c r="B10365" s="141"/>
    </row>
    <row r="10366" spans="2:2">
      <c r="B10366" s="141"/>
    </row>
    <row r="10367" spans="2:2">
      <c r="B10367" s="141"/>
    </row>
    <row r="10368" spans="2:2">
      <c r="B10368" s="141"/>
    </row>
    <row r="10369" spans="2:2">
      <c r="B10369" s="141"/>
    </row>
    <row r="10370" spans="2:2">
      <c r="B10370" s="141"/>
    </row>
    <row r="10371" spans="2:2">
      <c r="B10371" s="141"/>
    </row>
    <row r="10372" spans="2:2">
      <c r="B10372" s="141"/>
    </row>
    <row r="10373" spans="2:2">
      <c r="B10373" s="141"/>
    </row>
    <row r="10374" spans="2:2">
      <c r="B10374" s="141"/>
    </row>
    <row r="10375" spans="2:2">
      <c r="B10375" s="141"/>
    </row>
    <row r="10376" spans="2:2">
      <c r="B10376" s="141"/>
    </row>
    <row r="10377" spans="2:2">
      <c r="B10377" s="141"/>
    </row>
    <row r="10378" spans="2:2">
      <c r="B10378" s="141"/>
    </row>
    <row r="10379" spans="2:2">
      <c r="B10379" s="141"/>
    </row>
    <row r="10380" spans="2:2">
      <c r="B10380" s="141"/>
    </row>
    <row r="10381" spans="2:2">
      <c r="B10381" s="141"/>
    </row>
    <row r="10382" spans="2:2">
      <c r="B10382" s="141"/>
    </row>
    <row r="10383" spans="2:2">
      <c r="B10383" s="141"/>
    </row>
    <row r="10384" spans="2:2">
      <c r="B10384" s="141"/>
    </row>
    <row r="10385" spans="2:2">
      <c r="B10385" s="141"/>
    </row>
    <row r="10386" spans="2:2">
      <c r="B10386" s="141"/>
    </row>
    <row r="10387" spans="2:2">
      <c r="B10387" s="141"/>
    </row>
    <row r="10388" spans="2:2">
      <c r="B10388" s="141"/>
    </row>
    <row r="10389" spans="2:2">
      <c r="B10389" s="141"/>
    </row>
    <row r="10390" spans="2:2">
      <c r="B10390" s="141"/>
    </row>
    <row r="10391" spans="2:2">
      <c r="B10391" s="141"/>
    </row>
    <row r="10392" spans="2:2">
      <c r="B10392" s="141"/>
    </row>
    <row r="10393" spans="2:2">
      <c r="B10393" s="141"/>
    </row>
    <row r="10394" spans="2:2">
      <c r="B10394" s="141"/>
    </row>
    <row r="10395" spans="2:2">
      <c r="B10395" s="141"/>
    </row>
    <row r="10396" spans="2:2">
      <c r="B10396" s="141"/>
    </row>
    <row r="10397" spans="2:2">
      <c r="B10397" s="141"/>
    </row>
    <row r="10398" spans="2:2">
      <c r="B10398" s="141"/>
    </row>
    <row r="10399" spans="2:2">
      <c r="B10399" s="141"/>
    </row>
    <row r="10400" spans="2:2">
      <c r="B10400" s="141"/>
    </row>
    <row r="10401" spans="2:2">
      <c r="B10401" s="141"/>
    </row>
    <row r="10402" spans="2:2">
      <c r="B10402" s="141"/>
    </row>
    <row r="10403" spans="2:2">
      <c r="B10403" s="141"/>
    </row>
    <row r="10404" spans="2:2">
      <c r="B10404" s="141"/>
    </row>
    <row r="10405" spans="2:2">
      <c r="B10405" s="141"/>
    </row>
    <row r="10406" spans="2:2">
      <c r="B10406" s="141"/>
    </row>
    <row r="10407" spans="2:2">
      <c r="B10407" s="141"/>
    </row>
    <row r="10408" spans="2:2">
      <c r="B10408" s="141"/>
    </row>
    <row r="10409" spans="2:2">
      <c r="B10409" s="141"/>
    </row>
    <row r="10410" spans="2:2">
      <c r="B10410" s="141"/>
    </row>
    <row r="10411" spans="2:2">
      <c r="B10411" s="141"/>
    </row>
    <row r="10412" spans="2:2">
      <c r="B10412" s="141"/>
    </row>
    <row r="10413" spans="2:2">
      <c r="B10413" s="141"/>
    </row>
    <row r="10414" spans="2:2">
      <c r="B10414" s="141"/>
    </row>
    <row r="10415" spans="2:2">
      <c r="B10415" s="141"/>
    </row>
    <row r="10416" spans="2:2">
      <c r="B10416" s="141"/>
    </row>
    <row r="10417" spans="2:2">
      <c r="B10417" s="141"/>
    </row>
    <row r="10418" spans="2:2">
      <c r="B10418" s="141"/>
    </row>
    <row r="10419" spans="2:2">
      <c r="B10419" s="141"/>
    </row>
    <row r="10420" spans="2:2">
      <c r="B10420" s="141"/>
    </row>
    <row r="10421" spans="2:2">
      <c r="B10421" s="141"/>
    </row>
    <row r="10422" spans="2:2">
      <c r="B10422" s="141"/>
    </row>
    <row r="10423" spans="2:2">
      <c r="B10423" s="141"/>
    </row>
    <row r="10424" spans="2:2">
      <c r="B10424" s="141"/>
    </row>
    <row r="10425" spans="2:2">
      <c r="B10425" s="141"/>
    </row>
    <row r="10426" spans="2:2">
      <c r="B10426" s="141"/>
    </row>
    <row r="10427" spans="2:2">
      <c r="B10427" s="141"/>
    </row>
    <row r="10428" spans="2:2">
      <c r="B10428" s="141"/>
    </row>
    <row r="10429" spans="2:2">
      <c r="B10429" s="141"/>
    </row>
    <row r="10430" spans="2:2">
      <c r="B10430" s="141"/>
    </row>
    <row r="10431" spans="2:2">
      <c r="B10431" s="141"/>
    </row>
    <row r="10432" spans="2:2">
      <c r="B10432" s="141"/>
    </row>
    <row r="10433" spans="2:2">
      <c r="B10433" s="141"/>
    </row>
    <row r="10434" spans="2:2">
      <c r="B10434" s="141"/>
    </row>
    <row r="10435" spans="2:2">
      <c r="B10435" s="141"/>
    </row>
    <row r="10436" spans="2:2">
      <c r="B10436" s="141"/>
    </row>
    <row r="10437" spans="2:2">
      <c r="B10437" s="141"/>
    </row>
    <row r="10438" spans="2:2">
      <c r="B10438" s="141"/>
    </row>
    <row r="10439" spans="2:2">
      <c r="B10439" s="141"/>
    </row>
    <row r="10440" spans="2:2">
      <c r="B10440" s="141"/>
    </row>
    <row r="10441" spans="2:2">
      <c r="B10441" s="141"/>
    </row>
    <row r="10442" spans="2:2">
      <c r="B10442" s="141"/>
    </row>
    <row r="10443" spans="2:2">
      <c r="B10443" s="141"/>
    </row>
    <row r="10444" spans="2:2">
      <c r="B10444" s="141"/>
    </row>
    <row r="10445" spans="2:2">
      <c r="B10445" s="141"/>
    </row>
    <row r="10446" spans="2:2">
      <c r="B10446" s="141"/>
    </row>
    <row r="10447" spans="2:2">
      <c r="B10447" s="141"/>
    </row>
    <row r="10448" spans="2:2">
      <c r="B10448" s="141"/>
    </row>
    <row r="10449" spans="2:2">
      <c r="B10449" s="141"/>
    </row>
    <row r="10450" spans="2:2">
      <c r="B10450" s="141"/>
    </row>
    <row r="10451" spans="2:2">
      <c r="B10451" s="141"/>
    </row>
    <row r="10452" spans="2:2">
      <c r="B10452" s="141"/>
    </row>
    <row r="10453" spans="2:2">
      <c r="B10453" s="141"/>
    </row>
    <row r="10454" spans="2:2">
      <c r="B10454" s="141"/>
    </row>
    <row r="10455" spans="2:2">
      <c r="B10455" s="141"/>
    </row>
    <row r="10456" spans="2:2">
      <c r="B10456" s="141"/>
    </row>
    <row r="10457" spans="2:2">
      <c r="B10457" s="141"/>
    </row>
    <row r="10458" spans="2:2">
      <c r="B10458" s="141"/>
    </row>
    <row r="10459" spans="2:2">
      <c r="B10459" s="141"/>
    </row>
    <row r="10460" spans="2:2">
      <c r="B10460" s="141"/>
    </row>
    <row r="10461" spans="2:2">
      <c r="B10461" s="141"/>
    </row>
    <row r="10462" spans="2:2">
      <c r="B10462" s="141"/>
    </row>
    <row r="10463" spans="2:2">
      <c r="B10463" s="141"/>
    </row>
    <row r="10464" spans="2:2">
      <c r="B10464" s="141"/>
    </row>
    <row r="10465" spans="2:2">
      <c r="B10465" s="141"/>
    </row>
    <row r="10466" spans="2:2">
      <c r="B10466" s="141"/>
    </row>
    <row r="10467" spans="2:2">
      <c r="B10467" s="141"/>
    </row>
    <row r="10468" spans="2:2">
      <c r="B10468" s="141"/>
    </row>
    <row r="10469" spans="2:2">
      <c r="B10469" s="141"/>
    </row>
    <row r="10470" spans="2:2">
      <c r="B10470" s="141"/>
    </row>
    <row r="10471" spans="2:2">
      <c r="B10471" s="141"/>
    </row>
    <row r="10472" spans="2:2">
      <c r="B10472" s="141"/>
    </row>
    <row r="10473" spans="2:2">
      <c r="B10473" s="141"/>
    </row>
    <row r="10474" spans="2:2">
      <c r="B10474" s="141"/>
    </row>
    <row r="10475" spans="2:2">
      <c r="B10475" s="141"/>
    </row>
    <row r="10476" spans="2:2">
      <c r="B10476" s="141"/>
    </row>
    <row r="10477" spans="2:2">
      <c r="B10477" s="141"/>
    </row>
    <row r="10478" spans="2:2">
      <c r="B10478" s="141"/>
    </row>
    <row r="10479" spans="2:2">
      <c r="B10479" s="141"/>
    </row>
    <row r="10480" spans="2:2">
      <c r="B10480" s="141"/>
    </row>
    <row r="10481" spans="2:2">
      <c r="B10481" s="141"/>
    </row>
    <row r="10482" spans="2:2">
      <c r="B10482" s="141"/>
    </row>
    <row r="10483" spans="2:2">
      <c r="B10483" s="141"/>
    </row>
    <row r="10484" spans="2:2">
      <c r="B10484" s="141"/>
    </row>
    <row r="10485" spans="2:2">
      <c r="B10485" s="141"/>
    </row>
    <row r="10486" spans="2:2">
      <c r="B10486" s="141"/>
    </row>
    <row r="10487" spans="2:2">
      <c r="B10487" s="141"/>
    </row>
    <row r="10488" spans="2:2">
      <c r="B10488" s="141"/>
    </row>
    <row r="10489" spans="2:2">
      <c r="B10489" s="141"/>
    </row>
    <row r="10490" spans="2:2">
      <c r="B10490" s="141"/>
    </row>
    <row r="10491" spans="2:2">
      <c r="B10491" s="141"/>
    </row>
    <row r="10492" spans="2:2">
      <c r="B10492" s="141"/>
    </row>
    <row r="10493" spans="2:2">
      <c r="B10493" s="141"/>
    </row>
    <row r="10494" spans="2:2">
      <c r="B10494" s="141"/>
    </row>
    <row r="10495" spans="2:2">
      <c r="B10495" s="141"/>
    </row>
    <row r="10496" spans="2:2">
      <c r="B10496" s="141"/>
    </row>
    <row r="10497" spans="2:2">
      <c r="B10497" s="141"/>
    </row>
    <row r="10498" spans="2:2">
      <c r="B10498" s="141"/>
    </row>
    <row r="10499" spans="2:2">
      <c r="B10499" s="141"/>
    </row>
    <row r="10500" spans="2:2">
      <c r="B10500" s="141"/>
    </row>
    <row r="10501" spans="2:2">
      <c r="B10501" s="141"/>
    </row>
    <row r="10502" spans="2:2">
      <c r="B10502" s="141"/>
    </row>
    <row r="10503" spans="2:2">
      <c r="B10503" s="141"/>
    </row>
    <row r="10504" spans="2:2">
      <c r="B10504" s="141"/>
    </row>
    <row r="10505" spans="2:2">
      <c r="B10505" s="141"/>
    </row>
    <row r="10506" spans="2:2">
      <c r="B10506" s="141"/>
    </row>
    <row r="10507" spans="2:2">
      <c r="B10507" s="141"/>
    </row>
    <row r="10508" spans="2:2">
      <c r="B10508" s="141"/>
    </row>
    <row r="10509" spans="2:2">
      <c r="B10509" s="141"/>
    </row>
    <row r="10510" spans="2:2">
      <c r="B10510" s="141"/>
    </row>
    <row r="10511" spans="2:2">
      <c r="B10511" s="141"/>
    </row>
    <row r="10512" spans="2:2">
      <c r="B10512" s="141"/>
    </row>
    <row r="10513" spans="2:2">
      <c r="B10513" s="141"/>
    </row>
    <row r="10514" spans="2:2">
      <c r="B10514" s="141"/>
    </row>
    <row r="10515" spans="2:2">
      <c r="B10515" s="141"/>
    </row>
    <row r="10516" spans="2:2">
      <c r="B10516" s="141"/>
    </row>
    <row r="10517" spans="2:2">
      <c r="B10517" s="141"/>
    </row>
    <row r="10518" spans="2:2">
      <c r="B10518" s="141"/>
    </row>
    <row r="10519" spans="2:2">
      <c r="B10519" s="141"/>
    </row>
    <row r="10520" spans="2:2">
      <c r="B10520" s="141"/>
    </row>
    <row r="10521" spans="2:2">
      <c r="B10521" s="141"/>
    </row>
    <row r="10522" spans="2:2">
      <c r="B10522" s="141"/>
    </row>
    <row r="10523" spans="2:2">
      <c r="B10523" s="141"/>
    </row>
    <row r="10524" spans="2:2">
      <c r="B10524" s="141"/>
    </row>
    <row r="10525" spans="2:2">
      <c r="B10525" s="141"/>
    </row>
    <row r="10526" spans="2:2">
      <c r="B10526" s="141"/>
    </row>
    <row r="10527" spans="2:2">
      <c r="B10527" s="141"/>
    </row>
    <row r="10528" spans="2:2">
      <c r="B10528" s="141"/>
    </row>
    <row r="10529" spans="2:2">
      <c r="B10529" s="141"/>
    </row>
    <row r="10530" spans="2:2">
      <c r="B10530" s="141"/>
    </row>
    <row r="10531" spans="2:2">
      <c r="B10531" s="141"/>
    </row>
    <row r="10532" spans="2:2">
      <c r="B10532" s="141"/>
    </row>
    <row r="10533" spans="2:2">
      <c r="B10533" s="141"/>
    </row>
    <row r="10534" spans="2:2">
      <c r="B10534" s="141"/>
    </row>
    <row r="10535" spans="2:2">
      <c r="B10535" s="141"/>
    </row>
    <row r="10536" spans="2:2">
      <c r="B10536" s="141"/>
    </row>
    <row r="10537" spans="2:2">
      <c r="B10537" s="141"/>
    </row>
    <row r="10538" spans="2:2">
      <c r="B10538" s="141"/>
    </row>
    <row r="10539" spans="2:2">
      <c r="B10539" s="141"/>
    </row>
    <row r="10540" spans="2:2">
      <c r="B10540" s="141"/>
    </row>
    <row r="10541" spans="2:2">
      <c r="B10541" s="141"/>
    </row>
    <row r="10542" spans="2:2">
      <c r="B10542" s="141"/>
    </row>
    <row r="10543" spans="2:2">
      <c r="B10543" s="141"/>
    </row>
    <row r="10544" spans="2:2">
      <c r="B10544" s="141"/>
    </row>
    <row r="10545" spans="2:2">
      <c r="B10545" s="141"/>
    </row>
    <row r="10546" spans="2:2">
      <c r="B10546" s="141"/>
    </row>
    <row r="10547" spans="2:2">
      <c r="B10547" s="141"/>
    </row>
    <row r="10548" spans="2:2">
      <c r="B10548" s="141"/>
    </row>
    <row r="10549" spans="2:2">
      <c r="B10549" s="141"/>
    </row>
    <row r="10550" spans="2:2">
      <c r="B10550" s="141"/>
    </row>
    <row r="10551" spans="2:2">
      <c r="B10551" s="141"/>
    </row>
    <row r="10552" spans="2:2">
      <c r="B10552" s="141"/>
    </row>
    <row r="10553" spans="2:2">
      <c r="B10553" s="141"/>
    </row>
    <row r="10554" spans="2:2">
      <c r="B10554" s="141"/>
    </row>
    <row r="10555" spans="2:2">
      <c r="B10555" s="141"/>
    </row>
    <row r="10556" spans="2:2">
      <c r="B10556" s="141"/>
    </row>
    <row r="10557" spans="2:2">
      <c r="B10557" s="141"/>
    </row>
    <row r="10558" spans="2:2">
      <c r="B10558" s="141"/>
    </row>
    <row r="10559" spans="2:2">
      <c r="B10559" s="141"/>
    </row>
    <row r="10560" spans="2:2">
      <c r="B10560" s="141"/>
    </row>
    <row r="10561" spans="2:2">
      <c r="B10561" s="141"/>
    </row>
    <row r="10562" spans="2:2">
      <c r="B10562" s="141"/>
    </row>
    <row r="10563" spans="2:2">
      <c r="B10563" s="141"/>
    </row>
    <row r="10564" spans="2:2">
      <c r="B10564" s="141"/>
    </row>
    <row r="10565" spans="2:2">
      <c r="B10565" s="141"/>
    </row>
    <row r="10566" spans="2:2">
      <c r="B10566" s="141"/>
    </row>
    <row r="10567" spans="2:2">
      <c r="B10567" s="141"/>
    </row>
    <row r="10568" spans="2:2">
      <c r="B10568" s="141"/>
    </row>
    <row r="10569" spans="2:2">
      <c r="B10569" s="141"/>
    </row>
    <row r="10570" spans="2:2">
      <c r="B10570" s="141"/>
    </row>
    <row r="10571" spans="2:2">
      <c r="B10571" s="141"/>
    </row>
    <row r="10572" spans="2:2">
      <c r="B10572" s="141"/>
    </row>
    <row r="10573" spans="2:2">
      <c r="B10573" s="141"/>
    </row>
    <row r="10574" spans="2:2">
      <c r="B10574" s="141"/>
    </row>
    <row r="10575" spans="2:2">
      <c r="B10575" s="141"/>
    </row>
    <row r="10576" spans="2:2">
      <c r="B10576" s="141"/>
    </row>
    <row r="10577" spans="2:2">
      <c r="B10577" s="141"/>
    </row>
    <row r="10578" spans="2:2">
      <c r="B10578" s="141"/>
    </row>
    <row r="10579" spans="2:2">
      <c r="B10579" s="141"/>
    </row>
    <row r="10580" spans="2:2">
      <c r="B10580" s="141"/>
    </row>
    <row r="10581" spans="2:2">
      <c r="B10581" s="141"/>
    </row>
    <row r="10582" spans="2:2">
      <c r="B10582" s="141"/>
    </row>
    <row r="10583" spans="2:2">
      <c r="B10583" s="141"/>
    </row>
    <row r="10584" spans="2:2">
      <c r="B10584" s="141"/>
    </row>
    <row r="10585" spans="2:2">
      <c r="B10585" s="141"/>
    </row>
    <row r="10586" spans="2:2">
      <c r="B10586" s="141"/>
    </row>
    <row r="10587" spans="2:2">
      <c r="B10587" s="141"/>
    </row>
    <row r="10588" spans="2:2">
      <c r="B10588" s="141"/>
    </row>
    <row r="10589" spans="2:2">
      <c r="B10589" s="141"/>
    </row>
    <row r="10590" spans="2:2">
      <c r="B10590" s="141"/>
    </row>
    <row r="10591" spans="2:2">
      <c r="B10591" s="141"/>
    </row>
    <row r="10592" spans="2:2">
      <c r="B10592" s="141"/>
    </row>
    <row r="10593" spans="2:2">
      <c r="B10593" s="141"/>
    </row>
    <row r="10594" spans="2:2">
      <c r="B10594" s="141"/>
    </row>
    <row r="10595" spans="2:2">
      <c r="B10595" s="141"/>
    </row>
    <row r="10596" spans="2:2">
      <c r="B10596" s="141"/>
    </row>
    <row r="10597" spans="2:2">
      <c r="B10597" s="141"/>
    </row>
    <row r="10598" spans="2:2">
      <c r="B10598" s="141"/>
    </row>
    <row r="10599" spans="2:2">
      <c r="B10599" s="141"/>
    </row>
    <row r="10600" spans="2:2">
      <c r="B10600" s="141"/>
    </row>
    <row r="10601" spans="2:2">
      <c r="B10601" s="141"/>
    </row>
    <row r="10602" spans="2:2">
      <c r="B10602" s="141"/>
    </row>
    <row r="10603" spans="2:2">
      <c r="B10603" s="141"/>
    </row>
    <row r="10604" spans="2:2">
      <c r="B10604" s="141"/>
    </row>
    <row r="10605" spans="2:2">
      <c r="B10605" s="141"/>
    </row>
    <row r="10606" spans="2:2">
      <c r="B10606" s="141"/>
    </row>
    <row r="10607" spans="2:2">
      <c r="B10607" s="141"/>
    </row>
    <row r="10608" spans="2:2">
      <c r="B10608" s="141"/>
    </row>
    <row r="10609" spans="2:2">
      <c r="B10609" s="141"/>
    </row>
    <row r="10610" spans="2:2">
      <c r="B10610" s="141"/>
    </row>
    <row r="10611" spans="2:2">
      <c r="B10611" s="141"/>
    </row>
    <row r="10612" spans="2:2">
      <c r="B10612" s="141"/>
    </row>
    <row r="10613" spans="2:2">
      <c r="B10613" s="141"/>
    </row>
    <row r="10614" spans="2:2">
      <c r="B10614" s="141"/>
    </row>
    <row r="10615" spans="2:2">
      <c r="B10615" s="141"/>
    </row>
    <row r="10616" spans="2:2">
      <c r="B10616" s="141"/>
    </row>
    <row r="10617" spans="2:2">
      <c r="B10617" s="141"/>
    </row>
    <row r="10618" spans="2:2">
      <c r="B10618" s="141"/>
    </row>
    <row r="10619" spans="2:2">
      <c r="B10619" s="141"/>
    </row>
    <row r="10620" spans="2:2">
      <c r="B10620" s="141"/>
    </row>
    <row r="10621" spans="2:2">
      <c r="B10621" s="141"/>
    </row>
    <row r="10622" spans="2:2">
      <c r="B10622" s="141"/>
    </row>
    <row r="10623" spans="2:2">
      <c r="B10623" s="141"/>
    </row>
    <row r="10624" spans="2:2">
      <c r="B10624" s="141"/>
    </row>
    <row r="10625" spans="2:2">
      <c r="B10625" s="141"/>
    </row>
    <row r="10626" spans="2:2">
      <c r="B10626" s="141"/>
    </row>
    <row r="10627" spans="2:2">
      <c r="B10627" s="141"/>
    </row>
    <row r="10628" spans="2:2">
      <c r="B10628" s="141"/>
    </row>
    <row r="10629" spans="2:2">
      <c r="B10629" s="141"/>
    </row>
    <row r="10630" spans="2:2">
      <c r="B10630" s="141"/>
    </row>
    <row r="10631" spans="2:2">
      <c r="B10631" s="141"/>
    </row>
    <row r="10632" spans="2:2">
      <c r="B10632" s="141"/>
    </row>
    <row r="10633" spans="2:2">
      <c r="B10633" s="141"/>
    </row>
    <row r="10634" spans="2:2">
      <c r="B10634" s="141"/>
    </row>
    <row r="10635" spans="2:2">
      <c r="B10635" s="141"/>
    </row>
    <row r="10636" spans="2:2">
      <c r="B10636" s="141"/>
    </row>
    <row r="10637" spans="2:2">
      <c r="B10637" s="141"/>
    </row>
    <row r="10638" spans="2:2">
      <c r="B10638" s="141"/>
    </row>
    <row r="10639" spans="2:2">
      <c r="B10639" s="141"/>
    </row>
    <row r="10640" spans="2:2">
      <c r="B10640" s="141"/>
    </row>
    <row r="10641" spans="2:2">
      <c r="B10641" s="141"/>
    </row>
    <row r="10642" spans="2:2">
      <c r="B10642" s="141"/>
    </row>
    <row r="10643" spans="2:2">
      <c r="B10643" s="141"/>
    </row>
    <row r="10644" spans="2:2">
      <c r="B10644" s="141"/>
    </row>
    <row r="10645" spans="2:2">
      <c r="B10645" s="141"/>
    </row>
    <row r="10646" spans="2:2">
      <c r="B10646" s="141"/>
    </row>
    <row r="10647" spans="2:2">
      <c r="B10647" s="141"/>
    </row>
    <row r="10648" spans="2:2">
      <c r="B10648" s="141"/>
    </row>
    <row r="10649" spans="2:2">
      <c r="B10649" s="141"/>
    </row>
    <row r="10650" spans="2:2">
      <c r="B10650" s="141"/>
    </row>
    <row r="10651" spans="2:2">
      <c r="B10651" s="141"/>
    </row>
    <row r="10652" spans="2:2">
      <c r="B10652" s="141"/>
    </row>
    <row r="10653" spans="2:2">
      <c r="B10653" s="141"/>
    </row>
    <row r="10654" spans="2:2">
      <c r="B10654" s="141"/>
    </row>
    <row r="10655" spans="2:2">
      <c r="B10655" s="141"/>
    </row>
    <row r="10656" spans="2:2">
      <c r="B10656" s="141"/>
    </row>
    <row r="10657" spans="2:2">
      <c r="B10657" s="141"/>
    </row>
    <row r="10658" spans="2:2">
      <c r="B10658" s="141"/>
    </row>
    <row r="10659" spans="2:2">
      <c r="B10659" s="141"/>
    </row>
    <row r="10660" spans="2:2">
      <c r="B10660" s="141"/>
    </row>
    <row r="10661" spans="2:2">
      <c r="B10661" s="141"/>
    </row>
    <row r="10662" spans="2:2">
      <c r="B10662" s="141"/>
    </row>
    <row r="10663" spans="2:2">
      <c r="B10663" s="141"/>
    </row>
    <row r="10664" spans="2:2">
      <c r="B10664" s="141"/>
    </row>
    <row r="10665" spans="2:2">
      <c r="B10665" s="141"/>
    </row>
    <row r="10666" spans="2:2">
      <c r="B10666" s="141"/>
    </row>
    <row r="10667" spans="2:2">
      <c r="B10667" s="141"/>
    </row>
    <row r="10668" spans="2:2">
      <c r="B10668" s="141"/>
    </row>
    <row r="10669" spans="2:2">
      <c r="B10669" s="141"/>
    </row>
    <row r="10670" spans="2:2">
      <c r="B10670" s="141"/>
    </row>
    <row r="10671" spans="2:2">
      <c r="B10671" s="141"/>
    </row>
    <row r="10672" spans="2:2">
      <c r="B10672" s="141"/>
    </row>
    <row r="10673" spans="2:2">
      <c r="B10673" s="141"/>
    </row>
    <row r="10674" spans="2:2">
      <c r="B10674" s="141"/>
    </row>
    <row r="10675" spans="2:2">
      <c r="B10675" s="141"/>
    </row>
    <row r="10676" spans="2:2">
      <c r="B10676" s="141"/>
    </row>
    <row r="10677" spans="2:2">
      <c r="B10677" s="141"/>
    </row>
    <row r="10678" spans="2:2">
      <c r="B10678" s="141"/>
    </row>
    <row r="10679" spans="2:2">
      <c r="B10679" s="141"/>
    </row>
    <row r="10680" spans="2:2">
      <c r="B10680" s="141"/>
    </row>
    <row r="10681" spans="2:2">
      <c r="B10681" s="141"/>
    </row>
    <row r="10682" spans="2:2">
      <c r="B10682" s="141"/>
    </row>
    <row r="10683" spans="2:2">
      <c r="B10683" s="141"/>
    </row>
    <row r="10684" spans="2:2">
      <c r="B10684" s="141"/>
    </row>
    <row r="10685" spans="2:2">
      <c r="B10685" s="141"/>
    </row>
    <row r="10686" spans="2:2">
      <c r="B10686" s="141"/>
    </row>
    <row r="10687" spans="2:2">
      <c r="B10687" s="141"/>
    </row>
    <row r="10688" spans="2:2">
      <c r="B10688" s="141"/>
    </row>
    <row r="10689" spans="2:2">
      <c r="B10689" s="141"/>
    </row>
    <row r="10690" spans="2:2">
      <c r="B10690" s="141"/>
    </row>
    <row r="10691" spans="2:2">
      <c r="B10691" s="141"/>
    </row>
    <row r="10692" spans="2:2">
      <c r="B10692" s="141"/>
    </row>
    <row r="10693" spans="2:2">
      <c r="B10693" s="141"/>
    </row>
    <row r="10694" spans="2:2">
      <c r="B10694" s="141"/>
    </row>
    <row r="10695" spans="2:2">
      <c r="B10695" s="141"/>
    </row>
    <row r="10696" spans="2:2">
      <c r="B10696" s="141"/>
    </row>
    <row r="10697" spans="2:2">
      <c r="B10697" s="141"/>
    </row>
    <row r="10698" spans="2:2">
      <c r="B10698" s="141"/>
    </row>
    <row r="10699" spans="2:2">
      <c r="B10699" s="141"/>
    </row>
    <row r="10700" spans="2:2">
      <c r="B10700" s="141"/>
    </row>
    <row r="10701" spans="2:2">
      <c r="B10701" s="141"/>
    </row>
    <row r="10702" spans="2:2">
      <c r="B10702" s="141"/>
    </row>
    <row r="10703" spans="2:2">
      <c r="B10703" s="141"/>
    </row>
    <row r="10704" spans="2:2">
      <c r="B10704" s="141"/>
    </row>
    <row r="10705" spans="2:2">
      <c r="B10705" s="141"/>
    </row>
    <row r="10706" spans="2:2">
      <c r="B10706" s="141"/>
    </row>
    <row r="10707" spans="2:2">
      <c r="B10707" s="141"/>
    </row>
    <row r="10708" spans="2:2">
      <c r="B10708" s="141"/>
    </row>
    <row r="10709" spans="2:2">
      <c r="B10709" s="141"/>
    </row>
    <row r="10710" spans="2:2">
      <c r="B10710" s="141"/>
    </row>
    <row r="10711" spans="2:2">
      <c r="B10711" s="141"/>
    </row>
    <row r="10712" spans="2:2">
      <c r="B10712" s="141"/>
    </row>
    <row r="10713" spans="2:2">
      <c r="B10713" s="141"/>
    </row>
    <row r="10714" spans="2:2">
      <c r="B10714" s="141"/>
    </row>
    <row r="10715" spans="2:2">
      <c r="B10715" s="141"/>
    </row>
    <row r="10716" spans="2:2">
      <c r="B10716" s="141"/>
    </row>
    <row r="10717" spans="2:2">
      <c r="B10717" s="141"/>
    </row>
    <row r="10718" spans="2:2">
      <c r="B10718" s="141"/>
    </row>
    <row r="10719" spans="2:2">
      <c r="B10719" s="141"/>
    </row>
    <row r="10720" spans="2:2">
      <c r="B10720" s="141"/>
    </row>
    <row r="10721" spans="2:2">
      <c r="B10721" s="141"/>
    </row>
    <row r="10722" spans="2:2">
      <c r="B10722" s="141"/>
    </row>
    <row r="10723" spans="2:2">
      <c r="B10723" s="141"/>
    </row>
    <row r="10724" spans="2:2">
      <c r="B10724" s="141"/>
    </row>
    <row r="10725" spans="2:2">
      <c r="B10725" s="141"/>
    </row>
    <row r="10726" spans="2:2">
      <c r="B10726" s="141"/>
    </row>
    <row r="10727" spans="2:2">
      <c r="B10727" s="141"/>
    </row>
    <row r="10728" spans="2:2">
      <c r="B10728" s="141"/>
    </row>
    <row r="10729" spans="2:2">
      <c r="B10729" s="141"/>
    </row>
    <row r="10730" spans="2:2">
      <c r="B10730" s="141"/>
    </row>
    <row r="10731" spans="2:2">
      <c r="B10731" s="141"/>
    </row>
    <row r="10732" spans="2:2">
      <c r="B10732" s="141"/>
    </row>
    <row r="10733" spans="2:2">
      <c r="B10733" s="141"/>
    </row>
    <row r="10734" spans="2:2">
      <c r="B10734" s="141"/>
    </row>
    <row r="10735" spans="2:2">
      <c r="B10735" s="141"/>
    </row>
    <row r="10736" spans="2:2">
      <c r="B10736" s="141"/>
    </row>
    <row r="10737" spans="2:2">
      <c r="B10737" s="141"/>
    </row>
    <row r="10738" spans="2:2">
      <c r="B10738" s="141"/>
    </row>
    <row r="10739" spans="2:2">
      <c r="B10739" s="141"/>
    </row>
    <row r="10740" spans="2:2">
      <c r="B10740" s="141"/>
    </row>
    <row r="10741" spans="2:2">
      <c r="B10741" s="141"/>
    </row>
    <row r="10742" spans="2:2">
      <c r="B10742" s="141"/>
    </row>
    <row r="10743" spans="2:2">
      <c r="B10743" s="141"/>
    </row>
    <row r="10744" spans="2:2">
      <c r="B10744" s="141"/>
    </row>
    <row r="10745" spans="2:2">
      <c r="B10745" s="141"/>
    </row>
    <row r="10746" spans="2:2">
      <c r="B10746" s="141"/>
    </row>
    <row r="10747" spans="2:2">
      <c r="B10747" s="141"/>
    </row>
    <row r="10748" spans="2:2">
      <c r="B10748" s="141"/>
    </row>
    <row r="10749" spans="2:2">
      <c r="B10749" s="141"/>
    </row>
    <row r="10750" spans="2:2">
      <c r="B10750" s="141"/>
    </row>
    <row r="10751" spans="2:2">
      <c r="B10751" s="141"/>
    </row>
    <row r="10752" spans="2:2">
      <c r="B10752" s="141"/>
    </row>
    <row r="10753" spans="2:2">
      <c r="B10753" s="141"/>
    </row>
    <row r="10754" spans="2:2">
      <c r="B10754" s="141"/>
    </row>
    <row r="10755" spans="2:2">
      <c r="B10755" s="141"/>
    </row>
    <row r="10756" spans="2:2">
      <c r="B10756" s="141"/>
    </row>
    <row r="10757" spans="2:2">
      <c r="B10757" s="141"/>
    </row>
    <row r="10758" spans="2:2">
      <c r="B10758" s="141"/>
    </row>
    <row r="10759" spans="2:2">
      <c r="B10759" s="141"/>
    </row>
    <row r="10760" spans="2:2">
      <c r="B10760" s="141"/>
    </row>
    <row r="10761" spans="2:2">
      <c r="B10761" s="141"/>
    </row>
    <row r="10762" spans="2:2">
      <c r="B10762" s="141"/>
    </row>
    <row r="10763" spans="2:2">
      <c r="B10763" s="141"/>
    </row>
    <row r="10764" spans="2:2">
      <c r="B10764" s="141"/>
    </row>
    <row r="10765" spans="2:2">
      <c r="B10765" s="141"/>
    </row>
    <row r="10766" spans="2:2">
      <c r="B10766" s="141"/>
    </row>
    <row r="10767" spans="2:2">
      <c r="B10767" s="141"/>
    </row>
    <row r="10768" spans="2:2">
      <c r="B10768" s="141"/>
    </row>
    <row r="10769" spans="2:2">
      <c r="B10769" s="141"/>
    </row>
    <row r="10770" spans="2:2">
      <c r="B10770" s="141"/>
    </row>
    <row r="10771" spans="2:2">
      <c r="B10771" s="141"/>
    </row>
    <row r="10772" spans="2:2">
      <c r="B10772" s="141"/>
    </row>
    <row r="10773" spans="2:2">
      <c r="B10773" s="141"/>
    </row>
    <row r="10774" spans="2:2">
      <c r="B10774" s="141"/>
    </row>
    <row r="10775" spans="2:2">
      <c r="B10775" s="141"/>
    </row>
    <row r="10776" spans="2:2">
      <c r="B10776" s="141"/>
    </row>
    <row r="10777" spans="2:2">
      <c r="B10777" s="141"/>
    </row>
    <row r="10778" spans="2:2">
      <c r="B10778" s="141"/>
    </row>
    <row r="10779" spans="2:2">
      <c r="B10779" s="141"/>
    </row>
    <row r="10780" spans="2:2">
      <c r="B10780" s="141"/>
    </row>
    <row r="10781" spans="2:2">
      <c r="B10781" s="141"/>
    </row>
    <row r="10782" spans="2:2">
      <c r="B10782" s="141"/>
    </row>
    <row r="10783" spans="2:2">
      <c r="B10783" s="141"/>
    </row>
    <row r="10784" spans="2:2">
      <c r="B10784" s="141"/>
    </row>
    <row r="10785" spans="2:2">
      <c r="B10785" s="141"/>
    </row>
    <row r="10786" spans="2:2">
      <c r="B10786" s="141"/>
    </row>
    <row r="10787" spans="2:2">
      <c r="B10787" s="141"/>
    </row>
    <row r="10788" spans="2:2">
      <c r="B10788" s="141"/>
    </row>
    <row r="10789" spans="2:2">
      <c r="B10789" s="141"/>
    </row>
    <row r="10790" spans="2:2">
      <c r="B10790" s="141"/>
    </row>
    <row r="10791" spans="2:2">
      <c r="B10791" s="141"/>
    </row>
    <row r="10792" spans="2:2">
      <c r="B10792" s="141"/>
    </row>
    <row r="10793" spans="2:2">
      <c r="B10793" s="141"/>
    </row>
    <row r="10794" spans="2:2">
      <c r="B10794" s="141"/>
    </row>
    <row r="10795" spans="2:2">
      <c r="B10795" s="141"/>
    </row>
    <row r="10796" spans="2:2">
      <c r="B10796" s="141"/>
    </row>
    <row r="10797" spans="2:2">
      <c r="B10797" s="141"/>
    </row>
    <row r="10798" spans="2:2">
      <c r="B10798" s="141"/>
    </row>
    <row r="10799" spans="2:2">
      <c r="B10799" s="141"/>
    </row>
    <row r="10800" spans="2:2">
      <c r="B10800" s="141"/>
    </row>
    <row r="10801" spans="2:2">
      <c r="B10801" s="141"/>
    </row>
    <row r="10802" spans="2:2">
      <c r="B10802" s="141"/>
    </row>
    <row r="10803" spans="2:2">
      <c r="B10803" s="141"/>
    </row>
    <row r="10804" spans="2:2">
      <c r="B10804" s="141"/>
    </row>
    <row r="10805" spans="2:2">
      <c r="B10805" s="141"/>
    </row>
    <row r="10806" spans="2:2">
      <c r="B10806" s="141"/>
    </row>
    <row r="10807" spans="2:2">
      <c r="B10807" s="141"/>
    </row>
    <row r="10808" spans="2:2">
      <c r="B10808" s="141"/>
    </row>
    <row r="10809" spans="2:2">
      <c r="B10809" s="141"/>
    </row>
    <row r="10810" spans="2:2">
      <c r="B10810" s="141"/>
    </row>
    <row r="10811" spans="2:2">
      <c r="B10811" s="141"/>
    </row>
    <row r="10812" spans="2:2">
      <c r="B10812" s="141"/>
    </row>
    <row r="10813" spans="2:2">
      <c r="B10813" s="141"/>
    </row>
    <row r="10814" spans="2:2">
      <c r="B10814" s="141"/>
    </row>
    <row r="10815" spans="2:2">
      <c r="B10815" s="141"/>
    </row>
    <row r="10816" spans="2:2">
      <c r="B10816" s="141"/>
    </row>
    <row r="10817" spans="2:2">
      <c r="B10817" s="141"/>
    </row>
    <row r="10818" spans="2:2">
      <c r="B10818" s="141"/>
    </row>
    <row r="10819" spans="2:2">
      <c r="B10819" s="141"/>
    </row>
    <row r="10820" spans="2:2">
      <c r="B10820" s="141"/>
    </row>
    <row r="10821" spans="2:2">
      <c r="B10821" s="141"/>
    </row>
    <row r="10822" spans="2:2">
      <c r="B10822" s="141"/>
    </row>
    <row r="10823" spans="2:2">
      <c r="B10823" s="141"/>
    </row>
    <row r="10824" spans="2:2">
      <c r="B10824" s="141"/>
    </row>
    <row r="10825" spans="2:2">
      <c r="B10825" s="141"/>
    </row>
    <row r="10826" spans="2:2">
      <c r="B10826" s="141"/>
    </row>
    <row r="10827" spans="2:2">
      <c r="B10827" s="141"/>
    </row>
    <row r="10828" spans="2:2">
      <c r="B10828" s="141"/>
    </row>
    <row r="10829" spans="2:2">
      <c r="B10829" s="141"/>
    </row>
    <row r="10830" spans="2:2">
      <c r="B10830" s="141"/>
    </row>
    <row r="10831" spans="2:2">
      <c r="B10831" s="141"/>
    </row>
    <row r="10832" spans="2:2">
      <c r="B10832" s="141"/>
    </row>
    <row r="10833" spans="2:2">
      <c r="B10833" s="141"/>
    </row>
    <row r="10834" spans="2:2">
      <c r="B10834" s="141"/>
    </row>
    <row r="10835" spans="2:2">
      <c r="B10835" s="141"/>
    </row>
    <row r="10836" spans="2:2">
      <c r="B10836" s="141"/>
    </row>
    <row r="10837" spans="2:2">
      <c r="B10837" s="141"/>
    </row>
    <row r="10838" spans="2:2">
      <c r="B10838" s="141"/>
    </row>
    <row r="10839" spans="2:2">
      <c r="B10839" s="141"/>
    </row>
    <row r="10840" spans="2:2">
      <c r="B10840" s="141"/>
    </row>
    <row r="10841" spans="2:2">
      <c r="B10841" s="141"/>
    </row>
    <row r="10842" spans="2:2">
      <c r="B10842" s="141"/>
    </row>
    <row r="10843" spans="2:2">
      <c r="B10843" s="141"/>
    </row>
    <row r="10844" spans="2:2">
      <c r="B10844" s="141"/>
    </row>
    <row r="10845" spans="2:2">
      <c r="B10845" s="141"/>
    </row>
    <row r="10846" spans="2:2">
      <c r="B10846" s="141"/>
    </row>
    <row r="10847" spans="2:2">
      <c r="B10847" s="141"/>
    </row>
    <row r="10848" spans="2:2">
      <c r="B10848" s="141"/>
    </row>
    <row r="10849" spans="2:2">
      <c r="B10849" s="141"/>
    </row>
    <row r="10850" spans="2:2">
      <c r="B10850" s="141"/>
    </row>
    <row r="10851" spans="2:2">
      <c r="B10851" s="141"/>
    </row>
    <row r="10852" spans="2:2">
      <c r="B10852" s="141"/>
    </row>
    <row r="10853" spans="2:2">
      <c r="B10853" s="141"/>
    </row>
    <row r="10854" spans="2:2">
      <c r="B10854" s="141"/>
    </row>
    <row r="10855" spans="2:2">
      <c r="B10855" s="141"/>
    </row>
    <row r="10856" spans="2:2">
      <c r="B10856" s="141"/>
    </row>
    <row r="10857" spans="2:2">
      <c r="B10857" s="141"/>
    </row>
    <row r="10858" spans="2:2">
      <c r="B10858" s="141"/>
    </row>
    <row r="10859" spans="2:2">
      <c r="B10859" s="141"/>
    </row>
    <row r="10860" spans="2:2">
      <c r="B10860" s="141"/>
    </row>
    <row r="10861" spans="2:2">
      <c r="B10861" s="141"/>
    </row>
    <row r="10862" spans="2:2">
      <c r="B10862" s="141"/>
    </row>
    <row r="10863" spans="2:2">
      <c r="B10863" s="141"/>
    </row>
    <row r="10864" spans="2:2">
      <c r="B10864" s="141"/>
    </row>
    <row r="10865" spans="2:2">
      <c r="B10865" s="141"/>
    </row>
    <row r="10866" spans="2:2">
      <c r="B10866" s="141"/>
    </row>
    <row r="10867" spans="2:2">
      <c r="B10867" s="141"/>
    </row>
    <row r="10868" spans="2:2">
      <c r="B10868" s="141"/>
    </row>
    <row r="10869" spans="2:2">
      <c r="B10869" s="141"/>
    </row>
    <row r="10870" spans="2:2">
      <c r="B10870" s="141"/>
    </row>
    <row r="10871" spans="2:2">
      <c r="B10871" s="141"/>
    </row>
    <row r="10872" spans="2:2">
      <c r="B10872" s="141"/>
    </row>
    <row r="10873" spans="2:2">
      <c r="B10873" s="141"/>
    </row>
    <row r="10874" spans="2:2">
      <c r="B10874" s="141"/>
    </row>
    <row r="10875" spans="2:2">
      <c r="B10875" s="141"/>
    </row>
    <row r="10876" spans="2:2">
      <c r="B10876" s="141"/>
    </row>
    <row r="10877" spans="2:2">
      <c r="B10877" s="141"/>
    </row>
    <row r="10878" spans="2:2">
      <c r="B10878" s="141"/>
    </row>
    <row r="10879" spans="2:2">
      <c r="B10879" s="141"/>
    </row>
    <row r="10880" spans="2:2">
      <c r="B10880" s="141"/>
    </row>
    <row r="10881" spans="2:2">
      <c r="B10881" s="141"/>
    </row>
    <row r="10882" spans="2:2">
      <c r="B10882" s="141"/>
    </row>
    <row r="10883" spans="2:2">
      <c r="B10883" s="141"/>
    </row>
    <row r="10884" spans="2:2">
      <c r="B10884" s="141"/>
    </row>
    <row r="10885" spans="2:2">
      <c r="B10885" s="141"/>
    </row>
    <row r="10886" spans="2:2">
      <c r="B10886" s="141"/>
    </row>
    <row r="10887" spans="2:2">
      <c r="B10887" s="141"/>
    </row>
    <row r="10888" spans="2:2">
      <c r="B10888" s="141"/>
    </row>
    <row r="10889" spans="2:2">
      <c r="B10889" s="141"/>
    </row>
    <row r="10890" spans="2:2">
      <c r="B10890" s="141"/>
    </row>
    <row r="10891" spans="2:2">
      <c r="B10891" s="141"/>
    </row>
    <row r="10892" spans="2:2">
      <c r="B10892" s="141"/>
    </row>
    <row r="10893" spans="2:2">
      <c r="B10893" s="141"/>
    </row>
    <row r="10894" spans="2:2">
      <c r="B10894" s="141"/>
    </row>
    <row r="10895" spans="2:2">
      <c r="B10895" s="141"/>
    </row>
    <row r="10896" spans="2:2">
      <c r="B10896" s="141"/>
    </row>
    <row r="10897" spans="2:2">
      <c r="B10897" s="141"/>
    </row>
    <row r="10898" spans="2:2">
      <c r="B10898" s="141"/>
    </row>
    <row r="10899" spans="2:2">
      <c r="B10899" s="141"/>
    </row>
    <row r="10900" spans="2:2">
      <c r="B10900" s="141"/>
    </row>
    <row r="10901" spans="2:2">
      <c r="B10901" s="141"/>
    </row>
    <row r="10902" spans="2:2">
      <c r="B10902" s="141"/>
    </row>
    <row r="10903" spans="2:2">
      <c r="B10903" s="141"/>
    </row>
    <row r="10904" spans="2:2">
      <c r="B10904" s="141"/>
    </row>
    <row r="10905" spans="2:2">
      <c r="B10905" s="141"/>
    </row>
    <row r="10906" spans="2:2">
      <c r="B10906" s="141"/>
    </row>
    <row r="10907" spans="2:2">
      <c r="B10907" s="141"/>
    </row>
    <row r="10908" spans="2:2">
      <c r="B10908" s="141"/>
    </row>
    <row r="10909" spans="2:2">
      <c r="B10909" s="141"/>
    </row>
    <row r="10910" spans="2:2">
      <c r="B10910" s="141"/>
    </row>
    <row r="10911" spans="2:2">
      <c r="B10911" s="141"/>
    </row>
    <row r="10912" spans="2:2">
      <c r="B10912" s="141"/>
    </row>
    <row r="10913" spans="2:2">
      <c r="B10913" s="141"/>
    </row>
    <row r="10914" spans="2:2">
      <c r="B10914" s="141"/>
    </row>
    <row r="10915" spans="2:2">
      <c r="B10915" s="141"/>
    </row>
    <row r="10916" spans="2:2">
      <c r="B10916" s="141"/>
    </row>
    <row r="10917" spans="2:2">
      <c r="B10917" s="141"/>
    </row>
    <row r="10918" spans="2:2">
      <c r="B10918" s="141"/>
    </row>
    <row r="10919" spans="2:2">
      <c r="B10919" s="141"/>
    </row>
    <row r="10920" spans="2:2">
      <c r="B10920" s="141"/>
    </row>
    <row r="10921" spans="2:2">
      <c r="B10921" s="141"/>
    </row>
    <row r="10922" spans="2:2">
      <c r="B10922" s="141"/>
    </row>
    <row r="10923" spans="2:2">
      <c r="B10923" s="141"/>
    </row>
    <row r="10924" spans="2:2">
      <c r="B10924" s="141"/>
    </row>
    <row r="10925" spans="2:2">
      <c r="B10925" s="141"/>
    </row>
    <row r="10926" spans="2:2">
      <c r="B10926" s="141"/>
    </row>
    <row r="10927" spans="2:2">
      <c r="B10927" s="141"/>
    </row>
    <row r="10928" spans="2:2">
      <c r="B10928" s="141"/>
    </row>
    <row r="10929" spans="2:2">
      <c r="B10929" s="141"/>
    </row>
    <row r="10930" spans="2:2">
      <c r="B10930" s="141"/>
    </row>
    <row r="10931" spans="2:2">
      <c r="B10931" s="141"/>
    </row>
    <row r="10932" spans="2:2">
      <c r="B10932" s="141"/>
    </row>
    <row r="10933" spans="2:2">
      <c r="B10933" s="141"/>
    </row>
    <row r="10934" spans="2:2">
      <c r="B10934" s="141"/>
    </row>
    <row r="10935" spans="2:2">
      <c r="B10935" s="141"/>
    </row>
    <row r="10936" spans="2:2">
      <c r="B10936" s="141"/>
    </row>
    <row r="10937" spans="2:2">
      <c r="B10937" s="141"/>
    </row>
    <row r="10938" spans="2:2">
      <c r="B10938" s="141"/>
    </row>
    <row r="10939" spans="2:2">
      <c r="B10939" s="141"/>
    </row>
    <row r="10940" spans="2:2">
      <c r="B10940" s="141"/>
    </row>
    <row r="10941" spans="2:2">
      <c r="B10941" s="141"/>
    </row>
    <row r="10942" spans="2:2">
      <c r="B10942" s="141"/>
    </row>
    <row r="10943" spans="2:2">
      <c r="B10943" s="141"/>
    </row>
    <row r="10944" spans="2:2">
      <c r="B10944" s="141"/>
    </row>
    <row r="10945" spans="2:2">
      <c r="B10945" s="141"/>
    </row>
    <row r="10946" spans="2:2">
      <c r="B10946" s="141"/>
    </row>
    <row r="10947" spans="2:2">
      <c r="B10947" s="141"/>
    </row>
    <row r="10948" spans="2:2">
      <c r="B10948" s="141"/>
    </row>
    <row r="10949" spans="2:2">
      <c r="B10949" s="141"/>
    </row>
    <row r="10950" spans="2:2">
      <c r="B10950" s="141"/>
    </row>
    <row r="10951" spans="2:2">
      <c r="B10951" s="141"/>
    </row>
    <row r="10952" spans="2:2">
      <c r="B10952" s="141"/>
    </row>
    <row r="10953" spans="2:2">
      <c r="B10953" s="141"/>
    </row>
    <row r="10954" spans="2:2">
      <c r="B10954" s="141"/>
    </row>
    <row r="10955" spans="2:2">
      <c r="B10955" s="141"/>
    </row>
    <row r="10956" spans="2:2">
      <c r="B10956" s="141"/>
    </row>
    <row r="10957" spans="2:2">
      <c r="B10957" s="141"/>
    </row>
    <row r="10958" spans="2:2">
      <c r="B10958" s="141"/>
    </row>
    <row r="10959" spans="2:2">
      <c r="B10959" s="141"/>
    </row>
    <row r="10960" spans="2:2">
      <c r="B10960" s="141"/>
    </row>
    <row r="10961" spans="2:2">
      <c r="B10961" s="141"/>
    </row>
    <row r="10962" spans="2:2">
      <c r="B10962" s="141"/>
    </row>
    <row r="10963" spans="2:2">
      <c r="B10963" s="141"/>
    </row>
    <row r="10964" spans="2:2">
      <c r="B10964" s="141"/>
    </row>
    <row r="10965" spans="2:2">
      <c r="B10965" s="141"/>
    </row>
    <row r="10966" spans="2:2">
      <c r="B10966" s="141"/>
    </row>
    <row r="10967" spans="2:2">
      <c r="B10967" s="141"/>
    </row>
    <row r="10968" spans="2:2">
      <c r="B10968" s="141"/>
    </row>
    <row r="10969" spans="2:2">
      <c r="B10969" s="141"/>
    </row>
    <row r="10970" spans="2:2">
      <c r="B10970" s="141"/>
    </row>
    <row r="10971" spans="2:2">
      <c r="B10971" s="141"/>
    </row>
    <row r="10972" spans="2:2">
      <c r="B10972" s="141"/>
    </row>
    <row r="10973" spans="2:2">
      <c r="B10973" s="141"/>
    </row>
    <row r="10974" spans="2:2">
      <c r="B10974" s="141"/>
    </row>
    <row r="10975" spans="2:2">
      <c r="B10975" s="141"/>
    </row>
    <row r="10976" spans="2:2">
      <c r="B10976" s="141"/>
    </row>
    <row r="10977" spans="2:2">
      <c r="B10977" s="141"/>
    </row>
    <row r="10978" spans="2:2">
      <c r="B10978" s="141"/>
    </row>
    <row r="10979" spans="2:2">
      <c r="B10979" s="141"/>
    </row>
    <row r="10980" spans="2:2">
      <c r="B10980" s="141"/>
    </row>
    <row r="10981" spans="2:2">
      <c r="B10981" s="141"/>
    </row>
    <row r="10982" spans="2:2">
      <c r="B10982" s="141"/>
    </row>
    <row r="10983" spans="2:2">
      <c r="B10983" s="141"/>
    </row>
    <row r="10984" spans="2:2">
      <c r="B10984" s="141"/>
    </row>
    <row r="10985" spans="2:2">
      <c r="B10985" s="141"/>
    </row>
    <row r="10986" spans="2:2">
      <c r="B10986" s="141"/>
    </row>
    <row r="10987" spans="2:2">
      <c r="B10987" s="141"/>
    </row>
    <row r="10988" spans="2:2">
      <c r="B10988" s="141"/>
    </row>
    <row r="10989" spans="2:2">
      <c r="B10989" s="141"/>
    </row>
    <row r="10990" spans="2:2">
      <c r="B10990" s="141"/>
    </row>
    <row r="10991" spans="2:2">
      <c r="B10991" s="141"/>
    </row>
    <row r="10992" spans="2:2">
      <c r="B10992" s="141"/>
    </row>
    <row r="10993" spans="2:2">
      <c r="B10993" s="141"/>
    </row>
    <row r="10994" spans="2:2">
      <c r="B10994" s="141"/>
    </row>
    <row r="10995" spans="2:2">
      <c r="B10995" s="141"/>
    </row>
    <row r="10996" spans="2:2">
      <c r="B10996" s="141"/>
    </row>
    <row r="10997" spans="2:2">
      <c r="B10997" s="141"/>
    </row>
    <row r="10998" spans="2:2">
      <c r="B10998" s="141"/>
    </row>
    <row r="10999" spans="2:2">
      <c r="B10999" s="141"/>
    </row>
    <row r="11000" spans="2:2">
      <c r="B11000" s="141"/>
    </row>
    <row r="11001" spans="2:2">
      <c r="B11001" s="141"/>
    </row>
    <row r="11002" spans="2:2">
      <c r="B11002" s="141"/>
    </row>
    <row r="11003" spans="2:2">
      <c r="B11003" s="141"/>
    </row>
    <row r="11004" spans="2:2">
      <c r="B11004" s="141"/>
    </row>
    <row r="11005" spans="2:2">
      <c r="B11005" s="141"/>
    </row>
    <row r="11006" spans="2:2">
      <c r="B11006" s="141"/>
    </row>
    <row r="11007" spans="2:2">
      <c r="B11007" s="141"/>
    </row>
    <row r="11008" spans="2:2">
      <c r="B11008" s="141"/>
    </row>
    <row r="11009" spans="2:2">
      <c r="B11009" s="141"/>
    </row>
    <row r="11010" spans="2:2">
      <c r="B11010" s="141"/>
    </row>
    <row r="11011" spans="2:2">
      <c r="B11011" s="141"/>
    </row>
    <row r="11012" spans="2:2">
      <c r="B11012" s="141"/>
    </row>
    <row r="11013" spans="2:2">
      <c r="B11013" s="141"/>
    </row>
    <row r="11014" spans="2:2">
      <c r="B11014" s="141"/>
    </row>
    <row r="11015" spans="2:2">
      <c r="B11015" s="141"/>
    </row>
    <row r="11016" spans="2:2">
      <c r="B11016" s="141"/>
    </row>
    <row r="11017" spans="2:2">
      <c r="B11017" s="141"/>
    </row>
    <row r="11018" spans="2:2">
      <c r="B11018" s="141"/>
    </row>
    <row r="11019" spans="2:2">
      <c r="B11019" s="141"/>
    </row>
    <row r="11020" spans="2:2">
      <c r="B11020" s="141"/>
    </row>
    <row r="11021" spans="2:2">
      <c r="B11021" s="141"/>
    </row>
    <row r="11022" spans="2:2">
      <c r="B11022" s="141"/>
    </row>
    <row r="11023" spans="2:2">
      <c r="B11023" s="141"/>
    </row>
    <row r="11024" spans="2:2">
      <c r="B11024" s="141"/>
    </row>
    <row r="11025" spans="2:2">
      <c r="B11025" s="141"/>
    </row>
    <row r="11026" spans="2:2">
      <c r="B11026" s="141"/>
    </row>
    <row r="11027" spans="2:2">
      <c r="B11027" s="141"/>
    </row>
    <row r="11028" spans="2:2">
      <c r="B11028" s="141"/>
    </row>
    <row r="11029" spans="2:2">
      <c r="B11029" s="141"/>
    </row>
    <row r="11030" spans="2:2">
      <c r="B11030" s="141"/>
    </row>
    <row r="11031" spans="2:2">
      <c r="B11031" s="141"/>
    </row>
    <row r="11032" spans="2:2">
      <c r="B11032" s="141"/>
    </row>
    <row r="11033" spans="2:2">
      <c r="B11033" s="141"/>
    </row>
    <row r="11034" spans="2:2">
      <c r="B11034" s="141"/>
    </row>
    <row r="11035" spans="2:2">
      <c r="B11035" s="141"/>
    </row>
    <row r="11036" spans="2:2">
      <c r="B11036" s="141"/>
    </row>
    <row r="11037" spans="2:2">
      <c r="B11037" s="141"/>
    </row>
    <row r="11038" spans="2:2">
      <c r="B11038" s="141"/>
    </row>
    <row r="11039" spans="2:2">
      <c r="B11039" s="141"/>
    </row>
    <row r="11040" spans="2:2">
      <c r="B11040" s="141"/>
    </row>
    <row r="11041" spans="2:2">
      <c r="B11041" s="141"/>
    </row>
    <row r="11042" spans="2:2">
      <c r="B11042" s="141"/>
    </row>
    <row r="11043" spans="2:2">
      <c r="B11043" s="141"/>
    </row>
    <row r="11044" spans="2:2">
      <c r="B11044" s="141"/>
    </row>
    <row r="11045" spans="2:2">
      <c r="B11045" s="141"/>
    </row>
    <row r="11046" spans="2:2">
      <c r="B11046" s="141"/>
    </row>
    <row r="11047" spans="2:2">
      <c r="B11047" s="141"/>
    </row>
    <row r="11048" spans="2:2">
      <c r="B11048" s="141"/>
    </row>
    <row r="11049" spans="2:2">
      <c r="B11049" s="141"/>
    </row>
    <row r="11050" spans="2:2">
      <c r="B11050" s="141"/>
    </row>
    <row r="11051" spans="2:2">
      <c r="B11051" s="141"/>
    </row>
    <row r="11052" spans="2:2">
      <c r="B11052" s="141"/>
    </row>
    <row r="11053" spans="2:2">
      <c r="B11053" s="141"/>
    </row>
    <row r="11054" spans="2:2">
      <c r="B11054" s="141"/>
    </row>
    <row r="11055" spans="2:2">
      <c r="B11055" s="141"/>
    </row>
    <row r="11056" spans="2:2">
      <c r="B11056" s="141"/>
    </row>
    <row r="11057" spans="2:2">
      <c r="B11057" s="141"/>
    </row>
    <row r="11058" spans="2:2">
      <c r="B11058" s="141"/>
    </row>
    <row r="11059" spans="2:2">
      <c r="B11059" s="141"/>
    </row>
    <row r="11060" spans="2:2">
      <c r="B11060" s="141"/>
    </row>
    <row r="11061" spans="2:2">
      <c r="B11061" s="141"/>
    </row>
    <row r="11062" spans="2:2">
      <c r="B11062" s="141"/>
    </row>
    <row r="11063" spans="2:2">
      <c r="B11063" s="141"/>
    </row>
    <row r="11064" spans="2:2">
      <c r="B11064" s="141"/>
    </row>
    <row r="11065" spans="2:2">
      <c r="B11065" s="141"/>
    </row>
    <row r="11066" spans="2:2">
      <c r="B11066" s="141"/>
    </row>
    <row r="11067" spans="2:2">
      <c r="B11067" s="141"/>
    </row>
    <row r="11068" spans="2:2">
      <c r="B11068" s="141"/>
    </row>
    <row r="11069" spans="2:2">
      <c r="B11069" s="141"/>
    </row>
    <row r="11070" spans="2:2">
      <c r="B11070" s="141"/>
    </row>
    <row r="11071" spans="2:2">
      <c r="B11071" s="141"/>
    </row>
    <row r="11072" spans="2:2">
      <c r="B11072" s="141"/>
    </row>
    <row r="11073" spans="2:2">
      <c r="B11073" s="141"/>
    </row>
    <row r="11074" spans="2:2">
      <c r="B11074" s="141"/>
    </row>
    <row r="11075" spans="2:2">
      <c r="B11075" s="141"/>
    </row>
    <row r="11076" spans="2:2">
      <c r="B11076" s="141"/>
    </row>
    <row r="11077" spans="2:2">
      <c r="B11077" s="141"/>
    </row>
    <row r="11078" spans="2:2">
      <c r="B11078" s="141"/>
    </row>
    <row r="11079" spans="2:2">
      <c r="B11079" s="141"/>
    </row>
    <row r="11080" spans="2:2">
      <c r="B11080" s="141"/>
    </row>
    <row r="11081" spans="2:2">
      <c r="B11081" s="141"/>
    </row>
    <row r="11082" spans="2:2">
      <c r="B11082" s="141"/>
    </row>
    <row r="11083" spans="2:2">
      <c r="B11083" s="141"/>
    </row>
    <row r="11084" spans="2:2">
      <c r="B11084" s="141"/>
    </row>
    <row r="11085" spans="2:2">
      <c r="B11085" s="141"/>
    </row>
    <row r="11086" spans="2:2">
      <c r="B11086" s="141"/>
    </row>
    <row r="11087" spans="2:2">
      <c r="B11087" s="141"/>
    </row>
    <row r="11088" spans="2:2">
      <c r="B11088" s="141"/>
    </row>
    <row r="11089" spans="2:2">
      <c r="B11089" s="141"/>
    </row>
    <row r="11090" spans="2:2">
      <c r="B11090" s="141"/>
    </row>
    <row r="11091" spans="2:2">
      <c r="B11091" s="141"/>
    </row>
    <row r="11092" spans="2:2">
      <c r="B11092" s="141"/>
    </row>
    <row r="11093" spans="2:2">
      <c r="B11093" s="141"/>
    </row>
    <row r="11094" spans="2:2">
      <c r="B11094" s="141"/>
    </row>
    <row r="11095" spans="2:2">
      <c r="B11095" s="141"/>
    </row>
    <row r="11096" spans="2:2">
      <c r="B11096" s="141"/>
    </row>
    <row r="11097" spans="2:2">
      <c r="B11097" s="141"/>
    </row>
    <row r="11098" spans="2:2">
      <c r="B11098" s="141"/>
    </row>
    <row r="11099" spans="2:2">
      <c r="B11099" s="141"/>
    </row>
    <row r="11100" spans="2:2">
      <c r="B11100" s="141"/>
    </row>
    <row r="11101" spans="2:2">
      <c r="B11101" s="141"/>
    </row>
    <row r="11102" spans="2:2">
      <c r="B11102" s="141"/>
    </row>
    <row r="11103" spans="2:2">
      <c r="B11103" s="141"/>
    </row>
    <row r="11104" spans="2:2">
      <c r="B11104" s="141"/>
    </row>
    <row r="11105" spans="2:2">
      <c r="B11105" s="141"/>
    </row>
    <row r="11106" spans="2:2">
      <c r="B11106" s="141"/>
    </row>
    <row r="11107" spans="2:2">
      <c r="B11107" s="141"/>
    </row>
    <row r="11108" spans="2:2">
      <c r="B11108" s="141"/>
    </row>
    <row r="11109" spans="2:2">
      <c r="B11109" s="141"/>
    </row>
    <row r="11110" spans="2:2">
      <c r="B11110" s="141"/>
    </row>
    <row r="11111" spans="2:2">
      <c r="B11111" s="141"/>
    </row>
    <row r="11112" spans="2:2">
      <c r="B11112" s="141"/>
    </row>
    <row r="11113" spans="2:2">
      <c r="B11113" s="141"/>
    </row>
    <row r="11114" spans="2:2">
      <c r="B11114" s="141"/>
    </row>
    <row r="11115" spans="2:2">
      <c r="B11115" s="141"/>
    </row>
    <row r="11116" spans="2:2">
      <c r="B11116" s="141"/>
    </row>
    <row r="11117" spans="2:2">
      <c r="B11117" s="141"/>
    </row>
    <row r="11118" spans="2:2">
      <c r="B11118" s="141"/>
    </row>
    <row r="11119" spans="2:2">
      <c r="B11119" s="141"/>
    </row>
    <row r="11120" spans="2:2">
      <c r="B11120" s="141"/>
    </row>
    <row r="11121" spans="2:2">
      <c r="B11121" s="141"/>
    </row>
    <row r="11122" spans="2:2">
      <c r="B11122" s="141"/>
    </row>
    <row r="11123" spans="2:2">
      <c r="B11123" s="141"/>
    </row>
    <row r="11124" spans="2:2">
      <c r="B11124" s="141"/>
    </row>
    <row r="11125" spans="2:2">
      <c r="B11125" s="141"/>
    </row>
    <row r="11126" spans="2:2">
      <c r="B11126" s="141"/>
    </row>
    <row r="11127" spans="2:2">
      <c r="B11127" s="141"/>
    </row>
    <row r="11128" spans="2:2">
      <c r="B11128" s="141"/>
    </row>
    <row r="11129" spans="2:2">
      <c r="B11129" s="141"/>
    </row>
    <row r="11130" spans="2:2">
      <c r="B11130" s="141"/>
    </row>
    <row r="11131" spans="2:2">
      <c r="B11131" s="141"/>
    </row>
    <row r="11132" spans="2:2">
      <c r="B11132" s="141"/>
    </row>
    <row r="11133" spans="2:2">
      <c r="B11133" s="141"/>
    </row>
    <row r="11134" spans="2:2">
      <c r="B11134" s="141"/>
    </row>
    <row r="11135" spans="2:2">
      <c r="B11135" s="141"/>
    </row>
    <row r="11136" spans="2:2">
      <c r="B11136" s="141"/>
    </row>
    <row r="11137" spans="2:2">
      <c r="B11137" s="141"/>
    </row>
    <row r="11138" spans="2:2">
      <c r="B11138" s="141"/>
    </row>
    <row r="11139" spans="2:2">
      <c r="B11139" s="141"/>
    </row>
    <row r="11140" spans="2:2">
      <c r="B11140" s="141"/>
    </row>
    <row r="11141" spans="2:2">
      <c r="B11141" s="141"/>
    </row>
    <row r="11142" spans="2:2">
      <c r="B11142" s="141"/>
    </row>
    <row r="11143" spans="2:2">
      <c r="B11143" s="141"/>
    </row>
    <row r="11144" spans="2:2">
      <c r="B11144" s="141"/>
    </row>
    <row r="11145" spans="2:2">
      <c r="B11145" s="141"/>
    </row>
    <row r="11146" spans="2:2">
      <c r="B11146" s="141"/>
    </row>
    <row r="11147" spans="2:2">
      <c r="B11147" s="141"/>
    </row>
    <row r="11148" spans="2:2">
      <c r="B11148" s="141"/>
    </row>
    <row r="11149" spans="2:2">
      <c r="B11149" s="141"/>
    </row>
    <row r="11150" spans="2:2">
      <c r="B11150" s="141"/>
    </row>
    <row r="11151" spans="2:2">
      <c r="B11151" s="141"/>
    </row>
    <row r="11152" spans="2:2">
      <c r="B11152" s="141"/>
    </row>
    <row r="11153" spans="2:2">
      <c r="B11153" s="141"/>
    </row>
    <row r="11154" spans="2:2">
      <c r="B11154" s="141"/>
    </row>
    <row r="11155" spans="2:2">
      <c r="B11155" s="141"/>
    </row>
    <row r="11156" spans="2:2">
      <c r="B11156" s="141"/>
    </row>
    <row r="11157" spans="2:2">
      <c r="B11157" s="141"/>
    </row>
    <row r="11158" spans="2:2">
      <c r="B11158" s="141"/>
    </row>
    <row r="11159" spans="2:2">
      <c r="B11159" s="141"/>
    </row>
    <row r="11160" spans="2:2">
      <c r="B11160" s="141"/>
    </row>
    <row r="11161" spans="2:2">
      <c r="B11161" s="141"/>
    </row>
    <row r="11162" spans="2:2">
      <c r="B11162" s="141"/>
    </row>
    <row r="11163" spans="2:2">
      <c r="B11163" s="141"/>
    </row>
    <row r="11164" spans="2:2">
      <c r="B11164" s="141"/>
    </row>
    <row r="11165" spans="2:2">
      <c r="B11165" s="141"/>
    </row>
    <row r="11166" spans="2:2">
      <c r="B11166" s="141"/>
    </row>
    <row r="11167" spans="2:2">
      <c r="B11167" s="141"/>
    </row>
    <row r="11168" spans="2:2">
      <c r="B11168" s="141"/>
    </row>
    <row r="11169" spans="2:2">
      <c r="B11169" s="141"/>
    </row>
    <row r="11170" spans="2:2">
      <c r="B11170" s="141"/>
    </row>
    <row r="11171" spans="2:2">
      <c r="B11171" s="141"/>
    </row>
    <row r="11172" spans="2:2">
      <c r="B11172" s="141"/>
    </row>
    <row r="11173" spans="2:2">
      <c r="B11173" s="141"/>
    </row>
    <row r="11174" spans="2:2">
      <c r="B11174" s="141"/>
    </row>
    <row r="11175" spans="2:2">
      <c r="B11175" s="141"/>
    </row>
    <row r="11176" spans="2:2">
      <c r="B11176" s="141"/>
    </row>
    <row r="11177" spans="2:2">
      <c r="B11177" s="141"/>
    </row>
    <row r="11178" spans="2:2">
      <c r="B11178" s="141"/>
    </row>
    <row r="11179" spans="2:2">
      <c r="B11179" s="141"/>
    </row>
    <row r="11180" spans="2:2">
      <c r="B11180" s="141"/>
    </row>
    <row r="11181" spans="2:2">
      <c r="B11181" s="141"/>
    </row>
    <row r="11182" spans="2:2">
      <c r="B11182" s="141"/>
    </row>
    <row r="11183" spans="2:2">
      <c r="B11183" s="141"/>
    </row>
    <row r="11184" spans="2:2">
      <c r="B11184" s="141"/>
    </row>
    <row r="11185" spans="2:2">
      <c r="B11185" s="141"/>
    </row>
    <row r="11186" spans="2:2">
      <c r="B11186" s="141"/>
    </row>
    <row r="11187" spans="2:2">
      <c r="B11187" s="141"/>
    </row>
    <row r="11188" spans="2:2">
      <c r="B11188" s="141"/>
    </row>
    <row r="11189" spans="2:2">
      <c r="B11189" s="141"/>
    </row>
    <row r="11190" spans="2:2">
      <c r="B11190" s="141"/>
    </row>
    <row r="11191" spans="2:2">
      <c r="B11191" s="141"/>
    </row>
    <row r="11192" spans="2:2">
      <c r="B11192" s="141"/>
    </row>
    <row r="11193" spans="2:2">
      <c r="B11193" s="141"/>
    </row>
    <row r="11194" spans="2:2">
      <c r="B11194" s="141"/>
    </row>
    <row r="11195" spans="2:2">
      <c r="B11195" s="141"/>
    </row>
    <row r="11196" spans="2:2">
      <c r="B11196" s="141"/>
    </row>
    <row r="11197" spans="2:2">
      <c r="B11197" s="141"/>
    </row>
    <row r="11198" spans="2:2">
      <c r="B11198" s="141"/>
    </row>
    <row r="11199" spans="2:2">
      <c r="B11199" s="141"/>
    </row>
    <row r="11200" spans="2:2">
      <c r="B11200" s="141"/>
    </row>
    <row r="11201" spans="2:2">
      <c r="B11201" s="141"/>
    </row>
    <row r="11202" spans="2:2">
      <c r="B11202" s="141"/>
    </row>
    <row r="11203" spans="2:2">
      <c r="B11203" s="141"/>
    </row>
    <row r="11204" spans="2:2">
      <c r="B11204" s="141"/>
    </row>
    <row r="11205" spans="2:2">
      <c r="B11205" s="141"/>
    </row>
    <row r="11206" spans="2:2">
      <c r="B11206" s="141"/>
    </row>
    <row r="11207" spans="2:2">
      <c r="B11207" s="141"/>
    </row>
    <row r="11208" spans="2:2">
      <c r="B11208" s="141"/>
    </row>
    <row r="11209" spans="2:2">
      <c r="B11209" s="141"/>
    </row>
    <row r="11210" spans="2:2">
      <c r="B11210" s="141"/>
    </row>
    <row r="11211" spans="2:2">
      <c r="B11211" s="141"/>
    </row>
    <row r="11212" spans="2:2">
      <c r="B11212" s="141"/>
    </row>
    <row r="11213" spans="2:2">
      <c r="B11213" s="141"/>
    </row>
    <row r="11214" spans="2:2">
      <c r="B11214" s="141"/>
    </row>
    <row r="11215" spans="2:2">
      <c r="B11215" s="141"/>
    </row>
    <row r="11216" spans="2:2">
      <c r="B11216" s="141"/>
    </row>
    <row r="11217" spans="2:2">
      <c r="B11217" s="141"/>
    </row>
    <row r="11218" spans="2:2">
      <c r="B11218" s="141"/>
    </row>
    <row r="11219" spans="2:2">
      <c r="B11219" s="141"/>
    </row>
    <row r="11220" spans="2:2">
      <c r="B11220" s="141"/>
    </row>
    <row r="11221" spans="2:2">
      <c r="B11221" s="141"/>
    </row>
    <row r="11222" spans="2:2">
      <c r="B11222" s="141"/>
    </row>
    <row r="11223" spans="2:2">
      <c r="B11223" s="141"/>
    </row>
    <row r="11224" spans="2:2">
      <c r="B11224" s="141"/>
    </row>
    <row r="11225" spans="2:2">
      <c r="B11225" s="141"/>
    </row>
    <row r="11226" spans="2:2">
      <c r="B11226" s="141"/>
    </row>
    <row r="11227" spans="2:2">
      <c r="B11227" s="141"/>
    </row>
    <row r="11228" spans="2:2">
      <c r="B11228" s="141"/>
    </row>
    <row r="11229" spans="2:2">
      <c r="B11229" s="141"/>
    </row>
    <row r="11230" spans="2:2">
      <c r="B11230" s="141"/>
    </row>
    <row r="11231" spans="2:2">
      <c r="B11231" s="141"/>
    </row>
    <row r="11232" spans="2:2">
      <c r="B11232" s="141"/>
    </row>
    <row r="11233" spans="2:2">
      <c r="B11233" s="141"/>
    </row>
    <row r="11234" spans="2:2">
      <c r="B11234" s="141"/>
    </row>
    <row r="11235" spans="2:2">
      <c r="B11235" s="141"/>
    </row>
    <row r="11236" spans="2:2">
      <c r="B11236" s="141"/>
    </row>
    <row r="11237" spans="2:2">
      <c r="B11237" s="141"/>
    </row>
    <row r="11238" spans="2:2">
      <c r="B11238" s="141"/>
    </row>
    <row r="11239" spans="2:2">
      <c r="B11239" s="141"/>
    </row>
    <row r="11240" spans="2:2">
      <c r="B11240" s="141"/>
    </row>
    <row r="11241" spans="2:2">
      <c r="B11241" s="141"/>
    </row>
    <row r="11242" spans="2:2">
      <c r="B11242" s="141"/>
    </row>
    <row r="11243" spans="2:2">
      <c r="B11243" s="141"/>
    </row>
    <row r="11244" spans="2:2">
      <c r="B11244" s="141"/>
    </row>
    <row r="11245" spans="2:2">
      <c r="B11245" s="141"/>
    </row>
    <row r="11246" spans="2:2">
      <c r="B11246" s="141"/>
    </row>
    <row r="11247" spans="2:2">
      <c r="B11247" s="141"/>
    </row>
    <row r="11248" spans="2:2">
      <c r="B11248" s="141"/>
    </row>
    <row r="11249" spans="2:2">
      <c r="B11249" s="141"/>
    </row>
    <row r="11250" spans="2:2">
      <c r="B11250" s="141"/>
    </row>
    <row r="11251" spans="2:2">
      <c r="B11251" s="141"/>
    </row>
    <row r="11252" spans="2:2">
      <c r="B11252" s="141"/>
    </row>
    <row r="11253" spans="2:2">
      <c r="B11253" s="141"/>
    </row>
    <row r="11254" spans="2:2">
      <c r="B11254" s="141"/>
    </row>
    <row r="11255" spans="2:2">
      <c r="B11255" s="141"/>
    </row>
    <row r="11256" spans="2:2">
      <c r="B11256" s="141"/>
    </row>
    <row r="11257" spans="2:2">
      <c r="B11257" s="141"/>
    </row>
    <row r="11258" spans="2:2">
      <c r="B11258" s="141"/>
    </row>
    <row r="11259" spans="2:2">
      <c r="B11259" s="141"/>
    </row>
    <row r="11260" spans="2:2">
      <c r="B11260" s="141"/>
    </row>
    <row r="11261" spans="2:2">
      <c r="B11261" s="141"/>
    </row>
    <row r="11262" spans="2:2">
      <c r="B11262" s="141"/>
    </row>
    <row r="11263" spans="2:2">
      <c r="B11263" s="141"/>
    </row>
    <row r="11264" spans="2:2">
      <c r="B11264" s="141"/>
    </row>
    <row r="11265" spans="2:2">
      <c r="B11265" s="141"/>
    </row>
    <row r="11266" spans="2:2">
      <c r="B11266" s="141"/>
    </row>
    <row r="11267" spans="2:2">
      <c r="B11267" s="141"/>
    </row>
    <row r="11268" spans="2:2">
      <c r="B11268" s="141"/>
    </row>
    <row r="11269" spans="2:2">
      <c r="B11269" s="141"/>
    </row>
    <row r="11270" spans="2:2">
      <c r="B11270" s="141"/>
    </row>
    <row r="11271" spans="2:2">
      <c r="B11271" s="141"/>
    </row>
    <row r="11272" spans="2:2">
      <c r="B11272" s="141"/>
    </row>
    <row r="11273" spans="2:2">
      <c r="B11273" s="141"/>
    </row>
    <row r="11274" spans="2:2">
      <c r="B11274" s="141"/>
    </row>
    <row r="11275" spans="2:2">
      <c r="B11275" s="141"/>
    </row>
    <row r="11276" spans="2:2">
      <c r="B11276" s="141"/>
    </row>
    <row r="11277" spans="2:2">
      <c r="B11277" s="141"/>
    </row>
    <row r="11278" spans="2:2">
      <c r="B11278" s="141"/>
    </row>
    <row r="11279" spans="2:2">
      <c r="B11279" s="141"/>
    </row>
    <row r="11280" spans="2:2">
      <c r="B11280" s="141"/>
    </row>
    <row r="11281" spans="2:2">
      <c r="B11281" s="141"/>
    </row>
    <row r="11282" spans="2:2">
      <c r="B11282" s="141"/>
    </row>
    <row r="11283" spans="2:2">
      <c r="B11283" s="141"/>
    </row>
    <row r="11284" spans="2:2">
      <c r="B11284" s="141"/>
    </row>
    <row r="11285" spans="2:2">
      <c r="B11285" s="141"/>
    </row>
    <row r="11286" spans="2:2">
      <c r="B11286" s="141"/>
    </row>
    <row r="11287" spans="2:2">
      <c r="B11287" s="141"/>
    </row>
    <row r="11288" spans="2:2">
      <c r="B11288" s="141"/>
    </row>
    <row r="11289" spans="2:2">
      <c r="B11289" s="141"/>
    </row>
    <row r="11290" spans="2:2">
      <c r="B11290" s="141"/>
    </row>
    <row r="11291" spans="2:2">
      <c r="B11291" s="141"/>
    </row>
    <row r="11292" spans="2:2">
      <c r="B11292" s="141"/>
    </row>
    <row r="11293" spans="2:2">
      <c r="B11293" s="141"/>
    </row>
    <row r="11294" spans="2:2">
      <c r="B11294" s="141"/>
    </row>
    <row r="11295" spans="2:2">
      <c r="B11295" s="141"/>
    </row>
    <row r="11296" spans="2:2">
      <c r="B11296" s="141"/>
    </row>
    <row r="11297" spans="2:2">
      <c r="B11297" s="141"/>
    </row>
    <row r="11298" spans="2:2">
      <c r="B11298" s="141"/>
    </row>
    <row r="11299" spans="2:2">
      <c r="B11299" s="141"/>
    </row>
    <row r="11300" spans="2:2">
      <c r="B11300" s="141"/>
    </row>
    <row r="11301" spans="2:2">
      <c r="B11301" s="141"/>
    </row>
    <row r="11302" spans="2:2">
      <c r="B11302" s="141"/>
    </row>
    <row r="11303" spans="2:2">
      <c r="B11303" s="141"/>
    </row>
    <row r="11304" spans="2:2">
      <c r="B11304" s="141"/>
    </row>
    <row r="11305" spans="2:2">
      <c r="B11305" s="141"/>
    </row>
    <row r="11306" spans="2:2">
      <c r="B11306" s="141"/>
    </row>
    <row r="11307" spans="2:2">
      <c r="B11307" s="141"/>
    </row>
    <row r="11308" spans="2:2">
      <c r="B11308" s="141"/>
    </row>
    <row r="11309" spans="2:2">
      <c r="B11309" s="141"/>
    </row>
    <row r="11310" spans="2:2">
      <c r="B11310" s="141"/>
    </row>
    <row r="11311" spans="2:2">
      <c r="B11311" s="141"/>
    </row>
    <row r="11312" spans="2:2">
      <c r="B11312" s="141"/>
    </row>
    <row r="11313" spans="2:2">
      <c r="B11313" s="141"/>
    </row>
    <row r="11314" spans="2:2">
      <c r="B11314" s="141"/>
    </row>
    <row r="11315" spans="2:2">
      <c r="B11315" s="141"/>
    </row>
    <row r="11316" spans="2:2">
      <c r="B11316" s="141"/>
    </row>
    <row r="11317" spans="2:2">
      <c r="B11317" s="141"/>
    </row>
    <row r="11318" spans="2:2">
      <c r="B11318" s="141"/>
    </row>
    <row r="11319" spans="2:2">
      <c r="B11319" s="141"/>
    </row>
    <row r="11320" spans="2:2">
      <c r="B11320" s="141"/>
    </row>
    <row r="11321" spans="2:2">
      <c r="B11321" s="141"/>
    </row>
    <row r="11322" spans="2:2">
      <c r="B11322" s="141"/>
    </row>
    <row r="11323" spans="2:2">
      <c r="B11323" s="141"/>
    </row>
    <row r="11324" spans="2:2">
      <c r="B11324" s="141"/>
    </row>
    <row r="11325" spans="2:2">
      <c r="B11325" s="141"/>
    </row>
    <row r="11326" spans="2:2">
      <c r="B11326" s="141"/>
    </row>
    <row r="11327" spans="2:2">
      <c r="B11327" s="141"/>
    </row>
    <row r="11328" spans="2:2">
      <c r="B11328" s="141"/>
    </row>
    <row r="11329" spans="2:2">
      <c r="B11329" s="141"/>
    </row>
    <row r="11330" spans="2:2">
      <c r="B11330" s="141"/>
    </row>
    <row r="11331" spans="2:2">
      <c r="B11331" s="141"/>
    </row>
    <row r="11332" spans="2:2">
      <c r="B11332" s="141"/>
    </row>
    <row r="11333" spans="2:2">
      <c r="B11333" s="141"/>
    </row>
    <row r="11334" spans="2:2">
      <c r="B11334" s="141"/>
    </row>
    <row r="11335" spans="2:2">
      <c r="B11335" s="141"/>
    </row>
    <row r="11336" spans="2:2">
      <c r="B11336" s="141"/>
    </row>
    <row r="11337" spans="2:2">
      <c r="B11337" s="141"/>
    </row>
    <row r="11338" spans="2:2">
      <c r="B11338" s="141"/>
    </row>
    <row r="11339" spans="2:2">
      <c r="B11339" s="141"/>
    </row>
    <row r="11340" spans="2:2">
      <c r="B11340" s="141"/>
    </row>
    <row r="11341" spans="2:2">
      <c r="B11341" s="141"/>
    </row>
    <row r="11342" spans="2:2">
      <c r="B11342" s="141"/>
    </row>
    <row r="11343" spans="2:2">
      <c r="B11343" s="141"/>
    </row>
    <row r="11344" spans="2:2">
      <c r="B11344" s="141"/>
    </row>
    <row r="11345" spans="2:2">
      <c r="B11345" s="141"/>
    </row>
    <row r="11346" spans="2:2">
      <c r="B11346" s="141"/>
    </row>
    <row r="11347" spans="2:2">
      <c r="B11347" s="141"/>
    </row>
    <row r="11348" spans="2:2">
      <c r="B11348" s="141"/>
    </row>
    <row r="11349" spans="2:2">
      <c r="B11349" s="141"/>
    </row>
    <row r="11350" spans="2:2">
      <c r="B11350" s="141"/>
    </row>
    <row r="11351" spans="2:2">
      <c r="B11351" s="141"/>
    </row>
    <row r="11352" spans="2:2">
      <c r="B11352" s="141"/>
    </row>
    <row r="11353" spans="2:2">
      <c r="B11353" s="141"/>
    </row>
    <row r="11354" spans="2:2">
      <c r="B11354" s="141"/>
    </row>
    <row r="11355" spans="2:2">
      <c r="B11355" s="141"/>
    </row>
    <row r="11356" spans="2:2">
      <c r="B11356" s="141"/>
    </row>
    <row r="11357" spans="2:2">
      <c r="B11357" s="141"/>
    </row>
    <row r="11358" spans="2:2">
      <c r="B11358" s="141"/>
    </row>
    <row r="11359" spans="2:2">
      <c r="B11359" s="141"/>
    </row>
    <row r="11360" spans="2:2">
      <c r="B11360" s="141"/>
    </row>
    <row r="11361" spans="2:2">
      <c r="B11361" s="141"/>
    </row>
    <row r="11362" spans="2:2">
      <c r="B11362" s="141"/>
    </row>
    <row r="11363" spans="2:2">
      <c r="B11363" s="141"/>
    </row>
    <row r="11364" spans="2:2">
      <c r="B11364" s="141"/>
    </row>
    <row r="11365" spans="2:2">
      <c r="B11365" s="141"/>
    </row>
    <row r="11366" spans="2:2">
      <c r="B11366" s="141"/>
    </row>
    <row r="11367" spans="2:2">
      <c r="B11367" s="141"/>
    </row>
    <row r="11368" spans="2:2">
      <c r="B11368" s="141"/>
    </row>
    <row r="11369" spans="2:2">
      <c r="B11369" s="141"/>
    </row>
    <row r="11370" spans="2:2">
      <c r="B11370" s="141"/>
    </row>
    <row r="11371" spans="2:2">
      <c r="B11371" s="141"/>
    </row>
    <row r="11372" spans="2:2">
      <c r="B11372" s="141"/>
    </row>
    <row r="11373" spans="2:2">
      <c r="B11373" s="141"/>
    </row>
    <row r="11374" spans="2:2">
      <c r="B11374" s="141"/>
    </row>
    <row r="11375" spans="2:2">
      <c r="B11375" s="141"/>
    </row>
    <row r="11376" spans="2:2">
      <c r="B11376" s="141"/>
    </row>
    <row r="11377" spans="2:2">
      <c r="B11377" s="141"/>
    </row>
    <row r="11378" spans="2:2">
      <c r="B11378" s="141"/>
    </row>
    <row r="11379" spans="2:2">
      <c r="B11379" s="141"/>
    </row>
    <row r="11380" spans="2:2">
      <c r="B11380" s="141"/>
    </row>
    <row r="11381" spans="2:2">
      <c r="B11381" s="141"/>
    </row>
    <row r="11382" spans="2:2">
      <c r="B11382" s="141"/>
    </row>
    <row r="11383" spans="2:2">
      <c r="B11383" s="141"/>
    </row>
    <row r="11384" spans="2:2">
      <c r="B11384" s="141"/>
    </row>
    <row r="11385" spans="2:2">
      <c r="B11385" s="141"/>
    </row>
    <row r="11386" spans="2:2">
      <c r="B11386" s="141"/>
    </row>
    <row r="11387" spans="2:2">
      <c r="B11387" s="141"/>
    </row>
    <row r="11388" spans="2:2">
      <c r="B11388" s="141"/>
    </row>
    <row r="11389" spans="2:2">
      <c r="B11389" s="141"/>
    </row>
    <row r="11390" spans="2:2">
      <c r="B11390" s="141"/>
    </row>
    <row r="11391" spans="2:2">
      <c r="B11391" s="141"/>
    </row>
    <row r="11392" spans="2:2">
      <c r="B11392" s="141"/>
    </row>
    <row r="11393" spans="2:2">
      <c r="B11393" s="141"/>
    </row>
    <row r="11394" spans="2:2">
      <c r="B11394" s="141"/>
    </row>
    <row r="11395" spans="2:2">
      <c r="B11395" s="141"/>
    </row>
    <row r="11396" spans="2:2">
      <c r="B11396" s="141"/>
    </row>
    <row r="11397" spans="2:2">
      <c r="B11397" s="141"/>
    </row>
    <row r="11398" spans="2:2">
      <c r="B11398" s="141"/>
    </row>
    <row r="11399" spans="2:2">
      <c r="B11399" s="141"/>
    </row>
    <row r="11400" spans="2:2">
      <c r="B11400" s="141"/>
    </row>
    <row r="11401" spans="2:2">
      <c r="B11401" s="141"/>
    </row>
    <row r="11402" spans="2:2">
      <c r="B11402" s="141"/>
    </row>
    <row r="11403" spans="2:2">
      <c r="B11403" s="141"/>
    </row>
    <row r="11404" spans="2:2">
      <c r="B11404" s="141"/>
    </row>
    <row r="11405" spans="2:2">
      <c r="B11405" s="141"/>
    </row>
    <row r="11406" spans="2:2">
      <c r="B11406" s="141"/>
    </row>
    <row r="11407" spans="2:2">
      <c r="B11407" s="141"/>
    </row>
    <row r="11408" spans="2:2">
      <c r="B11408" s="141"/>
    </row>
    <row r="11409" spans="2:2">
      <c r="B11409" s="141"/>
    </row>
    <row r="11410" spans="2:2">
      <c r="B11410" s="141"/>
    </row>
    <row r="11411" spans="2:2">
      <c r="B11411" s="141"/>
    </row>
    <row r="11412" spans="2:2">
      <c r="B11412" s="141"/>
    </row>
    <row r="11413" spans="2:2">
      <c r="B11413" s="141"/>
    </row>
    <row r="11414" spans="2:2">
      <c r="B11414" s="141"/>
    </row>
    <row r="11415" spans="2:2">
      <c r="B11415" s="141"/>
    </row>
    <row r="11416" spans="2:2">
      <c r="B11416" s="141"/>
    </row>
    <row r="11417" spans="2:2">
      <c r="B11417" s="141"/>
    </row>
    <row r="11418" spans="2:2">
      <c r="B11418" s="141"/>
    </row>
    <row r="11419" spans="2:2">
      <c r="B11419" s="141"/>
    </row>
    <row r="11420" spans="2:2">
      <c r="B11420" s="141"/>
    </row>
    <row r="11421" spans="2:2">
      <c r="B11421" s="141"/>
    </row>
    <row r="11422" spans="2:2">
      <c r="B11422" s="141"/>
    </row>
    <row r="11423" spans="2:2">
      <c r="B11423" s="141"/>
    </row>
    <row r="11424" spans="2:2">
      <c r="B11424" s="141"/>
    </row>
    <row r="11425" spans="2:2">
      <c r="B11425" s="141"/>
    </row>
    <row r="11426" spans="2:2">
      <c r="B11426" s="141"/>
    </row>
    <row r="11427" spans="2:2">
      <c r="B11427" s="141"/>
    </row>
    <row r="11428" spans="2:2">
      <c r="B11428" s="141"/>
    </row>
    <row r="11429" spans="2:2">
      <c r="B11429" s="141"/>
    </row>
    <row r="11430" spans="2:2">
      <c r="B11430" s="141"/>
    </row>
    <row r="11431" spans="2:2">
      <c r="B11431" s="141"/>
    </row>
    <row r="11432" spans="2:2">
      <c r="B11432" s="141"/>
    </row>
    <row r="11433" spans="2:2">
      <c r="B11433" s="141"/>
    </row>
    <row r="11434" spans="2:2">
      <c r="B11434" s="141"/>
    </row>
    <row r="11435" spans="2:2">
      <c r="B11435" s="141"/>
    </row>
    <row r="11436" spans="2:2">
      <c r="B11436" s="141"/>
    </row>
    <row r="11437" spans="2:2">
      <c r="B11437" s="141"/>
    </row>
    <row r="11438" spans="2:2">
      <c r="B11438" s="141"/>
    </row>
    <row r="11439" spans="2:2">
      <c r="B11439" s="141"/>
    </row>
    <row r="11440" spans="2:2">
      <c r="B11440" s="141"/>
    </row>
    <row r="11441" spans="2:2">
      <c r="B11441" s="141"/>
    </row>
    <row r="11442" spans="2:2">
      <c r="B11442" s="141"/>
    </row>
    <row r="11443" spans="2:2">
      <c r="B11443" s="141"/>
    </row>
    <row r="11444" spans="2:2">
      <c r="B11444" s="141"/>
    </row>
    <row r="11445" spans="2:2">
      <c r="B11445" s="141"/>
    </row>
    <row r="11446" spans="2:2">
      <c r="B11446" s="141"/>
    </row>
    <row r="11447" spans="2:2">
      <c r="B11447" s="141"/>
    </row>
    <row r="11448" spans="2:2">
      <c r="B11448" s="141"/>
    </row>
    <row r="11449" spans="2:2">
      <c r="B11449" s="141"/>
    </row>
    <row r="11450" spans="2:2">
      <c r="B11450" s="141"/>
    </row>
    <row r="11451" spans="2:2">
      <c r="B11451" s="141"/>
    </row>
    <row r="11452" spans="2:2">
      <c r="B11452" s="141"/>
    </row>
    <row r="11453" spans="2:2">
      <c r="B11453" s="141"/>
    </row>
    <row r="11454" spans="2:2">
      <c r="B11454" s="141"/>
    </row>
    <row r="11455" spans="2:2">
      <c r="B11455" s="141"/>
    </row>
    <row r="11456" spans="2:2">
      <c r="B11456" s="141"/>
    </row>
    <row r="11457" spans="2:2">
      <c r="B11457" s="141"/>
    </row>
    <row r="11458" spans="2:2">
      <c r="B11458" s="141"/>
    </row>
    <row r="11459" spans="2:2">
      <c r="B11459" s="141"/>
    </row>
    <row r="11460" spans="2:2">
      <c r="B11460" s="141"/>
    </row>
    <row r="11461" spans="2:2">
      <c r="B11461" s="141"/>
    </row>
    <row r="11462" spans="2:2">
      <c r="B11462" s="141"/>
    </row>
    <row r="11463" spans="2:2">
      <c r="B11463" s="141"/>
    </row>
    <row r="11464" spans="2:2">
      <c r="B11464" s="141"/>
    </row>
    <row r="11465" spans="2:2">
      <c r="B11465" s="141"/>
    </row>
    <row r="11466" spans="2:2">
      <c r="B11466" s="141"/>
    </row>
    <row r="11467" spans="2:2">
      <c r="B11467" s="141"/>
    </row>
    <row r="11468" spans="2:2">
      <c r="B11468" s="141"/>
    </row>
    <row r="11469" spans="2:2">
      <c r="B11469" s="141"/>
    </row>
    <row r="11470" spans="2:2">
      <c r="B11470" s="141"/>
    </row>
    <row r="11471" spans="2:2">
      <c r="B11471" s="141"/>
    </row>
    <row r="11472" spans="2:2">
      <c r="B11472" s="141"/>
    </row>
    <row r="11473" spans="2:2">
      <c r="B11473" s="141"/>
    </row>
    <row r="11474" spans="2:2">
      <c r="B11474" s="141"/>
    </row>
    <row r="11475" spans="2:2">
      <c r="B11475" s="141"/>
    </row>
    <row r="11476" spans="2:2">
      <c r="B11476" s="141"/>
    </row>
    <row r="11477" spans="2:2">
      <c r="B11477" s="141"/>
    </row>
    <row r="11478" spans="2:2">
      <c r="B11478" s="141"/>
    </row>
    <row r="11479" spans="2:2">
      <c r="B11479" s="141"/>
    </row>
    <row r="11480" spans="2:2">
      <c r="B11480" s="141"/>
    </row>
    <row r="11481" spans="2:2">
      <c r="B11481" s="141"/>
    </row>
    <row r="11482" spans="2:2">
      <c r="B11482" s="141"/>
    </row>
    <row r="11483" spans="2:2">
      <c r="B11483" s="141"/>
    </row>
    <row r="11484" spans="2:2">
      <c r="B11484" s="141"/>
    </row>
    <row r="11485" spans="2:2">
      <c r="B11485" s="141"/>
    </row>
    <row r="11486" spans="2:2">
      <c r="B11486" s="141"/>
    </row>
    <row r="11487" spans="2:2">
      <c r="B11487" s="141"/>
    </row>
    <row r="11488" spans="2:2">
      <c r="B11488" s="141"/>
    </row>
    <row r="11489" spans="2:2">
      <c r="B11489" s="141"/>
    </row>
    <row r="11490" spans="2:2">
      <c r="B11490" s="141"/>
    </row>
    <row r="11491" spans="2:2">
      <c r="B11491" s="141"/>
    </row>
    <row r="11492" spans="2:2">
      <c r="B11492" s="141"/>
    </row>
    <row r="11493" spans="2:2">
      <c r="B11493" s="141"/>
    </row>
    <row r="11494" spans="2:2">
      <c r="B11494" s="141"/>
    </row>
    <row r="11495" spans="2:2">
      <c r="B11495" s="141"/>
    </row>
    <row r="11496" spans="2:2">
      <c r="B11496" s="141"/>
    </row>
    <row r="11497" spans="2:2">
      <c r="B11497" s="141"/>
    </row>
    <row r="11498" spans="2:2">
      <c r="B11498" s="141"/>
    </row>
    <row r="11499" spans="2:2">
      <c r="B11499" s="141"/>
    </row>
    <row r="11500" spans="2:2">
      <c r="B11500" s="141"/>
    </row>
    <row r="11501" spans="2:2">
      <c r="B11501" s="141"/>
    </row>
    <row r="11502" spans="2:2">
      <c r="B11502" s="141"/>
    </row>
    <row r="11503" spans="2:2">
      <c r="B11503" s="141"/>
    </row>
    <row r="11504" spans="2:2">
      <c r="B11504" s="141"/>
    </row>
    <row r="11505" spans="2:2">
      <c r="B11505" s="141"/>
    </row>
    <row r="11506" spans="2:2">
      <c r="B11506" s="141"/>
    </row>
    <row r="11507" spans="2:2">
      <c r="B11507" s="141"/>
    </row>
    <row r="11508" spans="2:2">
      <c r="B11508" s="141"/>
    </row>
    <row r="11509" spans="2:2">
      <c r="B11509" s="141"/>
    </row>
    <row r="11510" spans="2:2">
      <c r="B11510" s="141"/>
    </row>
    <row r="11511" spans="2:2">
      <c r="B11511" s="141"/>
    </row>
    <row r="11512" spans="2:2">
      <c r="B11512" s="141"/>
    </row>
    <row r="11513" spans="2:2">
      <c r="B11513" s="141"/>
    </row>
    <row r="11514" spans="2:2">
      <c r="B11514" s="141"/>
    </row>
    <row r="11515" spans="2:2">
      <c r="B11515" s="141"/>
    </row>
    <row r="11516" spans="2:2">
      <c r="B11516" s="141"/>
    </row>
    <row r="11517" spans="2:2">
      <c r="B11517" s="141"/>
    </row>
    <row r="11518" spans="2:2">
      <c r="B11518" s="141"/>
    </row>
    <row r="11519" spans="2:2">
      <c r="B11519" s="141"/>
    </row>
    <row r="11520" spans="2:2">
      <c r="B11520" s="141"/>
    </row>
    <row r="11521" spans="2:2">
      <c r="B11521" s="141"/>
    </row>
    <row r="11522" spans="2:2">
      <c r="B11522" s="141"/>
    </row>
    <row r="11523" spans="2:2">
      <c r="B11523" s="141"/>
    </row>
    <row r="11524" spans="2:2">
      <c r="B11524" s="141"/>
    </row>
    <row r="11525" spans="2:2">
      <c r="B11525" s="141"/>
    </row>
    <row r="11526" spans="2:2">
      <c r="B11526" s="141"/>
    </row>
    <row r="11527" spans="2:2">
      <c r="B11527" s="141"/>
    </row>
    <row r="11528" spans="2:2">
      <c r="B11528" s="141"/>
    </row>
    <row r="11529" spans="2:2">
      <c r="B11529" s="141"/>
    </row>
    <row r="11530" spans="2:2">
      <c r="B11530" s="141"/>
    </row>
    <row r="11531" spans="2:2">
      <c r="B11531" s="141"/>
    </row>
    <row r="11532" spans="2:2">
      <c r="B11532" s="141"/>
    </row>
    <row r="11533" spans="2:2">
      <c r="B11533" s="141"/>
    </row>
    <row r="11534" spans="2:2">
      <c r="B11534" s="141"/>
    </row>
    <row r="11535" spans="2:2">
      <c r="B11535" s="141"/>
    </row>
    <row r="11536" spans="2:2">
      <c r="B11536" s="141"/>
    </row>
    <row r="11537" spans="2:2">
      <c r="B11537" s="141"/>
    </row>
    <row r="11538" spans="2:2">
      <c r="B11538" s="141"/>
    </row>
    <row r="11539" spans="2:2">
      <c r="B11539" s="141"/>
    </row>
    <row r="11540" spans="2:2">
      <c r="B11540" s="141"/>
    </row>
    <row r="11541" spans="2:2">
      <c r="B11541" s="141"/>
    </row>
    <row r="11542" spans="2:2">
      <c r="B11542" s="141"/>
    </row>
    <row r="11543" spans="2:2">
      <c r="B11543" s="141"/>
    </row>
    <row r="11544" spans="2:2">
      <c r="B11544" s="141"/>
    </row>
    <row r="11545" spans="2:2">
      <c r="B11545" s="141"/>
    </row>
    <row r="11546" spans="2:2">
      <c r="B11546" s="141"/>
    </row>
    <row r="11547" spans="2:2">
      <c r="B11547" s="141"/>
    </row>
    <row r="11548" spans="2:2">
      <c r="B11548" s="141"/>
    </row>
    <row r="11549" spans="2:2">
      <c r="B11549" s="141"/>
    </row>
    <row r="11550" spans="2:2">
      <c r="B11550" s="141"/>
    </row>
    <row r="11551" spans="2:2">
      <c r="B11551" s="141"/>
    </row>
    <row r="11552" spans="2:2">
      <c r="B11552" s="141"/>
    </row>
    <row r="11553" spans="2:2">
      <c r="B11553" s="141"/>
    </row>
    <row r="11554" spans="2:2">
      <c r="B11554" s="141"/>
    </row>
    <row r="11555" spans="2:2">
      <c r="B11555" s="141"/>
    </row>
    <row r="11556" spans="2:2">
      <c r="B11556" s="141"/>
    </row>
    <row r="11557" spans="2:2">
      <c r="B11557" s="141"/>
    </row>
    <row r="11558" spans="2:2">
      <c r="B11558" s="141"/>
    </row>
    <row r="11559" spans="2:2">
      <c r="B11559" s="141"/>
    </row>
    <row r="11560" spans="2:2">
      <c r="B11560" s="141"/>
    </row>
    <row r="11561" spans="2:2">
      <c r="B11561" s="141"/>
    </row>
    <row r="11562" spans="2:2">
      <c r="B11562" s="141"/>
    </row>
    <row r="11563" spans="2:2">
      <c r="B11563" s="141"/>
    </row>
    <row r="11564" spans="2:2">
      <c r="B11564" s="141"/>
    </row>
    <row r="11565" spans="2:2">
      <c r="B11565" s="141"/>
    </row>
    <row r="11566" spans="2:2">
      <c r="B11566" s="141"/>
    </row>
    <row r="11567" spans="2:2">
      <c r="B11567" s="141"/>
    </row>
    <row r="11568" spans="2:2">
      <c r="B11568" s="141"/>
    </row>
    <row r="11569" spans="2:2">
      <c r="B11569" s="141"/>
    </row>
    <row r="11570" spans="2:2">
      <c r="B11570" s="141"/>
    </row>
    <row r="11571" spans="2:2">
      <c r="B11571" s="141"/>
    </row>
    <row r="11572" spans="2:2">
      <c r="B11572" s="141"/>
    </row>
    <row r="11573" spans="2:2">
      <c r="B11573" s="141"/>
    </row>
    <row r="11574" spans="2:2">
      <c r="B11574" s="141"/>
    </row>
    <row r="11575" spans="2:2">
      <c r="B11575" s="141"/>
    </row>
    <row r="11576" spans="2:2">
      <c r="B11576" s="141"/>
    </row>
    <row r="11577" spans="2:2">
      <c r="B11577" s="141"/>
    </row>
    <row r="11578" spans="2:2">
      <c r="B11578" s="141"/>
    </row>
    <row r="11579" spans="2:2">
      <c r="B11579" s="141"/>
    </row>
    <row r="11580" spans="2:2">
      <c r="B11580" s="141"/>
    </row>
    <row r="11581" spans="2:2">
      <c r="B11581" s="141"/>
    </row>
    <row r="11582" spans="2:2">
      <c r="B11582" s="141"/>
    </row>
    <row r="11583" spans="2:2">
      <c r="B11583" s="141"/>
    </row>
    <row r="11584" spans="2:2">
      <c r="B11584" s="141"/>
    </row>
    <row r="11585" spans="2:2">
      <c r="B11585" s="141"/>
    </row>
    <row r="11586" spans="2:2">
      <c r="B11586" s="141"/>
    </row>
    <row r="11587" spans="2:2">
      <c r="B11587" s="141"/>
    </row>
    <row r="11588" spans="2:2">
      <c r="B11588" s="141"/>
    </row>
    <row r="11589" spans="2:2">
      <c r="B11589" s="141"/>
    </row>
    <row r="11590" spans="2:2">
      <c r="B11590" s="141"/>
    </row>
    <row r="11591" spans="2:2">
      <c r="B11591" s="141"/>
    </row>
    <row r="11592" spans="2:2">
      <c r="B11592" s="141"/>
    </row>
    <row r="11593" spans="2:2">
      <c r="B11593" s="141"/>
    </row>
    <row r="11594" spans="2:2">
      <c r="B11594" s="141"/>
    </row>
    <row r="11595" spans="2:2">
      <c r="B11595" s="141"/>
    </row>
    <row r="11596" spans="2:2">
      <c r="B11596" s="141"/>
    </row>
    <row r="11597" spans="2:2">
      <c r="B11597" s="141"/>
    </row>
    <row r="11598" spans="2:2">
      <c r="B11598" s="141"/>
    </row>
    <row r="11599" spans="2:2">
      <c r="B11599" s="141"/>
    </row>
    <row r="11600" spans="2:2">
      <c r="B11600" s="141"/>
    </row>
    <row r="11601" spans="2:2">
      <c r="B11601" s="141"/>
    </row>
    <row r="11602" spans="2:2">
      <c r="B11602" s="141"/>
    </row>
    <row r="11603" spans="2:2">
      <c r="B11603" s="141"/>
    </row>
    <row r="11604" spans="2:2">
      <c r="B11604" s="141"/>
    </row>
    <row r="11605" spans="2:2">
      <c r="B11605" s="141"/>
    </row>
    <row r="11606" spans="2:2">
      <c r="B11606" s="141"/>
    </row>
    <row r="11607" spans="2:2">
      <c r="B11607" s="141"/>
    </row>
    <row r="11608" spans="2:2">
      <c r="B11608" s="141"/>
    </row>
    <row r="11609" spans="2:2">
      <c r="B11609" s="141"/>
    </row>
    <row r="11610" spans="2:2">
      <c r="B11610" s="141"/>
    </row>
    <row r="11611" spans="2:2">
      <c r="B11611" s="141"/>
    </row>
    <row r="11612" spans="2:2">
      <c r="B11612" s="141"/>
    </row>
    <row r="11613" spans="2:2">
      <c r="B11613" s="141"/>
    </row>
    <row r="11614" spans="2:2">
      <c r="B11614" s="141"/>
    </row>
    <row r="11615" spans="2:2">
      <c r="B11615" s="141"/>
    </row>
    <row r="11616" spans="2:2">
      <c r="B11616" s="141"/>
    </row>
    <row r="11617" spans="2:2">
      <c r="B11617" s="141"/>
    </row>
    <row r="11618" spans="2:2">
      <c r="B11618" s="141"/>
    </row>
    <row r="11619" spans="2:2">
      <c r="B11619" s="141"/>
    </row>
    <row r="11620" spans="2:2">
      <c r="B11620" s="141"/>
    </row>
    <row r="11621" spans="2:2">
      <c r="B11621" s="141"/>
    </row>
    <row r="11622" spans="2:2">
      <c r="B11622" s="141"/>
    </row>
    <row r="11623" spans="2:2">
      <c r="B11623" s="141"/>
    </row>
    <row r="11624" spans="2:2">
      <c r="B11624" s="141"/>
    </row>
    <row r="11625" spans="2:2">
      <c r="B11625" s="141"/>
    </row>
    <row r="11626" spans="2:2">
      <c r="B11626" s="141"/>
    </row>
    <row r="11627" spans="2:2">
      <c r="B11627" s="141"/>
    </row>
    <row r="11628" spans="2:2">
      <c r="B11628" s="141"/>
    </row>
    <row r="11629" spans="2:2">
      <c r="B11629" s="141"/>
    </row>
    <row r="11630" spans="2:2">
      <c r="B11630" s="141"/>
    </row>
    <row r="11631" spans="2:2">
      <c r="B11631" s="141"/>
    </row>
    <row r="11632" spans="2:2">
      <c r="B11632" s="141"/>
    </row>
    <row r="11633" spans="2:2">
      <c r="B11633" s="141"/>
    </row>
    <row r="11634" spans="2:2">
      <c r="B11634" s="141"/>
    </row>
    <row r="11635" spans="2:2">
      <c r="B11635" s="141"/>
    </row>
    <row r="11636" spans="2:2">
      <c r="B11636" s="141"/>
    </row>
    <row r="11637" spans="2:2">
      <c r="B11637" s="141"/>
    </row>
    <row r="11638" spans="2:2">
      <c r="B11638" s="141"/>
    </row>
    <row r="11639" spans="2:2">
      <c r="B11639" s="141"/>
    </row>
    <row r="11640" spans="2:2">
      <c r="B11640" s="141"/>
    </row>
    <row r="11641" spans="2:2">
      <c r="B11641" s="141"/>
    </row>
    <row r="11642" spans="2:2">
      <c r="B11642" s="141"/>
    </row>
    <row r="11643" spans="2:2">
      <c r="B11643" s="141"/>
    </row>
    <row r="11644" spans="2:2">
      <c r="B11644" s="141"/>
    </row>
    <row r="11645" spans="2:2">
      <c r="B11645" s="141"/>
    </row>
    <row r="11646" spans="2:2">
      <c r="B11646" s="141"/>
    </row>
    <row r="11647" spans="2:2">
      <c r="B11647" s="141"/>
    </row>
    <row r="11648" spans="2:2">
      <c r="B11648" s="141"/>
    </row>
    <row r="11649" spans="2:2">
      <c r="B11649" s="141"/>
    </row>
    <row r="11650" spans="2:2">
      <c r="B11650" s="141"/>
    </row>
    <row r="11651" spans="2:2">
      <c r="B11651" s="141"/>
    </row>
    <row r="11652" spans="2:2">
      <c r="B11652" s="141"/>
    </row>
    <row r="11653" spans="2:2">
      <c r="B11653" s="141"/>
    </row>
    <row r="11654" spans="2:2">
      <c r="B11654" s="141"/>
    </row>
    <row r="11655" spans="2:2">
      <c r="B11655" s="141"/>
    </row>
    <row r="11656" spans="2:2">
      <c r="B11656" s="141"/>
    </row>
    <row r="11657" spans="2:2">
      <c r="B11657" s="141"/>
    </row>
    <row r="11658" spans="2:2">
      <c r="B11658" s="141"/>
    </row>
    <row r="11659" spans="2:2">
      <c r="B11659" s="141"/>
    </row>
    <row r="11660" spans="2:2">
      <c r="B11660" s="141"/>
    </row>
    <row r="11661" spans="2:2">
      <c r="B11661" s="141"/>
    </row>
    <row r="11662" spans="2:2">
      <c r="B11662" s="141"/>
    </row>
    <row r="11663" spans="2:2">
      <c r="B11663" s="141"/>
    </row>
    <row r="11664" spans="2:2">
      <c r="B11664" s="141"/>
    </row>
    <row r="11665" spans="2:2">
      <c r="B11665" s="141"/>
    </row>
    <row r="11666" spans="2:2">
      <c r="B11666" s="141"/>
    </row>
    <row r="11667" spans="2:2">
      <c r="B11667" s="141"/>
    </row>
    <row r="11668" spans="2:2">
      <c r="B11668" s="141"/>
    </row>
    <row r="11669" spans="2:2">
      <c r="B11669" s="141"/>
    </row>
    <row r="11670" spans="2:2">
      <c r="B11670" s="141"/>
    </row>
    <row r="11671" spans="2:2">
      <c r="B11671" s="141"/>
    </row>
    <row r="11672" spans="2:2">
      <c r="B11672" s="141"/>
    </row>
    <row r="11673" spans="2:2">
      <c r="B11673" s="141"/>
    </row>
    <row r="11674" spans="2:2">
      <c r="B11674" s="141"/>
    </row>
    <row r="11675" spans="2:2">
      <c r="B11675" s="141"/>
    </row>
    <row r="11676" spans="2:2">
      <c r="B11676" s="141"/>
    </row>
    <row r="11677" spans="2:2">
      <c r="B11677" s="141"/>
    </row>
    <row r="11678" spans="2:2">
      <c r="B11678" s="141"/>
    </row>
    <row r="11679" spans="2:2">
      <c r="B11679" s="141"/>
    </row>
    <row r="11680" spans="2:2">
      <c r="B11680" s="141"/>
    </row>
    <row r="11681" spans="2:2">
      <c r="B11681" s="141"/>
    </row>
    <row r="11682" spans="2:2">
      <c r="B11682" s="141"/>
    </row>
    <row r="11683" spans="2:2">
      <c r="B11683" s="141"/>
    </row>
    <row r="11684" spans="2:2">
      <c r="B11684" s="141"/>
    </row>
    <row r="11685" spans="2:2">
      <c r="B11685" s="141"/>
    </row>
    <row r="11686" spans="2:2">
      <c r="B11686" s="141"/>
    </row>
    <row r="11687" spans="2:2">
      <c r="B11687" s="141"/>
    </row>
    <row r="11688" spans="2:2">
      <c r="B11688" s="141"/>
    </row>
    <row r="11689" spans="2:2">
      <c r="B11689" s="141"/>
    </row>
    <row r="11690" spans="2:2">
      <c r="B11690" s="141"/>
    </row>
    <row r="11691" spans="2:2">
      <c r="B11691" s="141"/>
    </row>
    <row r="11692" spans="2:2">
      <c r="B11692" s="141"/>
    </row>
    <row r="11693" spans="2:2">
      <c r="B11693" s="141"/>
    </row>
    <row r="11694" spans="2:2">
      <c r="B11694" s="141"/>
    </row>
    <row r="11695" spans="2:2">
      <c r="B11695" s="141"/>
    </row>
    <row r="11696" spans="2:2">
      <c r="B11696" s="141"/>
    </row>
    <row r="11697" spans="2:2">
      <c r="B11697" s="141"/>
    </row>
    <row r="11698" spans="2:2">
      <c r="B11698" s="141"/>
    </row>
    <row r="11699" spans="2:2">
      <c r="B11699" s="141"/>
    </row>
    <row r="11700" spans="2:2">
      <c r="B11700" s="141"/>
    </row>
    <row r="11701" spans="2:2">
      <c r="B11701" s="141"/>
    </row>
    <row r="11702" spans="2:2">
      <c r="B11702" s="141"/>
    </row>
    <row r="11703" spans="2:2">
      <c r="B11703" s="141"/>
    </row>
    <row r="11704" spans="2:2">
      <c r="B11704" s="141"/>
    </row>
    <row r="11705" spans="2:2">
      <c r="B11705" s="141"/>
    </row>
    <row r="11706" spans="2:2">
      <c r="B11706" s="141"/>
    </row>
    <row r="11707" spans="2:2">
      <c r="B11707" s="141"/>
    </row>
    <row r="11708" spans="2:2">
      <c r="B11708" s="141"/>
    </row>
    <row r="11709" spans="2:2">
      <c r="B11709" s="141"/>
    </row>
    <row r="11710" spans="2:2">
      <c r="B11710" s="141"/>
    </row>
    <row r="11711" spans="2:2">
      <c r="B11711" s="141"/>
    </row>
    <row r="11712" spans="2:2">
      <c r="B11712" s="141"/>
    </row>
    <row r="11713" spans="2:2">
      <c r="B11713" s="141"/>
    </row>
    <row r="11714" spans="2:2">
      <c r="B11714" s="141"/>
    </row>
    <row r="11715" spans="2:2">
      <c r="B11715" s="141"/>
    </row>
    <row r="11716" spans="2:2">
      <c r="B11716" s="141"/>
    </row>
    <row r="11717" spans="2:2">
      <c r="B11717" s="141"/>
    </row>
    <row r="11718" spans="2:2">
      <c r="B11718" s="141"/>
    </row>
    <row r="11719" spans="2:2">
      <c r="B11719" s="141"/>
    </row>
    <row r="11720" spans="2:2">
      <c r="B11720" s="141"/>
    </row>
    <row r="11721" spans="2:2">
      <c r="B11721" s="141"/>
    </row>
    <row r="11722" spans="2:2">
      <c r="B11722" s="141"/>
    </row>
    <row r="11723" spans="2:2">
      <c r="B11723" s="141"/>
    </row>
    <row r="11724" spans="2:2">
      <c r="B11724" s="141"/>
    </row>
    <row r="11725" spans="2:2">
      <c r="B11725" s="141"/>
    </row>
    <row r="11726" spans="2:2">
      <c r="B11726" s="141"/>
    </row>
    <row r="11727" spans="2:2">
      <c r="B11727" s="141"/>
    </row>
    <row r="11728" spans="2:2">
      <c r="B11728" s="141"/>
    </row>
    <row r="11729" spans="2:2">
      <c r="B11729" s="141"/>
    </row>
    <row r="11730" spans="2:2">
      <c r="B11730" s="141"/>
    </row>
    <row r="11731" spans="2:2">
      <c r="B11731" s="141"/>
    </row>
    <row r="11732" spans="2:2">
      <c r="B11732" s="141"/>
    </row>
    <row r="11733" spans="2:2">
      <c r="B11733" s="141"/>
    </row>
    <row r="11734" spans="2:2">
      <c r="B11734" s="141"/>
    </row>
    <row r="11735" spans="2:2">
      <c r="B11735" s="141"/>
    </row>
    <row r="11736" spans="2:2">
      <c r="B11736" s="141"/>
    </row>
    <row r="11737" spans="2:2">
      <c r="B11737" s="141"/>
    </row>
    <row r="11738" spans="2:2">
      <c r="B11738" s="141"/>
    </row>
    <row r="11739" spans="2:2">
      <c r="B11739" s="141"/>
    </row>
    <row r="11740" spans="2:2">
      <c r="B11740" s="141"/>
    </row>
    <row r="11741" spans="2:2">
      <c r="B11741" s="141"/>
    </row>
    <row r="11742" spans="2:2">
      <c r="B11742" s="141"/>
    </row>
    <row r="11743" spans="2:2">
      <c r="B11743" s="141"/>
    </row>
    <row r="11744" spans="2:2">
      <c r="B11744" s="141"/>
    </row>
    <row r="11745" spans="2:2">
      <c r="B11745" s="141"/>
    </row>
    <row r="11746" spans="2:2">
      <c r="B11746" s="141"/>
    </row>
    <row r="11747" spans="2:2">
      <c r="B11747" s="141"/>
    </row>
    <row r="11748" spans="2:2">
      <c r="B11748" s="141"/>
    </row>
    <row r="11749" spans="2:2">
      <c r="B11749" s="141"/>
    </row>
    <row r="11750" spans="2:2">
      <c r="B11750" s="141"/>
    </row>
    <row r="11751" spans="2:2">
      <c r="B11751" s="141"/>
    </row>
    <row r="11752" spans="2:2">
      <c r="B11752" s="141"/>
    </row>
    <row r="11753" spans="2:2">
      <c r="B11753" s="141"/>
    </row>
    <row r="11754" spans="2:2">
      <c r="B11754" s="141"/>
    </row>
    <row r="11755" spans="2:2">
      <c r="B11755" s="141"/>
    </row>
    <row r="11756" spans="2:2">
      <c r="B11756" s="141"/>
    </row>
    <row r="11757" spans="2:2">
      <c r="B11757" s="141"/>
    </row>
    <row r="11758" spans="2:2">
      <c r="B11758" s="141"/>
    </row>
    <row r="11759" spans="2:2">
      <c r="B11759" s="141"/>
    </row>
    <row r="11760" spans="2:2">
      <c r="B11760" s="141"/>
    </row>
    <row r="11761" spans="2:2">
      <c r="B11761" s="141"/>
    </row>
    <row r="11762" spans="2:2">
      <c r="B11762" s="141"/>
    </row>
    <row r="11763" spans="2:2">
      <c r="B11763" s="141"/>
    </row>
    <row r="11764" spans="2:2">
      <c r="B11764" s="141"/>
    </row>
    <row r="11765" spans="2:2">
      <c r="B11765" s="141"/>
    </row>
    <row r="11766" spans="2:2">
      <c r="B11766" s="141"/>
    </row>
    <row r="11767" spans="2:2">
      <c r="B11767" s="141"/>
    </row>
    <row r="11768" spans="2:2">
      <c r="B11768" s="141"/>
    </row>
    <row r="11769" spans="2:2">
      <c r="B11769" s="141"/>
    </row>
    <row r="11770" spans="2:2">
      <c r="B11770" s="141"/>
    </row>
    <row r="11771" spans="2:2">
      <c r="B11771" s="141"/>
    </row>
    <row r="11772" spans="2:2">
      <c r="B11772" s="141"/>
    </row>
    <row r="11773" spans="2:2">
      <c r="B11773" s="141"/>
    </row>
    <row r="11774" spans="2:2">
      <c r="B11774" s="141"/>
    </row>
    <row r="11775" spans="2:2">
      <c r="B11775" s="141"/>
    </row>
    <row r="11776" spans="2:2">
      <c r="B11776" s="141"/>
    </row>
    <row r="11777" spans="2:2">
      <c r="B11777" s="141"/>
    </row>
    <row r="11778" spans="2:2">
      <c r="B11778" s="141"/>
    </row>
    <row r="11779" spans="2:2">
      <c r="B11779" s="141"/>
    </row>
    <row r="11780" spans="2:2">
      <c r="B11780" s="141"/>
    </row>
    <row r="11781" spans="2:2">
      <c r="B11781" s="141"/>
    </row>
    <row r="11782" spans="2:2">
      <c r="B11782" s="141"/>
    </row>
    <row r="11783" spans="2:2">
      <c r="B11783" s="141"/>
    </row>
    <row r="11784" spans="2:2">
      <c r="B11784" s="141"/>
    </row>
    <row r="11785" spans="2:2">
      <c r="B11785" s="141"/>
    </row>
    <row r="11786" spans="2:2">
      <c r="B11786" s="141"/>
    </row>
    <row r="11787" spans="2:2">
      <c r="B11787" s="141"/>
    </row>
    <row r="11788" spans="2:2">
      <c r="B11788" s="141"/>
    </row>
    <row r="11789" spans="2:2">
      <c r="B11789" s="141"/>
    </row>
    <row r="11790" spans="2:2">
      <c r="B11790" s="141"/>
    </row>
    <row r="11791" spans="2:2">
      <c r="B11791" s="141"/>
    </row>
    <row r="11792" spans="2:2">
      <c r="B11792" s="141"/>
    </row>
    <row r="11793" spans="2:2">
      <c r="B11793" s="141"/>
    </row>
    <row r="11794" spans="2:2">
      <c r="B11794" s="141"/>
    </row>
    <row r="11795" spans="2:2">
      <c r="B11795" s="141"/>
    </row>
    <row r="11796" spans="2:2">
      <c r="B11796" s="141"/>
    </row>
    <row r="11797" spans="2:2">
      <c r="B11797" s="141"/>
    </row>
    <row r="11798" spans="2:2">
      <c r="B11798" s="141"/>
    </row>
    <row r="11799" spans="2:2">
      <c r="B11799" s="141"/>
    </row>
    <row r="11800" spans="2:2">
      <c r="B11800" s="141"/>
    </row>
    <row r="11801" spans="2:2">
      <c r="B11801" s="141"/>
    </row>
    <row r="11802" spans="2:2">
      <c r="B11802" s="141"/>
    </row>
    <row r="11803" spans="2:2">
      <c r="B11803" s="141"/>
    </row>
    <row r="11804" spans="2:2">
      <c r="B11804" s="141"/>
    </row>
    <row r="11805" spans="2:2">
      <c r="B11805" s="141"/>
    </row>
    <row r="11806" spans="2:2">
      <c r="B11806" s="141"/>
    </row>
    <row r="11807" spans="2:2">
      <c r="B11807" s="141"/>
    </row>
    <row r="11808" spans="2:2">
      <c r="B11808" s="141"/>
    </row>
    <row r="11809" spans="2:2">
      <c r="B11809" s="141"/>
    </row>
    <row r="11810" spans="2:2">
      <c r="B11810" s="141"/>
    </row>
    <row r="11811" spans="2:2">
      <c r="B11811" s="141"/>
    </row>
    <row r="11812" spans="2:2">
      <c r="B11812" s="141"/>
    </row>
    <row r="11813" spans="2:2">
      <c r="B11813" s="141"/>
    </row>
    <row r="11814" spans="2:2">
      <c r="B11814" s="141"/>
    </row>
    <row r="11815" spans="2:2">
      <c r="B11815" s="141"/>
    </row>
    <row r="11816" spans="2:2">
      <c r="B11816" s="141"/>
    </row>
    <row r="11817" spans="2:2">
      <c r="B11817" s="141"/>
    </row>
    <row r="11818" spans="2:2">
      <c r="B11818" s="141"/>
    </row>
    <row r="11819" spans="2:2">
      <c r="B11819" s="141"/>
    </row>
    <row r="11820" spans="2:2">
      <c r="B11820" s="141"/>
    </row>
    <row r="11821" spans="2:2">
      <c r="B11821" s="141"/>
    </row>
    <row r="11822" spans="2:2">
      <c r="B11822" s="141"/>
    </row>
    <row r="11823" spans="2:2">
      <c r="B11823" s="141"/>
    </row>
    <row r="11824" spans="2:2">
      <c r="B11824" s="141"/>
    </row>
    <row r="11825" spans="2:2">
      <c r="B11825" s="141"/>
    </row>
    <row r="11826" spans="2:2">
      <c r="B11826" s="141"/>
    </row>
    <row r="11827" spans="2:2">
      <c r="B11827" s="141"/>
    </row>
    <row r="11828" spans="2:2">
      <c r="B11828" s="141"/>
    </row>
    <row r="11829" spans="2:2">
      <c r="B11829" s="141"/>
    </row>
    <row r="11830" spans="2:2">
      <c r="B11830" s="141"/>
    </row>
    <row r="11831" spans="2:2">
      <c r="B11831" s="141"/>
    </row>
    <row r="11832" spans="2:2">
      <c r="B11832" s="141"/>
    </row>
    <row r="11833" spans="2:2">
      <c r="B11833" s="141"/>
    </row>
    <row r="11834" spans="2:2">
      <c r="B11834" s="141"/>
    </row>
    <row r="11835" spans="2:2">
      <c r="B11835" s="141"/>
    </row>
    <row r="11836" spans="2:2">
      <c r="B11836" s="141"/>
    </row>
    <row r="11837" spans="2:2">
      <c r="B11837" s="141"/>
    </row>
    <row r="11838" spans="2:2">
      <c r="B11838" s="141"/>
    </row>
    <row r="11839" spans="2:2">
      <c r="B11839" s="141"/>
    </row>
    <row r="11840" spans="2:2">
      <c r="B11840" s="141"/>
    </row>
    <row r="11841" spans="2:2">
      <c r="B11841" s="141"/>
    </row>
    <row r="11842" spans="2:2">
      <c r="B11842" s="141"/>
    </row>
    <row r="11843" spans="2:2">
      <c r="B11843" s="141"/>
    </row>
    <row r="11844" spans="2:2">
      <c r="B11844" s="141"/>
    </row>
    <row r="11845" spans="2:2">
      <c r="B11845" s="141"/>
    </row>
    <row r="11846" spans="2:2">
      <c r="B11846" s="141"/>
    </row>
    <row r="11847" spans="2:2">
      <c r="B11847" s="141"/>
    </row>
    <row r="11848" spans="2:2">
      <c r="B11848" s="141"/>
    </row>
    <row r="11849" spans="2:2">
      <c r="B11849" s="141"/>
    </row>
    <row r="11850" spans="2:2">
      <c r="B11850" s="141"/>
    </row>
    <row r="11851" spans="2:2">
      <c r="B11851" s="141"/>
    </row>
    <row r="11852" spans="2:2">
      <c r="B11852" s="141"/>
    </row>
    <row r="11853" spans="2:2">
      <c r="B11853" s="141"/>
    </row>
    <row r="11854" spans="2:2">
      <c r="B11854" s="141"/>
    </row>
    <row r="11855" spans="2:2">
      <c r="B11855" s="141"/>
    </row>
    <row r="11856" spans="2:2">
      <c r="B11856" s="141"/>
    </row>
    <row r="11857" spans="2:2">
      <c r="B11857" s="141"/>
    </row>
    <row r="11858" spans="2:2">
      <c r="B11858" s="141"/>
    </row>
    <row r="11859" spans="2:2">
      <c r="B11859" s="141"/>
    </row>
    <row r="11860" spans="2:2">
      <c r="B11860" s="141"/>
    </row>
    <row r="11861" spans="2:2">
      <c r="B11861" s="141"/>
    </row>
    <row r="11862" spans="2:2">
      <c r="B11862" s="141"/>
    </row>
    <row r="11863" spans="2:2">
      <c r="B11863" s="141"/>
    </row>
    <row r="11864" spans="2:2">
      <c r="B11864" s="141"/>
    </row>
    <row r="11865" spans="2:2">
      <c r="B11865" s="141"/>
    </row>
    <row r="11866" spans="2:2">
      <c r="B11866" s="141"/>
    </row>
    <row r="11867" spans="2:2">
      <c r="B11867" s="141"/>
    </row>
    <row r="11868" spans="2:2">
      <c r="B11868" s="141"/>
    </row>
    <row r="11869" spans="2:2">
      <c r="B11869" s="141"/>
    </row>
    <row r="11870" spans="2:2">
      <c r="B11870" s="141"/>
    </row>
    <row r="11871" spans="2:2">
      <c r="B11871" s="141"/>
    </row>
    <row r="11872" spans="2:2">
      <c r="B11872" s="141"/>
    </row>
    <row r="11873" spans="2:2">
      <c r="B11873" s="141"/>
    </row>
    <row r="11874" spans="2:2">
      <c r="B11874" s="141"/>
    </row>
    <row r="11875" spans="2:2">
      <c r="B11875" s="141"/>
    </row>
    <row r="11876" spans="2:2">
      <c r="B11876" s="141"/>
    </row>
    <row r="11877" spans="2:2">
      <c r="B11877" s="141"/>
    </row>
    <row r="11878" spans="2:2">
      <c r="B11878" s="141"/>
    </row>
    <row r="11879" spans="2:2">
      <c r="B11879" s="141"/>
    </row>
    <row r="11880" spans="2:2">
      <c r="B11880" s="141"/>
    </row>
    <row r="11881" spans="2:2">
      <c r="B11881" s="141"/>
    </row>
    <row r="11882" spans="2:2">
      <c r="B11882" s="141"/>
    </row>
    <row r="11883" spans="2:2">
      <c r="B11883" s="141"/>
    </row>
    <row r="11884" spans="2:2">
      <c r="B11884" s="141"/>
    </row>
    <row r="11885" spans="2:2">
      <c r="B11885" s="141"/>
    </row>
    <row r="11886" spans="2:2">
      <c r="B11886" s="141"/>
    </row>
    <row r="11887" spans="2:2">
      <c r="B11887" s="141"/>
    </row>
    <row r="11888" spans="2:2">
      <c r="B11888" s="141"/>
    </row>
    <row r="11889" spans="2:2">
      <c r="B11889" s="141"/>
    </row>
    <row r="11890" spans="2:2">
      <c r="B11890" s="141"/>
    </row>
    <row r="11891" spans="2:2">
      <c r="B11891" s="141"/>
    </row>
    <row r="11892" spans="2:2">
      <c r="B11892" s="141"/>
    </row>
    <row r="11893" spans="2:2">
      <c r="B11893" s="141"/>
    </row>
    <row r="11894" spans="2:2">
      <c r="B11894" s="141"/>
    </row>
    <row r="11895" spans="2:2">
      <c r="B11895" s="141"/>
    </row>
    <row r="11896" spans="2:2">
      <c r="B11896" s="141"/>
    </row>
    <row r="11897" spans="2:2">
      <c r="B11897" s="141"/>
    </row>
    <row r="11898" spans="2:2">
      <c r="B11898" s="141"/>
    </row>
    <row r="11899" spans="2:2">
      <c r="B11899" s="141"/>
    </row>
    <row r="11900" spans="2:2">
      <c r="B11900" s="141"/>
    </row>
    <row r="11901" spans="2:2">
      <c r="B11901" s="141"/>
    </row>
    <row r="11902" spans="2:2">
      <c r="B11902" s="141"/>
    </row>
    <row r="11903" spans="2:2">
      <c r="B11903" s="141"/>
    </row>
    <row r="11904" spans="2:2">
      <c r="B11904" s="141"/>
    </row>
    <row r="11905" spans="2:2">
      <c r="B11905" s="141"/>
    </row>
    <row r="11906" spans="2:2">
      <c r="B11906" s="141"/>
    </row>
    <row r="11907" spans="2:2">
      <c r="B11907" s="141"/>
    </row>
    <row r="11908" spans="2:2">
      <c r="B11908" s="141"/>
    </row>
    <row r="11909" spans="2:2">
      <c r="B11909" s="141"/>
    </row>
    <row r="11910" spans="2:2">
      <c r="B11910" s="141"/>
    </row>
    <row r="11911" spans="2:2">
      <c r="B11911" s="141"/>
    </row>
    <row r="11912" spans="2:2">
      <c r="B11912" s="141"/>
    </row>
    <row r="11913" spans="2:2">
      <c r="B11913" s="141"/>
    </row>
    <row r="11914" spans="2:2">
      <c r="B11914" s="141"/>
    </row>
    <row r="11915" spans="2:2">
      <c r="B11915" s="141"/>
    </row>
    <row r="11916" spans="2:2">
      <c r="B11916" s="141"/>
    </row>
    <row r="11917" spans="2:2">
      <c r="B11917" s="141"/>
    </row>
    <row r="11918" spans="2:2">
      <c r="B11918" s="141"/>
    </row>
    <row r="11919" spans="2:2">
      <c r="B11919" s="141"/>
    </row>
    <row r="11920" spans="2:2">
      <c r="B11920" s="141"/>
    </row>
    <row r="11921" spans="2:2">
      <c r="B11921" s="141"/>
    </row>
    <row r="11922" spans="2:2">
      <c r="B11922" s="141"/>
    </row>
    <row r="11923" spans="2:2">
      <c r="B11923" s="141"/>
    </row>
    <row r="11924" spans="2:2">
      <c r="B11924" s="141"/>
    </row>
    <row r="11925" spans="2:2">
      <c r="B11925" s="141"/>
    </row>
    <row r="11926" spans="2:2">
      <c r="B11926" s="141"/>
    </row>
    <row r="11927" spans="2:2">
      <c r="B11927" s="141"/>
    </row>
    <row r="11928" spans="2:2">
      <c r="B11928" s="141"/>
    </row>
    <row r="11929" spans="2:2">
      <c r="B11929" s="141"/>
    </row>
    <row r="11930" spans="2:2">
      <c r="B11930" s="141"/>
    </row>
    <row r="11931" spans="2:2">
      <c r="B11931" s="141"/>
    </row>
    <row r="11932" spans="2:2">
      <c r="B11932" s="141"/>
    </row>
    <row r="11933" spans="2:2">
      <c r="B11933" s="141"/>
    </row>
    <row r="11934" spans="2:2">
      <c r="B11934" s="141"/>
    </row>
    <row r="11935" spans="2:2">
      <c r="B11935" s="141"/>
    </row>
    <row r="11936" spans="2:2">
      <c r="B11936" s="141"/>
    </row>
    <row r="11937" spans="2:2">
      <c r="B11937" s="141"/>
    </row>
    <row r="11938" spans="2:2">
      <c r="B11938" s="141"/>
    </row>
    <row r="11939" spans="2:2">
      <c r="B11939" s="141"/>
    </row>
    <row r="11940" spans="2:2">
      <c r="B11940" s="141"/>
    </row>
    <row r="11941" spans="2:2">
      <c r="B11941" s="141"/>
    </row>
    <row r="11942" spans="2:2">
      <c r="B11942" s="141"/>
    </row>
    <row r="11943" spans="2:2">
      <c r="B11943" s="141"/>
    </row>
    <row r="11944" spans="2:2">
      <c r="B11944" s="141"/>
    </row>
    <row r="11945" spans="2:2">
      <c r="B11945" s="141"/>
    </row>
    <row r="11946" spans="2:2">
      <c r="B11946" s="141"/>
    </row>
    <row r="11947" spans="2:2">
      <c r="B11947" s="141"/>
    </row>
    <row r="11948" spans="2:2">
      <c r="B11948" s="141"/>
    </row>
    <row r="11949" spans="2:2">
      <c r="B11949" s="141"/>
    </row>
    <row r="11950" spans="2:2">
      <c r="B11950" s="141"/>
    </row>
    <row r="11951" spans="2:2">
      <c r="B11951" s="141"/>
    </row>
    <row r="11952" spans="2:2">
      <c r="B11952" s="141"/>
    </row>
    <row r="11953" spans="2:2">
      <c r="B11953" s="141"/>
    </row>
    <row r="11954" spans="2:2">
      <c r="B11954" s="141"/>
    </row>
    <row r="11955" spans="2:2">
      <c r="B11955" s="141"/>
    </row>
    <row r="11956" spans="2:2">
      <c r="B11956" s="141"/>
    </row>
    <row r="11957" spans="2:2">
      <c r="B11957" s="141"/>
    </row>
    <row r="11958" spans="2:2">
      <c r="B11958" s="141"/>
    </row>
    <row r="11959" spans="2:2">
      <c r="B11959" s="141"/>
    </row>
    <row r="11960" spans="2:2">
      <c r="B11960" s="141"/>
    </row>
    <row r="11961" spans="2:2">
      <c r="B11961" s="141"/>
    </row>
    <row r="11962" spans="2:2">
      <c r="B11962" s="141"/>
    </row>
    <row r="11963" spans="2:2">
      <c r="B11963" s="141"/>
    </row>
    <row r="11964" spans="2:2">
      <c r="B11964" s="141"/>
    </row>
    <row r="11965" spans="2:2">
      <c r="B11965" s="141"/>
    </row>
    <row r="11966" spans="2:2">
      <c r="B11966" s="141"/>
    </row>
    <row r="11967" spans="2:2">
      <c r="B11967" s="141"/>
    </row>
    <row r="11968" spans="2:2">
      <c r="B11968" s="141"/>
    </row>
    <row r="11969" spans="2:2">
      <c r="B11969" s="141"/>
    </row>
    <row r="11970" spans="2:2">
      <c r="B11970" s="141"/>
    </row>
    <row r="11971" spans="2:2">
      <c r="B11971" s="141"/>
    </row>
    <row r="11972" spans="2:2">
      <c r="B11972" s="141"/>
    </row>
    <row r="11973" spans="2:2">
      <c r="B11973" s="141"/>
    </row>
    <row r="11974" spans="2:2">
      <c r="B11974" s="141"/>
    </row>
    <row r="11975" spans="2:2">
      <c r="B11975" s="141"/>
    </row>
    <row r="11976" spans="2:2">
      <c r="B11976" s="141"/>
    </row>
    <row r="11977" spans="2:2">
      <c r="B11977" s="141"/>
    </row>
    <row r="11978" spans="2:2">
      <c r="B11978" s="141"/>
    </row>
    <row r="11979" spans="2:2">
      <c r="B11979" s="141"/>
    </row>
    <row r="11980" spans="2:2">
      <c r="B11980" s="141"/>
    </row>
    <row r="11981" spans="2:2">
      <c r="B11981" s="141"/>
    </row>
    <row r="11982" spans="2:2">
      <c r="B11982" s="141"/>
    </row>
    <row r="11983" spans="2:2">
      <c r="B11983" s="141"/>
    </row>
    <row r="11984" spans="2:2">
      <c r="B11984" s="141"/>
    </row>
    <row r="11985" spans="2:2">
      <c r="B11985" s="141"/>
    </row>
    <row r="11986" spans="2:2">
      <c r="B11986" s="141"/>
    </row>
    <row r="11987" spans="2:2">
      <c r="B11987" s="141"/>
    </row>
    <row r="11988" spans="2:2">
      <c r="B11988" s="141"/>
    </row>
    <row r="11989" spans="2:2">
      <c r="B11989" s="141"/>
    </row>
    <row r="11990" spans="2:2">
      <c r="B11990" s="141"/>
    </row>
    <row r="11991" spans="2:2">
      <c r="B11991" s="141"/>
    </row>
    <row r="11992" spans="2:2">
      <c r="B11992" s="141"/>
    </row>
    <row r="11993" spans="2:2">
      <c r="B11993" s="141"/>
    </row>
    <row r="11994" spans="2:2">
      <c r="B11994" s="141"/>
    </row>
    <row r="11995" spans="2:2">
      <c r="B11995" s="141"/>
    </row>
    <row r="11996" spans="2:2">
      <c r="B11996" s="141"/>
    </row>
    <row r="11997" spans="2:2">
      <c r="B11997" s="141"/>
    </row>
    <row r="11998" spans="2:2">
      <c r="B11998" s="141"/>
    </row>
    <row r="11999" spans="2:2">
      <c r="B11999" s="141"/>
    </row>
    <row r="12000" spans="2:2">
      <c r="B12000" s="141"/>
    </row>
    <row r="12001" spans="2:2">
      <c r="B12001" s="141"/>
    </row>
    <row r="12002" spans="2:2">
      <c r="B12002" s="141"/>
    </row>
    <row r="12003" spans="2:2">
      <c r="B12003" s="141"/>
    </row>
    <row r="12004" spans="2:2">
      <c r="B12004" s="141"/>
    </row>
    <row r="12005" spans="2:2">
      <c r="B12005" s="141"/>
    </row>
    <row r="12006" spans="2:2">
      <c r="B12006" s="141"/>
    </row>
    <row r="12007" spans="2:2">
      <c r="B12007" s="141"/>
    </row>
    <row r="12008" spans="2:2">
      <c r="B12008" s="141"/>
    </row>
    <row r="12009" spans="2:2">
      <c r="B12009" s="141"/>
    </row>
    <row r="12010" spans="2:2">
      <c r="B12010" s="141"/>
    </row>
    <row r="12011" spans="2:2">
      <c r="B12011" s="141"/>
    </row>
    <row r="12012" spans="2:2">
      <c r="B12012" s="141"/>
    </row>
    <row r="12013" spans="2:2">
      <c r="B12013" s="141"/>
    </row>
    <row r="12014" spans="2:2">
      <c r="B12014" s="141"/>
    </row>
    <row r="12015" spans="2:2">
      <c r="B12015" s="141"/>
    </row>
    <row r="12016" spans="2:2">
      <c r="B12016" s="141"/>
    </row>
    <row r="12017" spans="2:2">
      <c r="B12017" s="141"/>
    </row>
    <row r="12018" spans="2:2">
      <c r="B12018" s="141"/>
    </row>
    <row r="12019" spans="2:2">
      <c r="B12019" s="141"/>
    </row>
    <row r="12020" spans="2:2">
      <c r="B12020" s="141"/>
    </row>
    <row r="12021" spans="2:2">
      <c r="B12021" s="141"/>
    </row>
    <row r="12022" spans="2:2">
      <c r="B12022" s="141"/>
    </row>
    <row r="12023" spans="2:2">
      <c r="B12023" s="141"/>
    </row>
    <row r="12024" spans="2:2">
      <c r="B12024" s="141"/>
    </row>
    <row r="12025" spans="2:2">
      <c r="B12025" s="141"/>
    </row>
    <row r="12026" spans="2:2">
      <c r="B12026" s="141"/>
    </row>
    <row r="12027" spans="2:2">
      <c r="B12027" s="141"/>
    </row>
    <row r="12028" spans="2:2">
      <c r="B12028" s="141"/>
    </row>
    <row r="12029" spans="2:2">
      <c r="B12029" s="141"/>
    </row>
    <row r="12030" spans="2:2">
      <c r="B12030" s="141"/>
    </row>
    <row r="12031" spans="2:2">
      <c r="B12031" s="141"/>
    </row>
    <row r="12032" spans="2:2">
      <c r="B12032" s="141"/>
    </row>
    <row r="12033" spans="2:2">
      <c r="B12033" s="141"/>
    </row>
    <row r="12034" spans="2:2">
      <c r="B12034" s="141"/>
    </row>
    <row r="12035" spans="2:2">
      <c r="B12035" s="141"/>
    </row>
    <row r="12036" spans="2:2">
      <c r="B12036" s="141"/>
    </row>
    <row r="12037" spans="2:2">
      <c r="B12037" s="141"/>
    </row>
    <row r="12038" spans="2:2">
      <c r="B12038" s="141"/>
    </row>
    <row r="12039" spans="2:2">
      <c r="B12039" s="141"/>
    </row>
    <row r="12040" spans="2:2">
      <c r="B12040" s="141"/>
    </row>
    <row r="12041" spans="2:2">
      <c r="B12041" s="141"/>
    </row>
    <row r="12042" spans="2:2">
      <c r="B12042" s="141"/>
    </row>
    <row r="12043" spans="2:2">
      <c r="B12043" s="141"/>
    </row>
    <row r="12044" spans="2:2">
      <c r="B12044" s="141"/>
    </row>
    <row r="12045" spans="2:2">
      <c r="B12045" s="141"/>
    </row>
    <row r="12046" spans="2:2">
      <c r="B12046" s="141"/>
    </row>
    <row r="12047" spans="2:2">
      <c r="B12047" s="141"/>
    </row>
    <row r="12048" spans="2:2">
      <c r="B12048" s="141"/>
    </row>
    <row r="12049" spans="2:2">
      <c r="B12049" s="141"/>
    </row>
    <row r="12050" spans="2:2">
      <c r="B12050" s="141"/>
    </row>
    <row r="12051" spans="2:2">
      <c r="B12051" s="141"/>
    </row>
    <row r="12052" spans="2:2">
      <c r="B12052" s="141"/>
    </row>
    <row r="12053" spans="2:2">
      <c r="B12053" s="141"/>
    </row>
    <row r="12054" spans="2:2">
      <c r="B12054" s="141"/>
    </row>
    <row r="12055" spans="2:2">
      <c r="B12055" s="141"/>
    </row>
    <row r="12056" spans="2:2">
      <c r="B12056" s="141"/>
    </row>
    <row r="12057" spans="2:2">
      <c r="B12057" s="141"/>
    </row>
    <row r="12058" spans="2:2">
      <c r="B12058" s="141"/>
    </row>
    <row r="12059" spans="2:2">
      <c r="B12059" s="141"/>
    </row>
    <row r="12060" spans="2:2">
      <c r="B12060" s="141"/>
    </row>
    <row r="12061" spans="2:2">
      <c r="B12061" s="141"/>
    </row>
    <row r="12062" spans="2:2">
      <c r="B12062" s="141"/>
    </row>
    <row r="12063" spans="2:2">
      <c r="B12063" s="141"/>
    </row>
    <row r="12064" spans="2:2">
      <c r="B12064" s="141"/>
    </row>
    <row r="12065" spans="2:2">
      <c r="B12065" s="141"/>
    </row>
    <row r="12066" spans="2:2">
      <c r="B12066" s="141"/>
    </row>
    <row r="12067" spans="2:2">
      <c r="B12067" s="141"/>
    </row>
    <row r="12068" spans="2:2">
      <c r="B12068" s="141"/>
    </row>
    <row r="12069" spans="2:2">
      <c r="B12069" s="141"/>
    </row>
    <row r="12070" spans="2:2">
      <c r="B12070" s="141"/>
    </row>
    <row r="12071" spans="2:2">
      <c r="B12071" s="141"/>
    </row>
    <row r="12072" spans="2:2">
      <c r="B12072" s="141"/>
    </row>
    <row r="12073" spans="2:2">
      <c r="B12073" s="141"/>
    </row>
    <row r="12074" spans="2:2">
      <c r="B12074" s="141"/>
    </row>
    <row r="12075" spans="2:2">
      <c r="B12075" s="141"/>
    </row>
    <row r="12076" spans="2:2">
      <c r="B12076" s="141"/>
    </row>
    <row r="12077" spans="2:2">
      <c r="B12077" s="141"/>
    </row>
    <row r="12078" spans="2:2">
      <c r="B12078" s="141"/>
    </row>
    <row r="12079" spans="2:2">
      <c r="B12079" s="141"/>
    </row>
    <row r="12080" spans="2:2">
      <c r="B12080" s="141"/>
    </row>
    <row r="12081" spans="2:2">
      <c r="B12081" s="141"/>
    </row>
    <row r="12082" spans="2:2">
      <c r="B12082" s="141"/>
    </row>
    <row r="12083" spans="2:2">
      <c r="B12083" s="141"/>
    </row>
    <row r="12084" spans="2:2">
      <c r="B12084" s="141"/>
    </row>
    <row r="12085" spans="2:2">
      <c r="B12085" s="141"/>
    </row>
    <row r="12086" spans="2:2">
      <c r="B12086" s="141"/>
    </row>
    <row r="12087" spans="2:2">
      <c r="B12087" s="141"/>
    </row>
    <row r="12088" spans="2:2">
      <c r="B12088" s="141"/>
    </row>
    <row r="12089" spans="2:2">
      <c r="B12089" s="141"/>
    </row>
    <row r="12090" spans="2:2">
      <c r="B12090" s="141"/>
    </row>
    <row r="12091" spans="2:2">
      <c r="B12091" s="141"/>
    </row>
    <row r="12092" spans="2:2">
      <c r="B12092" s="141"/>
    </row>
    <row r="12093" spans="2:2">
      <c r="B12093" s="141"/>
    </row>
    <row r="12094" spans="2:2">
      <c r="B12094" s="141"/>
    </row>
    <row r="12095" spans="2:2">
      <c r="B12095" s="141"/>
    </row>
    <row r="12096" spans="2:2">
      <c r="B12096" s="141"/>
    </row>
    <row r="12097" spans="2:2">
      <c r="B12097" s="141"/>
    </row>
    <row r="12098" spans="2:2">
      <c r="B12098" s="141"/>
    </row>
    <row r="12099" spans="2:2">
      <c r="B12099" s="141"/>
    </row>
    <row r="12100" spans="2:2">
      <c r="B12100" s="141"/>
    </row>
    <row r="12101" spans="2:2">
      <c r="B12101" s="141"/>
    </row>
    <row r="12102" spans="2:2">
      <c r="B12102" s="141"/>
    </row>
    <row r="12103" spans="2:2">
      <c r="B12103" s="141"/>
    </row>
    <row r="12104" spans="2:2">
      <c r="B12104" s="141"/>
    </row>
    <row r="12105" spans="2:2">
      <c r="B12105" s="141"/>
    </row>
    <row r="12106" spans="2:2">
      <c r="B12106" s="141"/>
    </row>
    <row r="12107" spans="2:2">
      <c r="B12107" s="141"/>
    </row>
    <row r="12108" spans="2:2">
      <c r="B12108" s="141"/>
    </row>
    <row r="12109" spans="2:2">
      <c r="B12109" s="141"/>
    </row>
    <row r="12110" spans="2:2">
      <c r="B12110" s="141"/>
    </row>
    <row r="12111" spans="2:2">
      <c r="B12111" s="141"/>
    </row>
    <row r="12112" spans="2:2">
      <c r="B12112" s="141"/>
    </row>
    <row r="12113" spans="2:2">
      <c r="B12113" s="141"/>
    </row>
    <row r="12114" spans="2:2">
      <c r="B12114" s="141"/>
    </row>
    <row r="12115" spans="2:2">
      <c r="B12115" s="141"/>
    </row>
    <row r="12116" spans="2:2">
      <c r="B12116" s="141"/>
    </row>
    <row r="12117" spans="2:2">
      <c r="B12117" s="141"/>
    </row>
    <row r="12118" spans="2:2">
      <c r="B12118" s="141"/>
    </row>
    <row r="12119" spans="2:2">
      <c r="B12119" s="141"/>
    </row>
    <row r="12120" spans="2:2">
      <c r="B12120" s="141"/>
    </row>
    <row r="12121" spans="2:2">
      <c r="B12121" s="141"/>
    </row>
    <row r="12122" spans="2:2">
      <c r="B12122" s="141"/>
    </row>
    <row r="12123" spans="2:2">
      <c r="B12123" s="141"/>
    </row>
    <row r="12124" spans="2:2">
      <c r="B12124" s="141"/>
    </row>
    <row r="12125" spans="2:2">
      <c r="B12125" s="141"/>
    </row>
    <row r="12126" spans="2:2">
      <c r="B12126" s="141"/>
    </row>
    <row r="12127" spans="2:2">
      <c r="B12127" s="141"/>
    </row>
    <row r="12128" spans="2:2">
      <c r="B12128" s="141"/>
    </row>
    <row r="12129" spans="2:2">
      <c r="B12129" s="141"/>
    </row>
    <row r="12130" spans="2:2">
      <c r="B12130" s="141"/>
    </row>
    <row r="12131" spans="2:2">
      <c r="B12131" s="141"/>
    </row>
    <row r="12132" spans="2:2">
      <c r="B12132" s="141"/>
    </row>
    <row r="12133" spans="2:2">
      <c r="B12133" s="141"/>
    </row>
    <row r="12134" spans="2:2">
      <c r="B12134" s="141"/>
    </row>
    <row r="12135" spans="2:2">
      <c r="B12135" s="141"/>
    </row>
    <row r="12136" spans="2:2">
      <c r="B12136" s="141"/>
    </row>
    <row r="12137" spans="2:2">
      <c r="B12137" s="141"/>
    </row>
    <row r="12138" spans="2:2">
      <c r="B12138" s="141"/>
    </row>
    <row r="12139" spans="2:2">
      <c r="B12139" s="141"/>
    </row>
    <row r="12140" spans="2:2">
      <c r="B12140" s="141"/>
    </row>
    <row r="12141" spans="2:2">
      <c r="B12141" s="141"/>
    </row>
    <row r="12142" spans="2:2">
      <c r="B12142" s="141"/>
    </row>
    <row r="12143" spans="2:2">
      <c r="B12143" s="141"/>
    </row>
    <row r="12144" spans="2:2">
      <c r="B12144" s="141"/>
    </row>
    <row r="12145" spans="2:2">
      <c r="B12145" s="141"/>
    </row>
    <row r="12146" spans="2:2">
      <c r="B12146" s="141"/>
    </row>
    <row r="12147" spans="2:2">
      <c r="B12147" s="141"/>
    </row>
    <row r="12148" spans="2:2">
      <c r="B12148" s="141"/>
    </row>
    <row r="12149" spans="2:2">
      <c r="B12149" s="141"/>
    </row>
    <row r="12150" spans="2:2">
      <c r="B12150" s="141"/>
    </row>
    <row r="12151" spans="2:2">
      <c r="B12151" s="141"/>
    </row>
    <row r="12152" spans="2:2">
      <c r="B12152" s="141"/>
    </row>
    <row r="12153" spans="2:2">
      <c r="B12153" s="141"/>
    </row>
    <row r="12154" spans="2:2">
      <c r="B12154" s="141"/>
    </row>
    <row r="12155" spans="2:2">
      <c r="B12155" s="141"/>
    </row>
    <row r="12156" spans="2:2">
      <c r="B12156" s="141"/>
    </row>
    <row r="12157" spans="2:2">
      <c r="B12157" s="141"/>
    </row>
    <row r="12158" spans="2:2">
      <c r="B12158" s="141"/>
    </row>
    <row r="12159" spans="2:2">
      <c r="B12159" s="141"/>
    </row>
    <row r="12160" spans="2:2">
      <c r="B12160" s="141"/>
    </row>
    <row r="12161" spans="2:2">
      <c r="B12161" s="141"/>
    </row>
    <row r="12162" spans="2:2">
      <c r="B12162" s="141"/>
    </row>
    <row r="12163" spans="2:2">
      <c r="B12163" s="141"/>
    </row>
    <row r="12164" spans="2:2">
      <c r="B12164" s="141"/>
    </row>
    <row r="12165" spans="2:2">
      <c r="B12165" s="141"/>
    </row>
    <row r="12166" spans="2:2">
      <c r="B12166" s="141"/>
    </row>
    <row r="12167" spans="2:2">
      <c r="B12167" s="141"/>
    </row>
    <row r="12168" spans="2:2">
      <c r="B12168" s="141"/>
    </row>
    <row r="12169" spans="2:2">
      <c r="B12169" s="141"/>
    </row>
    <row r="12170" spans="2:2">
      <c r="B12170" s="141"/>
    </row>
    <row r="12171" spans="2:2">
      <c r="B12171" s="141"/>
    </row>
    <row r="12172" spans="2:2">
      <c r="B12172" s="141"/>
    </row>
    <row r="12173" spans="2:2">
      <c r="B12173" s="141"/>
    </row>
    <row r="12174" spans="2:2">
      <c r="B12174" s="141"/>
    </row>
    <row r="12175" spans="2:2">
      <c r="B12175" s="141"/>
    </row>
    <row r="12176" spans="2:2">
      <c r="B12176" s="141"/>
    </row>
    <row r="12177" spans="2:2">
      <c r="B12177" s="141"/>
    </row>
    <row r="12178" spans="2:2">
      <c r="B12178" s="141"/>
    </row>
    <row r="12179" spans="2:2">
      <c r="B12179" s="141"/>
    </row>
    <row r="12180" spans="2:2">
      <c r="B12180" s="141"/>
    </row>
    <row r="12181" spans="2:2">
      <c r="B12181" s="141"/>
    </row>
    <row r="12182" spans="2:2">
      <c r="B12182" s="141"/>
    </row>
    <row r="12183" spans="2:2">
      <c r="B12183" s="141"/>
    </row>
    <row r="12184" spans="2:2">
      <c r="B12184" s="141"/>
    </row>
    <row r="12185" spans="2:2">
      <c r="B12185" s="141"/>
    </row>
    <row r="12186" spans="2:2">
      <c r="B12186" s="141"/>
    </row>
    <row r="12187" spans="2:2">
      <c r="B12187" s="141"/>
    </row>
    <row r="12188" spans="2:2">
      <c r="B12188" s="141"/>
    </row>
    <row r="12189" spans="2:2">
      <c r="B12189" s="141"/>
    </row>
    <row r="12190" spans="2:2">
      <c r="B12190" s="141"/>
    </row>
    <row r="12191" spans="2:2">
      <c r="B12191" s="141"/>
    </row>
    <row r="12192" spans="2:2">
      <c r="B12192" s="141"/>
    </row>
    <row r="12193" spans="2:2">
      <c r="B12193" s="141"/>
    </row>
    <row r="12194" spans="2:2">
      <c r="B12194" s="141"/>
    </row>
    <row r="12195" spans="2:2">
      <c r="B12195" s="141"/>
    </row>
    <row r="12196" spans="2:2">
      <c r="B12196" s="141"/>
    </row>
    <row r="12197" spans="2:2">
      <c r="B12197" s="141"/>
    </row>
    <row r="12198" spans="2:2">
      <c r="B12198" s="141"/>
    </row>
    <row r="12199" spans="2:2">
      <c r="B12199" s="141"/>
    </row>
    <row r="12200" spans="2:2">
      <c r="B12200" s="141"/>
    </row>
    <row r="12201" spans="2:2">
      <c r="B12201" s="141"/>
    </row>
    <row r="12202" spans="2:2">
      <c r="B12202" s="141"/>
    </row>
    <row r="12203" spans="2:2">
      <c r="B12203" s="141"/>
    </row>
    <row r="12204" spans="2:2">
      <c r="B12204" s="141"/>
    </row>
    <row r="12205" spans="2:2">
      <c r="B12205" s="141"/>
    </row>
    <row r="12206" spans="2:2">
      <c r="B12206" s="141"/>
    </row>
    <row r="12207" spans="2:2">
      <c r="B12207" s="141"/>
    </row>
    <row r="12208" spans="2:2">
      <c r="B12208" s="141"/>
    </row>
    <row r="12209" spans="2:2">
      <c r="B12209" s="141"/>
    </row>
    <row r="12210" spans="2:2">
      <c r="B12210" s="141"/>
    </row>
    <row r="12211" spans="2:2">
      <c r="B12211" s="141"/>
    </row>
    <row r="12212" spans="2:2">
      <c r="B12212" s="141"/>
    </row>
    <row r="12213" spans="2:2">
      <c r="B12213" s="141"/>
    </row>
    <row r="12214" spans="2:2">
      <c r="B12214" s="141"/>
    </row>
    <row r="12215" spans="2:2">
      <c r="B12215" s="141"/>
    </row>
    <row r="12216" spans="2:2">
      <c r="B12216" s="141"/>
    </row>
    <row r="12217" spans="2:2">
      <c r="B12217" s="141"/>
    </row>
    <row r="12218" spans="2:2">
      <c r="B12218" s="141"/>
    </row>
    <row r="12219" spans="2:2">
      <c r="B12219" s="141"/>
    </row>
    <row r="12220" spans="2:2">
      <c r="B12220" s="141"/>
    </row>
    <row r="12221" spans="2:2">
      <c r="B12221" s="141"/>
    </row>
    <row r="12222" spans="2:2">
      <c r="B12222" s="141"/>
    </row>
    <row r="12223" spans="2:2">
      <c r="B12223" s="141"/>
    </row>
    <row r="12224" spans="2:2">
      <c r="B12224" s="141"/>
    </row>
    <row r="12225" spans="2:2">
      <c r="B12225" s="141"/>
    </row>
    <row r="12226" spans="2:2">
      <c r="B12226" s="141"/>
    </row>
    <row r="12227" spans="2:2">
      <c r="B12227" s="141"/>
    </row>
    <row r="12228" spans="2:2">
      <c r="B12228" s="141"/>
    </row>
    <row r="12229" spans="2:2">
      <c r="B12229" s="141"/>
    </row>
    <row r="12230" spans="2:2">
      <c r="B12230" s="141"/>
    </row>
    <row r="12231" spans="2:2">
      <c r="B12231" s="141"/>
    </row>
    <row r="12232" spans="2:2">
      <c r="B12232" s="141"/>
    </row>
    <row r="12233" spans="2:2">
      <c r="B12233" s="141"/>
    </row>
    <row r="12234" spans="2:2">
      <c r="B12234" s="141"/>
    </row>
    <row r="12235" spans="2:2">
      <c r="B12235" s="141"/>
    </row>
    <row r="12236" spans="2:2">
      <c r="B12236" s="141"/>
    </row>
    <row r="12237" spans="2:2">
      <c r="B12237" s="141"/>
    </row>
    <row r="12238" spans="2:2">
      <c r="B12238" s="141"/>
    </row>
    <row r="12239" spans="2:2">
      <c r="B12239" s="141"/>
    </row>
    <row r="12240" spans="2:2">
      <c r="B12240" s="141"/>
    </row>
    <row r="12241" spans="2:2">
      <c r="B12241" s="141"/>
    </row>
    <row r="12242" spans="2:2">
      <c r="B12242" s="141"/>
    </row>
    <row r="12243" spans="2:2">
      <c r="B12243" s="141"/>
    </row>
    <row r="12244" spans="2:2">
      <c r="B12244" s="141"/>
    </row>
    <row r="12245" spans="2:2">
      <c r="B12245" s="141"/>
    </row>
    <row r="12246" spans="2:2">
      <c r="B12246" s="141"/>
    </row>
    <row r="12247" spans="2:2">
      <c r="B12247" s="141"/>
    </row>
    <row r="12248" spans="2:2">
      <c r="B12248" s="141"/>
    </row>
    <row r="12249" spans="2:2">
      <c r="B12249" s="141"/>
    </row>
    <row r="12250" spans="2:2">
      <c r="B12250" s="141"/>
    </row>
    <row r="12251" spans="2:2">
      <c r="B12251" s="141"/>
    </row>
    <row r="12252" spans="2:2">
      <c r="B12252" s="141"/>
    </row>
    <row r="12253" spans="2:2">
      <c r="B12253" s="141"/>
    </row>
    <row r="12254" spans="2:2">
      <c r="B12254" s="141"/>
    </row>
    <row r="12255" spans="2:2">
      <c r="B12255" s="141"/>
    </row>
    <row r="12256" spans="2:2">
      <c r="B12256" s="141"/>
    </row>
    <row r="12257" spans="2:2">
      <c r="B12257" s="141"/>
    </row>
    <row r="12258" spans="2:2">
      <c r="B12258" s="141"/>
    </row>
    <row r="12259" spans="2:2">
      <c r="B12259" s="141"/>
    </row>
    <row r="12260" spans="2:2">
      <c r="B12260" s="141"/>
    </row>
    <row r="12261" spans="2:2">
      <c r="B12261" s="141"/>
    </row>
    <row r="12262" spans="2:2">
      <c r="B12262" s="141"/>
    </row>
    <row r="12263" spans="2:2">
      <c r="B12263" s="141"/>
    </row>
    <row r="12264" spans="2:2">
      <c r="B12264" s="141"/>
    </row>
    <row r="12265" spans="2:2">
      <c r="B12265" s="141"/>
    </row>
    <row r="12266" spans="2:2">
      <c r="B12266" s="141"/>
    </row>
    <row r="12267" spans="2:2">
      <c r="B12267" s="141"/>
    </row>
    <row r="12268" spans="2:2">
      <c r="B12268" s="141"/>
    </row>
    <row r="12269" spans="2:2">
      <c r="B12269" s="141"/>
    </row>
    <row r="12270" spans="2:2">
      <c r="B12270" s="141"/>
    </row>
    <row r="12271" spans="2:2">
      <c r="B12271" s="141"/>
    </row>
    <row r="12272" spans="2:2">
      <c r="B12272" s="141"/>
    </row>
    <row r="12273" spans="2:2">
      <c r="B12273" s="141"/>
    </row>
    <row r="12274" spans="2:2">
      <c r="B12274" s="141"/>
    </row>
    <row r="12275" spans="2:2">
      <c r="B12275" s="141"/>
    </row>
    <row r="12276" spans="2:2">
      <c r="B12276" s="141"/>
    </row>
    <row r="12277" spans="2:2">
      <c r="B12277" s="141"/>
    </row>
    <row r="12278" spans="2:2">
      <c r="B12278" s="141"/>
    </row>
    <row r="12279" spans="2:2">
      <c r="B12279" s="141"/>
    </row>
    <row r="12280" spans="2:2">
      <c r="B12280" s="141"/>
    </row>
    <row r="12281" spans="2:2">
      <c r="B12281" s="141"/>
    </row>
    <row r="12282" spans="2:2">
      <c r="B12282" s="141"/>
    </row>
    <row r="12283" spans="2:2">
      <c r="B12283" s="141"/>
    </row>
    <row r="12284" spans="2:2">
      <c r="B12284" s="141"/>
    </row>
    <row r="12285" spans="2:2">
      <c r="B12285" s="141"/>
    </row>
    <row r="12286" spans="2:2">
      <c r="B12286" s="141"/>
    </row>
    <row r="12287" spans="2:2">
      <c r="B12287" s="141"/>
    </row>
    <row r="12288" spans="2:2">
      <c r="B12288" s="141"/>
    </row>
    <row r="12289" spans="2:2">
      <c r="B12289" s="141"/>
    </row>
    <row r="12290" spans="2:2">
      <c r="B12290" s="141"/>
    </row>
    <row r="12291" spans="2:2">
      <c r="B12291" s="141"/>
    </row>
    <row r="12292" spans="2:2">
      <c r="B12292" s="141"/>
    </row>
    <row r="12293" spans="2:2">
      <c r="B12293" s="141"/>
    </row>
    <row r="12294" spans="2:2">
      <c r="B12294" s="141"/>
    </row>
    <row r="12295" spans="2:2">
      <c r="B12295" s="141"/>
    </row>
    <row r="12296" spans="2:2">
      <c r="B12296" s="141"/>
    </row>
    <row r="12297" spans="2:2">
      <c r="B12297" s="141"/>
    </row>
    <row r="12298" spans="2:2">
      <c r="B12298" s="141"/>
    </row>
    <row r="12299" spans="2:2">
      <c r="B12299" s="141"/>
    </row>
    <row r="12300" spans="2:2">
      <c r="B12300" s="141"/>
    </row>
    <row r="12301" spans="2:2">
      <c r="B12301" s="141"/>
    </row>
    <row r="12302" spans="2:2">
      <c r="B12302" s="141"/>
    </row>
    <row r="12303" spans="2:2">
      <c r="B12303" s="141"/>
    </row>
    <row r="12304" spans="2:2">
      <c r="B12304" s="141"/>
    </row>
    <row r="12305" spans="2:2">
      <c r="B12305" s="141"/>
    </row>
    <row r="12306" spans="2:2">
      <c r="B12306" s="141"/>
    </row>
    <row r="12307" spans="2:2">
      <c r="B12307" s="141"/>
    </row>
    <row r="12308" spans="2:2">
      <c r="B12308" s="141"/>
    </row>
    <row r="12309" spans="2:2">
      <c r="B12309" s="141"/>
    </row>
    <row r="12310" spans="2:2">
      <c r="B12310" s="141"/>
    </row>
    <row r="12311" spans="2:2">
      <c r="B12311" s="141"/>
    </row>
    <row r="12312" spans="2:2">
      <c r="B12312" s="141"/>
    </row>
    <row r="12313" spans="2:2">
      <c r="B12313" s="141"/>
    </row>
    <row r="12314" spans="2:2">
      <c r="B12314" s="141"/>
    </row>
    <row r="12315" spans="2:2">
      <c r="B12315" s="141"/>
    </row>
    <row r="12316" spans="2:2">
      <c r="B12316" s="141"/>
    </row>
    <row r="12317" spans="2:2">
      <c r="B12317" s="141"/>
    </row>
    <row r="12318" spans="2:2">
      <c r="B12318" s="141"/>
    </row>
    <row r="12319" spans="2:2">
      <c r="B12319" s="141"/>
    </row>
    <row r="12320" spans="2:2">
      <c r="B12320" s="141"/>
    </row>
    <row r="12321" spans="2:2">
      <c r="B12321" s="141"/>
    </row>
    <row r="12322" spans="2:2">
      <c r="B12322" s="141"/>
    </row>
    <row r="12323" spans="2:2">
      <c r="B12323" s="141"/>
    </row>
    <row r="12324" spans="2:2">
      <c r="B12324" s="141"/>
    </row>
    <row r="12325" spans="2:2">
      <c r="B12325" s="141"/>
    </row>
    <row r="12326" spans="2:2">
      <c r="B12326" s="141"/>
    </row>
    <row r="12327" spans="2:2">
      <c r="B12327" s="141"/>
    </row>
    <row r="12328" spans="2:2">
      <c r="B12328" s="141"/>
    </row>
    <row r="12329" spans="2:2">
      <c r="B12329" s="141"/>
    </row>
    <row r="12330" spans="2:2">
      <c r="B12330" s="141"/>
    </row>
    <row r="12331" spans="2:2">
      <c r="B12331" s="141"/>
    </row>
    <row r="12332" spans="2:2">
      <c r="B12332" s="141"/>
    </row>
    <row r="12333" spans="2:2">
      <c r="B12333" s="141"/>
    </row>
    <row r="12334" spans="2:2">
      <c r="B12334" s="141"/>
    </row>
    <row r="12335" spans="2:2">
      <c r="B12335" s="141"/>
    </row>
    <row r="12336" spans="2:2">
      <c r="B12336" s="141"/>
    </row>
    <row r="12337" spans="2:2">
      <c r="B12337" s="141"/>
    </row>
    <row r="12338" spans="2:2">
      <c r="B12338" s="141"/>
    </row>
    <row r="12339" spans="2:2">
      <c r="B12339" s="141"/>
    </row>
    <row r="12340" spans="2:2">
      <c r="B12340" s="141"/>
    </row>
    <row r="12341" spans="2:2">
      <c r="B12341" s="141"/>
    </row>
    <row r="12342" spans="2:2">
      <c r="B12342" s="141"/>
    </row>
    <row r="12343" spans="2:2">
      <c r="B12343" s="141"/>
    </row>
    <row r="12344" spans="2:2">
      <c r="B12344" s="141"/>
    </row>
    <row r="12345" spans="2:2">
      <c r="B12345" s="141"/>
    </row>
    <row r="12346" spans="2:2">
      <c r="B12346" s="141"/>
    </row>
    <row r="12347" spans="2:2">
      <c r="B12347" s="141"/>
    </row>
    <row r="12348" spans="2:2">
      <c r="B12348" s="141"/>
    </row>
    <row r="12349" spans="2:2">
      <c r="B12349" s="141"/>
    </row>
    <row r="12350" spans="2:2">
      <c r="B12350" s="141"/>
    </row>
    <row r="12351" spans="2:2">
      <c r="B12351" s="141"/>
    </row>
    <row r="12352" spans="2:2">
      <c r="B12352" s="141"/>
    </row>
    <row r="12353" spans="2:2">
      <c r="B12353" s="141"/>
    </row>
    <row r="12354" spans="2:2">
      <c r="B12354" s="141"/>
    </row>
    <row r="12355" spans="2:2">
      <c r="B12355" s="141"/>
    </row>
    <row r="12356" spans="2:2">
      <c r="B12356" s="141"/>
    </row>
    <row r="12357" spans="2:2">
      <c r="B12357" s="141"/>
    </row>
    <row r="12358" spans="2:2">
      <c r="B12358" s="141"/>
    </row>
    <row r="12359" spans="2:2">
      <c r="B12359" s="141"/>
    </row>
    <row r="12360" spans="2:2">
      <c r="B12360" s="141"/>
    </row>
    <row r="12361" spans="2:2">
      <c r="B12361" s="141"/>
    </row>
    <row r="12362" spans="2:2">
      <c r="B12362" s="141"/>
    </row>
    <row r="12363" spans="2:2">
      <c r="B12363" s="141"/>
    </row>
    <row r="12364" spans="2:2">
      <c r="B12364" s="141"/>
    </row>
    <row r="12365" spans="2:2">
      <c r="B12365" s="141"/>
    </row>
    <row r="12366" spans="2:2">
      <c r="B12366" s="141"/>
    </row>
    <row r="12367" spans="2:2">
      <c r="B12367" s="141"/>
    </row>
    <row r="12368" spans="2:2">
      <c r="B12368" s="141"/>
    </row>
    <row r="12369" spans="2:2">
      <c r="B12369" s="141"/>
    </row>
    <row r="12370" spans="2:2">
      <c r="B12370" s="141"/>
    </row>
    <row r="12371" spans="2:2">
      <c r="B12371" s="141"/>
    </row>
    <row r="12372" spans="2:2">
      <c r="B12372" s="141"/>
    </row>
    <row r="12373" spans="2:2">
      <c r="B12373" s="141"/>
    </row>
    <row r="12374" spans="2:2">
      <c r="B12374" s="141"/>
    </row>
    <row r="12375" spans="2:2">
      <c r="B12375" s="141"/>
    </row>
    <row r="12376" spans="2:2">
      <c r="B12376" s="141"/>
    </row>
    <row r="12377" spans="2:2">
      <c r="B12377" s="141"/>
    </row>
    <row r="12378" spans="2:2">
      <c r="B12378" s="141"/>
    </row>
    <row r="12379" spans="2:2">
      <c r="B12379" s="141"/>
    </row>
    <row r="12380" spans="2:2">
      <c r="B12380" s="141"/>
    </row>
    <row r="12381" spans="2:2">
      <c r="B12381" s="141"/>
    </row>
    <row r="12382" spans="2:2">
      <c r="B12382" s="141"/>
    </row>
    <row r="12383" spans="2:2">
      <c r="B12383" s="141"/>
    </row>
    <row r="12384" spans="2:2">
      <c r="B12384" s="141"/>
    </row>
    <row r="12385" spans="2:2">
      <c r="B12385" s="141"/>
    </row>
    <row r="12386" spans="2:2">
      <c r="B12386" s="141"/>
    </row>
    <row r="12387" spans="2:2">
      <c r="B12387" s="141"/>
    </row>
    <row r="12388" spans="2:2">
      <c r="B12388" s="141"/>
    </row>
    <row r="12389" spans="2:2">
      <c r="B12389" s="141"/>
    </row>
    <row r="12390" spans="2:2">
      <c r="B12390" s="141"/>
    </row>
    <row r="12391" spans="2:2">
      <c r="B12391" s="141"/>
    </row>
    <row r="12392" spans="2:2">
      <c r="B12392" s="141"/>
    </row>
    <row r="12393" spans="2:2">
      <c r="B12393" s="141"/>
    </row>
    <row r="12394" spans="2:2">
      <c r="B12394" s="141"/>
    </row>
    <row r="12395" spans="2:2">
      <c r="B12395" s="141"/>
    </row>
    <row r="12396" spans="2:2">
      <c r="B12396" s="141"/>
    </row>
    <row r="12397" spans="2:2">
      <c r="B12397" s="141"/>
    </row>
    <row r="12398" spans="2:2">
      <c r="B12398" s="141"/>
    </row>
    <row r="12399" spans="2:2">
      <c r="B12399" s="141"/>
    </row>
    <row r="12400" spans="2:2">
      <c r="B12400" s="141"/>
    </row>
    <row r="12401" spans="2:2">
      <c r="B12401" s="141"/>
    </row>
    <row r="12402" spans="2:2">
      <c r="B12402" s="141"/>
    </row>
    <row r="12403" spans="2:2">
      <c r="B12403" s="141"/>
    </row>
    <row r="12404" spans="2:2">
      <c r="B12404" s="141"/>
    </row>
    <row r="12405" spans="2:2">
      <c r="B12405" s="141"/>
    </row>
    <row r="12406" spans="2:2">
      <c r="B12406" s="141"/>
    </row>
    <row r="12407" spans="2:2">
      <c r="B12407" s="141"/>
    </row>
    <row r="12408" spans="2:2">
      <c r="B12408" s="141"/>
    </row>
    <row r="12409" spans="2:2">
      <c r="B12409" s="141"/>
    </row>
    <row r="12410" spans="2:2">
      <c r="B12410" s="141"/>
    </row>
    <row r="12411" spans="2:2">
      <c r="B12411" s="141"/>
    </row>
    <row r="12412" spans="2:2">
      <c r="B12412" s="141"/>
    </row>
    <row r="12413" spans="2:2">
      <c r="B12413" s="141"/>
    </row>
    <row r="12414" spans="2:2">
      <c r="B12414" s="141"/>
    </row>
    <row r="12415" spans="2:2">
      <c r="B12415" s="141"/>
    </row>
    <row r="12416" spans="2:2">
      <c r="B12416" s="141"/>
    </row>
    <row r="12417" spans="2:2">
      <c r="B12417" s="141"/>
    </row>
    <row r="12418" spans="2:2">
      <c r="B12418" s="141"/>
    </row>
    <row r="12419" spans="2:2">
      <c r="B12419" s="141"/>
    </row>
    <row r="12420" spans="2:2">
      <c r="B12420" s="141"/>
    </row>
    <row r="12421" spans="2:2">
      <c r="B12421" s="141"/>
    </row>
    <row r="12422" spans="2:2">
      <c r="B12422" s="141"/>
    </row>
    <row r="12423" spans="2:2">
      <c r="B12423" s="141"/>
    </row>
    <row r="12424" spans="2:2">
      <c r="B12424" s="141"/>
    </row>
    <row r="12425" spans="2:2">
      <c r="B12425" s="141"/>
    </row>
    <row r="12426" spans="2:2">
      <c r="B12426" s="141"/>
    </row>
    <row r="12427" spans="2:2">
      <c r="B12427" s="141"/>
    </row>
    <row r="12428" spans="2:2">
      <c r="B12428" s="141"/>
    </row>
    <row r="12429" spans="2:2">
      <c r="B12429" s="141"/>
    </row>
    <row r="12430" spans="2:2">
      <c r="B12430" s="141"/>
    </row>
    <row r="12431" spans="2:2">
      <c r="B12431" s="141"/>
    </row>
    <row r="12432" spans="2:2">
      <c r="B12432" s="141"/>
    </row>
    <row r="12433" spans="2:2">
      <c r="B12433" s="141"/>
    </row>
    <row r="12434" spans="2:2">
      <c r="B12434" s="141"/>
    </row>
    <row r="12435" spans="2:2">
      <c r="B12435" s="141"/>
    </row>
    <row r="12436" spans="2:2">
      <c r="B12436" s="141"/>
    </row>
    <row r="12437" spans="2:2">
      <c r="B12437" s="141"/>
    </row>
    <row r="12438" spans="2:2">
      <c r="B12438" s="141"/>
    </row>
    <row r="12439" spans="2:2">
      <c r="B12439" s="141"/>
    </row>
    <row r="12440" spans="2:2">
      <c r="B12440" s="141"/>
    </row>
    <row r="12441" spans="2:2">
      <c r="B12441" s="141"/>
    </row>
    <row r="12442" spans="2:2">
      <c r="B12442" s="141"/>
    </row>
    <row r="12443" spans="2:2">
      <c r="B12443" s="141"/>
    </row>
    <row r="12444" spans="2:2">
      <c r="B12444" s="141"/>
    </row>
    <row r="12445" spans="2:2">
      <c r="B12445" s="141"/>
    </row>
    <row r="12446" spans="2:2">
      <c r="B12446" s="141"/>
    </row>
    <row r="12447" spans="2:2">
      <c r="B12447" s="141"/>
    </row>
    <row r="12448" spans="2:2">
      <c r="B12448" s="141"/>
    </row>
    <row r="12449" spans="2:2">
      <c r="B12449" s="141"/>
    </row>
    <row r="12450" spans="2:2">
      <c r="B12450" s="141"/>
    </row>
    <row r="12451" spans="2:2">
      <c r="B12451" s="141"/>
    </row>
    <row r="12452" spans="2:2">
      <c r="B12452" s="141"/>
    </row>
    <row r="12453" spans="2:2">
      <c r="B12453" s="141"/>
    </row>
    <row r="12454" spans="2:2">
      <c r="B12454" s="141"/>
    </row>
    <row r="12455" spans="2:2">
      <c r="B12455" s="141"/>
    </row>
    <row r="12456" spans="2:2">
      <c r="B12456" s="141"/>
    </row>
    <row r="12457" spans="2:2">
      <c r="B12457" s="141"/>
    </row>
    <row r="12458" spans="2:2">
      <c r="B12458" s="141"/>
    </row>
    <row r="12459" spans="2:2">
      <c r="B12459" s="141"/>
    </row>
    <row r="12460" spans="2:2">
      <c r="B12460" s="141"/>
    </row>
    <row r="12461" spans="2:2">
      <c r="B12461" s="141"/>
    </row>
    <row r="12462" spans="2:2">
      <c r="B12462" s="141"/>
    </row>
    <row r="12463" spans="2:2">
      <c r="B12463" s="141"/>
    </row>
    <row r="12464" spans="2:2">
      <c r="B12464" s="141"/>
    </row>
    <row r="12465" spans="2:2">
      <c r="B12465" s="141"/>
    </row>
    <row r="12466" spans="2:2">
      <c r="B12466" s="141"/>
    </row>
    <row r="12467" spans="2:2">
      <c r="B12467" s="141"/>
    </row>
    <row r="12468" spans="2:2">
      <c r="B12468" s="141"/>
    </row>
    <row r="12469" spans="2:2">
      <c r="B12469" s="141"/>
    </row>
    <row r="12470" spans="2:2">
      <c r="B12470" s="141"/>
    </row>
    <row r="12471" spans="2:2">
      <c r="B12471" s="141"/>
    </row>
    <row r="12472" spans="2:2">
      <c r="B12472" s="141"/>
    </row>
    <row r="12473" spans="2:2">
      <c r="B12473" s="141"/>
    </row>
    <row r="12474" spans="2:2">
      <c r="B12474" s="141"/>
    </row>
    <row r="12475" spans="2:2">
      <c r="B12475" s="141"/>
    </row>
    <row r="12476" spans="2:2">
      <c r="B12476" s="141"/>
    </row>
    <row r="12477" spans="2:2">
      <c r="B12477" s="141"/>
    </row>
    <row r="12478" spans="2:2">
      <c r="B12478" s="141"/>
    </row>
    <row r="12479" spans="2:2">
      <c r="B12479" s="141"/>
    </row>
    <row r="12480" spans="2:2">
      <c r="B12480" s="141"/>
    </row>
    <row r="12481" spans="2:2">
      <c r="B12481" s="141"/>
    </row>
    <row r="12482" spans="2:2">
      <c r="B12482" s="141"/>
    </row>
    <row r="12483" spans="2:2">
      <c r="B12483" s="141"/>
    </row>
    <row r="12484" spans="2:2">
      <c r="B12484" s="141"/>
    </row>
    <row r="12485" spans="2:2">
      <c r="B12485" s="141"/>
    </row>
    <row r="12486" spans="2:2">
      <c r="B12486" s="141"/>
    </row>
    <row r="12487" spans="2:2">
      <c r="B12487" s="141"/>
    </row>
    <row r="12488" spans="2:2">
      <c r="B12488" s="141"/>
    </row>
    <row r="12489" spans="2:2">
      <c r="B12489" s="141"/>
    </row>
    <row r="12490" spans="2:2">
      <c r="B12490" s="141"/>
    </row>
    <row r="12491" spans="2:2">
      <c r="B12491" s="141"/>
    </row>
    <row r="12492" spans="2:2">
      <c r="B12492" s="141"/>
    </row>
    <row r="12493" spans="2:2">
      <c r="B12493" s="141"/>
    </row>
    <row r="12494" spans="2:2">
      <c r="B12494" s="141"/>
    </row>
    <row r="12495" spans="2:2">
      <c r="B12495" s="141"/>
    </row>
    <row r="12496" spans="2:2">
      <c r="B12496" s="141"/>
    </row>
    <row r="12497" spans="2:2">
      <c r="B12497" s="141"/>
    </row>
    <row r="12498" spans="2:2">
      <c r="B12498" s="141"/>
    </row>
    <row r="12499" spans="2:2">
      <c r="B12499" s="141"/>
    </row>
    <row r="12500" spans="2:2">
      <c r="B12500" s="141"/>
    </row>
    <row r="12501" spans="2:2">
      <c r="B12501" s="141"/>
    </row>
    <row r="12502" spans="2:2">
      <c r="B12502" s="141"/>
    </row>
    <row r="12503" spans="2:2">
      <c r="B12503" s="141"/>
    </row>
    <row r="12504" spans="2:2">
      <c r="B12504" s="141"/>
    </row>
    <row r="12505" spans="2:2">
      <c r="B12505" s="141"/>
    </row>
    <row r="12506" spans="2:2">
      <c r="B12506" s="141"/>
    </row>
    <row r="12507" spans="2:2">
      <c r="B12507" s="141"/>
    </row>
    <row r="12508" spans="2:2">
      <c r="B12508" s="141"/>
    </row>
    <row r="12509" spans="2:2">
      <c r="B12509" s="141"/>
    </row>
    <row r="12510" spans="2:2">
      <c r="B12510" s="141"/>
    </row>
    <row r="12511" spans="2:2">
      <c r="B12511" s="141"/>
    </row>
    <row r="12512" spans="2:2">
      <c r="B12512" s="141"/>
    </row>
    <row r="12513" spans="2:2">
      <c r="B12513" s="141"/>
    </row>
    <row r="12514" spans="2:2">
      <c r="B12514" s="141"/>
    </row>
    <row r="12515" spans="2:2">
      <c r="B12515" s="141"/>
    </row>
    <row r="12516" spans="2:2">
      <c r="B12516" s="141"/>
    </row>
    <row r="12517" spans="2:2">
      <c r="B12517" s="141"/>
    </row>
    <row r="12518" spans="2:2">
      <c r="B12518" s="141"/>
    </row>
    <row r="12519" spans="2:2">
      <c r="B12519" s="141"/>
    </row>
    <row r="12520" spans="2:2">
      <c r="B12520" s="141"/>
    </row>
    <row r="12521" spans="2:2">
      <c r="B12521" s="141"/>
    </row>
    <row r="12522" spans="2:2">
      <c r="B12522" s="141"/>
    </row>
    <row r="12523" spans="2:2">
      <c r="B12523" s="141"/>
    </row>
    <row r="12524" spans="2:2">
      <c r="B12524" s="141"/>
    </row>
    <row r="12525" spans="2:2">
      <c r="B12525" s="141"/>
    </row>
    <row r="12526" spans="2:2">
      <c r="B12526" s="141"/>
    </row>
    <row r="12527" spans="2:2">
      <c r="B12527" s="141"/>
    </row>
    <row r="12528" spans="2:2">
      <c r="B12528" s="141"/>
    </row>
    <row r="12529" spans="2:2">
      <c r="B12529" s="141"/>
    </row>
    <row r="12530" spans="2:2">
      <c r="B12530" s="141"/>
    </row>
    <row r="12531" spans="2:2">
      <c r="B12531" s="141"/>
    </row>
    <row r="12532" spans="2:2">
      <c r="B12532" s="141"/>
    </row>
    <row r="12533" spans="2:2">
      <c r="B12533" s="141"/>
    </row>
    <row r="12534" spans="2:2">
      <c r="B12534" s="141"/>
    </row>
    <row r="12535" spans="2:2">
      <c r="B12535" s="141"/>
    </row>
    <row r="12536" spans="2:2">
      <c r="B12536" s="141"/>
    </row>
    <row r="12537" spans="2:2">
      <c r="B12537" s="141"/>
    </row>
    <row r="12538" spans="2:2">
      <c r="B12538" s="141"/>
    </row>
    <row r="12539" spans="2:2">
      <c r="B12539" s="141"/>
    </row>
    <row r="12540" spans="2:2">
      <c r="B12540" s="141"/>
    </row>
    <row r="12541" spans="2:2">
      <c r="B12541" s="141"/>
    </row>
    <row r="12542" spans="2:2">
      <c r="B12542" s="141"/>
    </row>
    <row r="12543" spans="2:2">
      <c r="B12543" s="141"/>
    </row>
    <row r="12544" spans="2:2">
      <c r="B12544" s="141"/>
    </row>
    <row r="12545" spans="2:2">
      <c r="B12545" s="141"/>
    </row>
    <row r="12546" spans="2:2">
      <c r="B12546" s="141"/>
    </row>
    <row r="12547" spans="2:2">
      <c r="B12547" s="141"/>
    </row>
    <row r="12548" spans="2:2">
      <c r="B12548" s="141"/>
    </row>
    <row r="12549" spans="2:2">
      <c r="B12549" s="141"/>
    </row>
    <row r="12550" spans="2:2">
      <c r="B12550" s="141"/>
    </row>
    <row r="12551" spans="2:2">
      <c r="B12551" s="141"/>
    </row>
    <row r="12552" spans="2:2">
      <c r="B12552" s="141"/>
    </row>
    <row r="12553" spans="2:2">
      <c r="B12553" s="141"/>
    </row>
    <row r="12554" spans="2:2">
      <c r="B12554" s="141"/>
    </row>
    <row r="12555" spans="2:2">
      <c r="B12555" s="141"/>
    </row>
    <row r="12556" spans="2:2">
      <c r="B12556" s="141"/>
    </row>
    <row r="12557" spans="2:2">
      <c r="B12557" s="141"/>
    </row>
    <row r="12558" spans="2:2">
      <c r="B12558" s="141"/>
    </row>
    <row r="12559" spans="2:2">
      <c r="B12559" s="141"/>
    </row>
    <row r="12560" spans="2:2">
      <c r="B12560" s="141"/>
    </row>
    <row r="12561" spans="2:2">
      <c r="B12561" s="141"/>
    </row>
    <row r="12562" spans="2:2">
      <c r="B12562" s="141"/>
    </row>
    <row r="12563" spans="2:2">
      <c r="B12563" s="141"/>
    </row>
    <row r="12564" spans="2:2">
      <c r="B12564" s="141"/>
    </row>
    <row r="12565" spans="2:2">
      <c r="B12565" s="141"/>
    </row>
    <row r="12566" spans="2:2">
      <c r="B12566" s="141"/>
    </row>
    <row r="12567" spans="2:2">
      <c r="B12567" s="141"/>
    </row>
    <row r="12568" spans="2:2">
      <c r="B12568" s="141"/>
    </row>
    <row r="12569" spans="2:2">
      <c r="B12569" s="141"/>
    </row>
    <row r="12570" spans="2:2">
      <c r="B12570" s="141"/>
    </row>
    <row r="12571" spans="2:2">
      <c r="B12571" s="141"/>
    </row>
    <row r="12572" spans="2:2">
      <c r="B12572" s="141"/>
    </row>
    <row r="12573" spans="2:2">
      <c r="B12573" s="141"/>
    </row>
    <row r="12574" spans="2:2">
      <c r="B12574" s="141"/>
    </row>
    <row r="12575" spans="2:2">
      <c r="B12575" s="141"/>
    </row>
    <row r="12576" spans="2:2">
      <c r="B12576" s="141"/>
    </row>
    <row r="12577" spans="2:2">
      <c r="B12577" s="141"/>
    </row>
    <row r="12578" spans="2:2">
      <c r="B12578" s="141"/>
    </row>
    <row r="12579" spans="2:2">
      <c r="B12579" s="141"/>
    </row>
    <row r="12580" spans="2:2">
      <c r="B12580" s="141"/>
    </row>
    <row r="12581" spans="2:2">
      <c r="B12581" s="141"/>
    </row>
    <row r="12582" spans="2:2">
      <c r="B12582" s="141"/>
    </row>
    <row r="12583" spans="2:2">
      <c r="B12583" s="141"/>
    </row>
    <row r="12584" spans="2:2">
      <c r="B12584" s="141"/>
    </row>
    <row r="12585" spans="2:2">
      <c r="B12585" s="141"/>
    </row>
    <row r="12586" spans="2:2">
      <c r="B12586" s="141"/>
    </row>
    <row r="12587" spans="2:2">
      <c r="B12587" s="141"/>
    </row>
    <row r="12588" spans="2:2">
      <c r="B12588" s="141"/>
    </row>
    <row r="12589" spans="2:2">
      <c r="B12589" s="141"/>
    </row>
    <row r="12590" spans="2:2">
      <c r="B12590" s="141"/>
    </row>
    <row r="12591" spans="2:2">
      <c r="B12591" s="141"/>
    </row>
    <row r="12592" spans="2:2">
      <c r="B12592" s="141"/>
    </row>
    <row r="12593" spans="2:2">
      <c r="B12593" s="141"/>
    </row>
    <row r="12594" spans="2:2">
      <c r="B12594" s="141"/>
    </row>
    <row r="12595" spans="2:2">
      <c r="B12595" s="141"/>
    </row>
    <row r="12596" spans="2:2">
      <c r="B12596" s="141"/>
    </row>
    <row r="12597" spans="2:2">
      <c r="B12597" s="141"/>
    </row>
    <row r="12598" spans="2:2">
      <c r="B12598" s="141"/>
    </row>
    <row r="12599" spans="2:2">
      <c r="B12599" s="141"/>
    </row>
    <row r="12600" spans="2:2">
      <c r="B12600" s="141"/>
    </row>
    <row r="12601" spans="2:2">
      <c r="B12601" s="141"/>
    </row>
    <row r="12602" spans="2:2">
      <c r="B12602" s="141"/>
    </row>
    <row r="12603" spans="2:2">
      <c r="B12603" s="141"/>
    </row>
    <row r="12604" spans="2:2">
      <c r="B12604" s="141"/>
    </row>
    <row r="12605" spans="2:2">
      <c r="B12605" s="141"/>
    </row>
    <row r="12606" spans="2:2">
      <c r="B12606" s="141"/>
    </row>
    <row r="12607" spans="2:2">
      <c r="B12607" s="141"/>
    </row>
    <row r="12608" spans="2:2">
      <c r="B12608" s="141"/>
    </row>
    <row r="12609" spans="2:2">
      <c r="B12609" s="141"/>
    </row>
    <row r="12610" spans="2:2">
      <c r="B12610" s="141"/>
    </row>
    <row r="12611" spans="2:2">
      <c r="B12611" s="141"/>
    </row>
    <row r="12612" spans="2:2">
      <c r="B12612" s="141"/>
    </row>
    <row r="12613" spans="2:2">
      <c r="B12613" s="141"/>
    </row>
    <row r="12614" spans="2:2">
      <c r="B12614" s="141"/>
    </row>
    <row r="12615" spans="2:2">
      <c r="B12615" s="141"/>
    </row>
    <row r="12616" spans="2:2">
      <c r="B12616" s="141"/>
    </row>
    <row r="12617" spans="2:2">
      <c r="B12617" s="141"/>
    </row>
    <row r="12618" spans="2:2">
      <c r="B12618" s="141"/>
    </row>
    <row r="12619" spans="2:2">
      <c r="B12619" s="141"/>
    </row>
    <row r="12620" spans="2:2">
      <c r="B12620" s="141"/>
    </row>
    <row r="12621" spans="2:2">
      <c r="B12621" s="141"/>
    </row>
    <row r="12622" spans="2:2">
      <c r="B12622" s="141"/>
    </row>
    <row r="12623" spans="2:2">
      <c r="B12623" s="141"/>
    </row>
    <row r="12624" spans="2:2">
      <c r="B12624" s="141"/>
    </row>
    <row r="12625" spans="2:2">
      <c r="B12625" s="141"/>
    </row>
    <row r="12626" spans="2:2">
      <c r="B12626" s="141"/>
    </row>
    <row r="12627" spans="2:2">
      <c r="B12627" s="141"/>
    </row>
    <row r="12628" spans="2:2">
      <c r="B12628" s="141"/>
    </row>
    <row r="12629" spans="2:2">
      <c r="B12629" s="141"/>
    </row>
    <row r="12630" spans="2:2">
      <c r="B12630" s="141"/>
    </row>
    <row r="12631" spans="2:2">
      <c r="B12631" s="141"/>
    </row>
    <row r="12632" spans="2:2">
      <c r="B12632" s="141"/>
    </row>
    <row r="12633" spans="2:2">
      <c r="B12633" s="141"/>
    </row>
    <row r="12634" spans="2:2">
      <c r="B12634" s="141"/>
    </row>
    <row r="12635" spans="2:2">
      <c r="B12635" s="141"/>
    </row>
    <row r="12636" spans="2:2">
      <c r="B12636" s="141"/>
    </row>
    <row r="12637" spans="2:2">
      <c r="B12637" s="141"/>
    </row>
    <row r="12638" spans="2:2">
      <c r="B12638" s="141"/>
    </row>
    <row r="12639" spans="2:2">
      <c r="B12639" s="141"/>
    </row>
    <row r="12640" spans="2:2">
      <c r="B12640" s="141"/>
    </row>
    <row r="12641" spans="2:2">
      <c r="B12641" s="141"/>
    </row>
    <row r="12642" spans="2:2">
      <c r="B12642" s="141"/>
    </row>
    <row r="12643" spans="2:2">
      <c r="B12643" s="141"/>
    </row>
    <row r="12644" spans="2:2">
      <c r="B12644" s="141"/>
    </row>
    <row r="12645" spans="2:2">
      <c r="B12645" s="141"/>
    </row>
    <row r="12646" spans="2:2">
      <c r="B12646" s="141"/>
    </row>
    <row r="12647" spans="2:2">
      <c r="B12647" s="141"/>
    </row>
    <row r="12648" spans="2:2">
      <c r="B12648" s="141"/>
    </row>
    <row r="12649" spans="2:2">
      <c r="B12649" s="141"/>
    </row>
    <row r="12650" spans="2:2">
      <c r="B12650" s="141"/>
    </row>
    <row r="12651" spans="2:2">
      <c r="B12651" s="141"/>
    </row>
    <row r="12652" spans="2:2">
      <c r="B12652" s="141"/>
    </row>
    <row r="12653" spans="2:2">
      <c r="B12653" s="141"/>
    </row>
    <row r="12654" spans="2:2">
      <c r="B12654" s="141"/>
    </row>
    <row r="12655" spans="2:2">
      <c r="B12655" s="141"/>
    </row>
    <row r="12656" spans="2:2">
      <c r="B12656" s="141"/>
    </row>
    <row r="12657" spans="2:2">
      <c r="B12657" s="141"/>
    </row>
    <row r="12658" spans="2:2">
      <c r="B12658" s="141"/>
    </row>
    <row r="12659" spans="2:2">
      <c r="B12659" s="141"/>
    </row>
    <row r="12660" spans="2:2">
      <c r="B12660" s="141"/>
    </row>
    <row r="12661" spans="2:2">
      <c r="B12661" s="141"/>
    </row>
    <row r="12662" spans="2:2">
      <c r="B12662" s="141"/>
    </row>
    <row r="12663" spans="2:2">
      <c r="B12663" s="141"/>
    </row>
    <row r="12664" spans="2:2">
      <c r="B12664" s="141"/>
    </row>
    <row r="12665" spans="2:2">
      <c r="B12665" s="141"/>
    </row>
    <row r="12666" spans="2:2">
      <c r="B12666" s="141"/>
    </row>
    <row r="12667" spans="2:2">
      <c r="B12667" s="141"/>
    </row>
    <row r="12668" spans="2:2">
      <c r="B12668" s="141"/>
    </row>
    <row r="12669" spans="2:2">
      <c r="B12669" s="141"/>
    </row>
    <row r="12670" spans="2:2">
      <c r="B12670" s="141"/>
    </row>
    <row r="12671" spans="2:2">
      <c r="B12671" s="141"/>
    </row>
    <row r="12672" spans="2:2">
      <c r="B12672" s="141"/>
    </row>
    <row r="12673" spans="2:2">
      <c r="B12673" s="141"/>
    </row>
    <row r="12674" spans="2:2">
      <c r="B12674" s="141"/>
    </row>
    <row r="12675" spans="2:2">
      <c r="B12675" s="141"/>
    </row>
    <row r="12676" spans="2:2">
      <c r="B12676" s="141"/>
    </row>
    <row r="12677" spans="2:2">
      <c r="B12677" s="141"/>
    </row>
    <row r="12678" spans="2:2">
      <c r="B12678" s="141"/>
    </row>
    <row r="12679" spans="2:2">
      <c r="B12679" s="141"/>
    </row>
    <row r="12680" spans="2:2">
      <c r="B12680" s="141"/>
    </row>
    <row r="12681" spans="2:2">
      <c r="B12681" s="141"/>
    </row>
    <row r="12682" spans="2:2">
      <c r="B12682" s="141"/>
    </row>
    <row r="12683" spans="2:2">
      <c r="B12683" s="141"/>
    </row>
    <row r="12684" spans="2:2">
      <c r="B12684" s="141"/>
    </row>
    <row r="12685" spans="2:2">
      <c r="B12685" s="141"/>
    </row>
    <row r="12686" spans="2:2">
      <c r="B12686" s="141"/>
    </row>
    <row r="12687" spans="2:2">
      <c r="B12687" s="141"/>
    </row>
    <row r="12688" spans="2:2">
      <c r="B12688" s="141"/>
    </row>
    <row r="12689" spans="2:2">
      <c r="B12689" s="141"/>
    </row>
    <row r="12690" spans="2:2">
      <c r="B12690" s="141"/>
    </row>
    <row r="12691" spans="2:2">
      <c r="B12691" s="141"/>
    </row>
    <row r="12692" spans="2:2">
      <c r="B12692" s="141"/>
    </row>
    <row r="12693" spans="2:2">
      <c r="B12693" s="141"/>
    </row>
    <row r="12694" spans="2:2">
      <c r="B12694" s="141"/>
    </row>
    <row r="12695" spans="2:2">
      <c r="B12695" s="141"/>
    </row>
    <row r="12696" spans="2:2">
      <c r="B12696" s="141"/>
    </row>
    <row r="12697" spans="2:2">
      <c r="B12697" s="141"/>
    </row>
    <row r="12698" spans="2:2">
      <c r="B12698" s="141"/>
    </row>
    <row r="12699" spans="2:2">
      <c r="B12699" s="141"/>
    </row>
    <row r="12700" spans="2:2">
      <c r="B12700" s="141"/>
    </row>
    <row r="12701" spans="2:2">
      <c r="B12701" s="141"/>
    </row>
    <row r="12702" spans="2:2">
      <c r="B12702" s="141"/>
    </row>
    <row r="12703" spans="2:2">
      <c r="B12703" s="141"/>
    </row>
    <row r="12704" spans="2:2">
      <c r="B12704" s="141"/>
    </row>
    <row r="12705" spans="2:2">
      <c r="B12705" s="141"/>
    </row>
    <row r="12706" spans="2:2">
      <c r="B12706" s="141"/>
    </row>
    <row r="12707" spans="2:2">
      <c r="B12707" s="141"/>
    </row>
    <row r="12708" spans="2:2">
      <c r="B12708" s="141"/>
    </row>
    <row r="12709" spans="2:2">
      <c r="B12709" s="141"/>
    </row>
    <row r="12710" spans="2:2">
      <c r="B12710" s="141"/>
    </row>
    <row r="12711" spans="2:2">
      <c r="B12711" s="141"/>
    </row>
    <row r="12712" spans="2:2">
      <c r="B12712" s="141"/>
    </row>
    <row r="12713" spans="2:2">
      <c r="B12713" s="141"/>
    </row>
    <row r="12714" spans="2:2">
      <c r="B12714" s="141"/>
    </row>
    <row r="12715" spans="2:2">
      <c r="B12715" s="141"/>
    </row>
    <row r="12716" spans="2:2">
      <c r="B12716" s="141"/>
    </row>
    <row r="12717" spans="2:2">
      <c r="B12717" s="141"/>
    </row>
    <row r="12718" spans="2:2">
      <c r="B12718" s="141"/>
    </row>
    <row r="12719" spans="2:2">
      <c r="B12719" s="141"/>
    </row>
    <row r="12720" spans="2:2">
      <c r="B12720" s="141"/>
    </row>
    <row r="12721" spans="2:2">
      <c r="B12721" s="141"/>
    </row>
    <row r="12722" spans="2:2">
      <c r="B12722" s="141"/>
    </row>
    <row r="12723" spans="2:2">
      <c r="B12723" s="141"/>
    </row>
    <row r="12724" spans="2:2">
      <c r="B12724" s="141"/>
    </row>
    <row r="12725" spans="2:2">
      <c r="B12725" s="141"/>
    </row>
    <row r="12726" spans="2:2">
      <c r="B12726" s="141"/>
    </row>
    <row r="12727" spans="2:2">
      <c r="B12727" s="141"/>
    </row>
    <row r="12728" spans="2:2">
      <c r="B12728" s="141"/>
    </row>
    <row r="12729" spans="2:2">
      <c r="B12729" s="141"/>
    </row>
    <row r="12730" spans="2:2">
      <c r="B12730" s="141"/>
    </row>
    <row r="12731" spans="2:2">
      <c r="B12731" s="141"/>
    </row>
    <row r="12732" spans="2:2">
      <c r="B12732" s="141"/>
    </row>
    <row r="12733" spans="2:2">
      <c r="B12733" s="141"/>
    </row>
    <row r="12734" spans="2:2">
      <c r="B12734" s="141"/>
    </row>
    <row r="12735" spans="2:2">
      <c r="B12735" s="141"/>
    </row>
    <row r="12736" spans="2:2">
      <c r="B12736" s="141"/>
    </row>
    <row r="12737" spans="2:2">
      <c r="B12737" s="141"/>
    </row>
    <row r="12738" spans="2:2">
      <c r="B12738" s="141"/>
    </row>
    <row r="12739" spans="2:2">
      <c r="B12739" s="141"/>
    </row>
    <row r="12740" spans="2:2">
      <c r="B12740" s="141"/>
    </row>
    <row r="12741" spans="2:2">
      <c r="B12741" s="141"/>
    </row>
    <row r="12742" spans="2:2">
      <c r="B12742" s="141"/>
    </row>
    <row r="12743" spans="2:2">
      <c r="B12743" s="141"/>
    </row>
    <row r="12744" spans="2:2">
      <c r="B12744" s="141"/>
    </row>
    <row r="12745" spans="2:2">
      <c r="B12745" s="141"/>
    </row>
    <row r="12746" spans="2:2">
      <c r="B12746" s="141"/>
    </row>
    <row r="12747" spans="2:2">
      <c r="B12747" s="141"/>
    </row>
    <row r="12748" spans="2:2">
      <c r="B12748" s="141"/>
    </row>
    <row r="12749" spans="2:2">
      <c r="B12749" s="141"/>
    </row>
    <row r="12750" spans="2:2">
      <c r="B12750" s="141"/>
    </row>
    <row r="12751" spans="2:2">
      <c r="B12751" s="141"/>
    </row>
    <row r="12752" spans="2:2">
      <c r="B12752" s="141"/>
    </row>
    <row r="12753" spans="2:2">
      <c r="B12753" s="141"/>
    </row>
    <row r="12754" spans="2:2">
      <c r="B12754" s="141"/>
    </row>
    <row r="12755" spans="2:2">
      <c r="B12755" s="141"/>
    </row>
    <row r="12756" spans="2:2">
      <c r="B12756" s="141"/>
    </row>
    <row r="12757" spans="2:2">
      <c r="B12757" s="141"/>
    </row>
    <row r="12758" spans="2:2">
      <c r="B12758" s="141"/>
    </row>
    <row r="12759" spans="2:2">
      <c r="B12759" s="141"/>
    </row>
    <row r="12760" spans="2:2">
      <c r="B12760" s="141"/>
    </row>
    <row r="12761" spans="2:2">
      <c r="B12761" s="141"/>
    </row>
    <row r="12762" spans="2:2">
      <c r="B12762" s="141"/>
    </row>
    <row r="12763" spans="2:2">
      <c r="B12763" s="141"/>
    </row>
    <row r="12764" spans="2:2">
      <c r="B12764" s="141"/>
    </row>
    <row r="12765" spans="2:2">
      <c r="B12765" s="141"/>
    </row>
    <row r="12766" spans="2:2">
      <c r="B12766" s="141"/>
    </row>
    <row r="12767" spans="2:2">
      <c r="B12767" s="141"/>
    </row>
    <row r="12768" spans="2:2">
      <c r="B12768" s="141"/>
    </row>
    <row r="12769" spans="2:2">
      <c r="B12769" s="141"/>
    </row>
    <row r="12770" spans="2:2">
      <c r="B12770" s="141"/>
    </row>
    <row r="12771" spans="2:2">
      <c r="B12771" s="141"/>
    </row>
    <row r="12772" spans="2:2">
      <c r="B12772" s="141"/>
    </row>
    <row r="12773" spans="2:2">
      <c r="B12773" s="141"/>
    </row>
    <row r="12774" spans="2:2">
      <c r="B12774" s="141"/>
    </row>
    <row r="12775" spans="2:2">
      <c r="B12775" s="141"/>
    </row>
    <row r="12776" spans="2:2">
      <c r="B12776" s="141"/>
    </row>
    <row r="12777" spans="2:2">
      <c r="B12777" s="141"/>
    </row>
    <row r="12778" spans="2:2">
      <c r="B12778" s="141"/>
    </row>
    <row r="12779" spans="2:2">
      <c r="B12779" s="141"/>
    </row>
    <row r="12780" spans="2:2">
      <c r="B12780" s="141"/>
    </row>
    <row r="12781" spans="2:2">
      <c r="B12781" s="141"/>
    </row>
    <row r="12782" spans="2:2">
      <c r="B12782" s="141"/>
    </row>
    <row r="12783" spans="2:2">
      <c r="B12783" s="141"/>
    </row>
    <row r="12784" spans="2:2">
      <c r="B12784" s="141"/>
    </row>
    <row r="12785" spans="2:2">
      <c r="B12785" s="141"/>
    </row>
    <row r="12786" spans="2:2">
      <c r="B12786" s="141"/>
    </row>
    <row r="12787" spans="2:2">
      <c r="B12787" s="141"/>
    </row>
    <row r="12788" spans="2:2">
      <c r="B12788" s="141"/>
    </row>
    <row r="12789" spans="2:2">
      <c r="B12789" s="141"/>
    </row>
    <row r="12790" spans="2:2">
      <c r="B12790" s="141"/>
    </row>
    <row r="12791" spans="2:2">
      <c r="B12791" s="141"/>
    </row>
    <row r="12792" spans="2:2">
      <c r="B12792" s="141"/>
    </row>
    <row r="12793" spans="2:2">
      <c r="B12793" s="141"/>
    </row>
    <row r="12794" spans="2:2">
      <c r="B12794" s="141"/>
    </row>
    <row r="12795" spans="2:2">
      <c r="B12795" s="141"/>
    </row>
    <row r="12796" spans="2:2">
      <c r="B12796" s="141"/>
    </row>
    <row r="12797" spans="2:2">
      <c r="B12797" s="141"/>
    </row>
    <row r="12798" spans="2:2">
      <c r="B12798" s="141"/>
    </row>
    <row r="12799" spans="2:2">
      <c r="B12799" s="141"/>
    </row>
    <row r="12800" spans="2:2">
      <c r="B12800" s="141"/>
    </row>
    <row r="12801" spans="2:2">
      <c r="B12801" s="141"/>
    </row>
    <row r="12802" spans="2:2">
      <c r="B12802" s="141"/>
    </row>
    <row r="12803" spans="2:2">
      <c r="B12803" s="141"/>
    </row>
    <row r="12804" spans="2:2">
      <c r="B12804" s="141"/>
    </row>
    <row r="12805" spans="2:2">
      <c r="B12805" s="141"/>
    </row>
    <row r="12806" spans="2:2">
      <c r="B12806" s="141"/>
    </row>
    <row r="12807" spans="2:2">
      <c r="B12807" s="141"/>
    </row>
    <row r="12808" spans="2:2">
      <c r="B12808" s="141"/>
    </row>
    <row r="12809" spans="2:2">
      <c r="B12809" s="141"/>
    </row>
    <row r="12810" spans="2:2">
      <c r="B12810" s="141"/>
    </row>
    <row r="12811" spans="2:2">
      <c r="B12811" s="141"/>
    </row>
    <row r="12812" spans="2:2">
      <c r="B12812" s="141"/>
    </row>
    <row r="12813" spans="2:2">
      <c r="B12813" s="141"/>
    </row>
    <row r="12814" spans="2:2">
      <c r="B12814" s="141"/>
    </row>
    <row r="12815" spans="2:2">
      <c r="B12815" s="141"/>
    </row>
    <row r="12816" spans="2:2">
      <c r="B12816" s="141"/>
    </row>
    <row r="12817" spans="2:2">
      <c r="B12817" s="141"/>
    </row>
    <row r="12818" spans="2:2">
      <c r="B12818" s="141"/>
    </row>
    <row r="12819" spans="2:2">
      <c r="B12819" s="141"/>
    </row>
    <row r="12820" spans="2:2">
      <c r="B12820" s="141"/>
    </row>
    <row r="12821" spans="2:2">
      <c r="B12821" s="141"/>
    </row>
    <row r="12822" spans="2:2">
      <c r="B12822" s="141"/>
    </row>
    <row r="12823" spans="2:2">
      <c r="B12823" s="141"/>
    </row>
    <row r="12824" spans="2:2">
      <c r="B12824" s="141"/>
    </row>
    <row r="12825" spans="2:2">
      <c r="B12825" s="141"/>
    </row>
    <row r="12826" spans="2:2">
      <c r="B12826" s="141"/>
    </row>
    <row r="12827" spans="2:2">
      <c r="B12827" s="141"/>
    </row>
    <row r="12828" spans="2:2">
      <c r="B12828" s="141"/>
    </row>
    <row r="12829" spans="2:2">
      <c r="B12829" s="141"/>
    </row>
    <row r="12830" spans="2:2">
      <c r="B12830" s="141"/>
    </row>
    <row r="12831" spans="2:2">
      <c r="B12831" s="141"/>
    </row>
    <row r="12832" spans="2:2">
      <c r="B12832" s="141"/>
    </row>
    <row r="12833" spans="2:2">
      <c r="B12833" s="141"/>
    </row>
    <row r="12834" spans="2:2">
      <c r="B12834" s="141"/>
    </row>
    <row r="12835" spans="2:2">
      <c r="B12835" s="141"/>
    </row>
    <row r="12836" spans="2:2">
      <c r="B12836" s="141"/>
    </row>
    <row r="12837" spans="2:2">
      <c r="B12837" s="141"/>
    </row>
    <row r="12838" spans="2:2">
      <c r="B12838" s="141"/>
    </row>
    <row r="12839" spans="2:2">
      <c r="B12839" s="141"/>
    </row>
    <row r="12840" spans="2:2">
      <c r="B12840" s="141"/>
    </row>
    <row r="12841" spans="2:2">
      <c r="B12841" s="141"/>
    </row>
    <row r="12842" spans="2:2">
      <c r="B12842" s="141"/>
    </row>
    <row r="12843" spans="2:2">
      <c r="B12843" s="141"/>
    </row>
    <row r="12844" spans="2:2">
      <c r="B12844" s="141"/>
    </row>
    <row r="12845" spans="2:2">
      <c r="B12845" s="141"/>
    </row>
    <row r="12846" spans="2:2">
      <c r="B12846" s="141"/>
    </row>
    <row r="12847" spans="2:2">
      <c r="B12847" s="141"/>
    </row>
    <row r="12848" spans="2:2">
      <c r="B12848" s="141"/>
    </row>
    <row r="12849" spans="2:2">
      <c r="B12849" s="141"/>
    </row>
    <row r="12850" spans="2:2">
      <c r="B12850" s="141"/>
    </row>
    <row r="12851" spans="2:2">
      <c r="B12851" s="141"/>
    </row>
    <row r="12852" spans="2:2">
      <c r="B12852" s="141"/>
    </row>
    <row r="12853" spans="2:2">
      <c r="B12853" s="141"/>
    </row>
    <row r="12854" spans="2:2">
      <c r="B12854" s="141"/>
    </row>
    <row r="12855" spans="2:2">
      <c r="B12855" s="141"/>
    </row>
    <row r="12856" spans="2:2">
      <c r="B12856" s="141"/>
    </row>
    <row r="12857" spans="2:2">
      <c r="B12857" s="141"/>
    </row>
    <row r="12858" spans="2:2">
      <c r="B12858" s="141"/>
    </row>
    <row r="12859" spans="2:2">
      <c r="B12859" s="141"/>
    </row>
    <row r="12860" spans="2:2">
      <c r="B12860" s="141"/>
    </row>
    <row r="12861" spans="2:2">
      <c r="B12861" s="141"/>
    </row>
    <row r="12862" spans="2:2">
      <c r="B12862" s="141"/>
    </row>
    <row r="12863" spans="2:2">
      <c r="B12863" s="141"/>
    </row>
    <row r="12864" spans="2:2">
      <c r="B12864" s="141"/>
    </row>
    <row r="12865" spans="2:2">
      <c r="B12865" s="141"/>
    </row>
    <row r="12866" spans="2:2">
      <c r="B12866" s="141"/>
    </row>
    <row r="12867" spans="2:2">
      <c r="B12867" s="141"/>
    </row>
    <row r="12868" spans="2:2">
      <c r="B12868" s="141"/>
    </row>
    <row r="12869" spans="2:2">
      <c r="B12869" s="141"/>
    </row>
    <row r="12870" spans="2:2">
      <c r="B12870" s="141"/>
    </row>
    <row r="12871" spans="2:2">
      <c r="B12871" s="141"/>
    </row>
    <row r="12872" spans="2:2">
      <c r="B12872" s="141"/>
    </row>
    <row r="12873" spans="2:2">
      <c r="B12873" s="141"/>
    </row>
    <row r="12874" spans="2:2">
      <c r="B12874" s="141"/>
    </row>
    <row r="12875" spans="2:2">
      <c r="B12875" s="141"/>
    </row>
    <row r="12876" spans="2:2">
      <c r="B12876" s="141"/>
    </row>
    <row r="12877" spans="2:2">
      <c r="B12877" s="141"/>
    </row>
    <row r="12878" spans="2:2">
      <c r="B12878" s="141"/>
    </row>
    <row r="12879" spans="2:2">
      <c r="B12879" s="141"/>
    </row>
    <row r="12880" spans="2:2">
      <c r="B12880" s="141"/>
    </row>
    <row r="12881" spans="2:2">
      <c r="B12881" s="141"/>
    </row>
    <row r="12882" spans="2:2">
      <c r="B12882" s="141"/>
    </row>
    <row r="12883" spans="2:2">
      <c r="B12883" s="141"/>
    </row>
    <row r="12884" spans="2:2">
      <c r="B12884" s="141"/>
    </row>
    <row r="12885" spans="2:2">
      <c r="B12885" s="141"/>
    </row>
    <row r="12886" spans="2:2">
      <c r="B12886" s="141"/>
    </row>
    <row r="12887" spans="2:2">
      <c r="B12887" s="141"/>
    </row>
    <row r="12888" spans="2:2">
      <c r="B12888" s="141"/>
    </row>
    <row r="12889" spans="2:2">
      <c r="B12889" s="141"/>
    </row>
    <row r="12890" spans="2:2">
      <c r="B12890" s="141"/>
    </row>
    <row r="12891" spans="2:2">
      <c r="B12891" s="141"/>
    </row>
    <row r="12892" spans="2:2">
      <c r="B12892" s="141"/>
    </row>
    <row r="12893" spans="2:2">
      <c r="B12893" s="141"/>
    </row>
    <row r="12894" spans="2:2">
      <c r="B12894" s="141"/>
    </row>
    <row r="12895" spans="2:2">
      <c r="B12895" s="141"/>
    </row>
    <row r="12896" spans="2:2">
      <c r="B12896" s="141"/>
    </row>
    <row r="12897" spans="2:2">
      <c r="B12897" s="141"/>
    </row>
    <row r="12898" spans="2:2">
      <c r="B12898" s="141"/>
    </row>
    <row r="12899" spans="2:2">
      <c r="B12899" s="141"/>
    </row>
    <row r="12900" spans="2:2">
      <c r="B12900" s="141"/>
    </row>
    <row r="12901" spans="2:2">
      <c r="B12901" s="141"/>
    </row>
    <row r="12902" spans="2:2">
      <c r="B12902" s="141"/>
    </row>
    <row r="12903" spans="2:2">
      <c r="B12903" s="141"/>
    </row>
    <row r="12904" spans="2:2">
      <c r="B12904" s="141"/>
    </row>
    <row r="12905" spans="2:2">
      <c r="B12905" s="141"/>
    </row>
    <row r="12906" spans="2:2">
      <c r="B12906" s="141"/>
    </row>
    <row r="12907" spans="2:2">
      <c r="B12907" s="141"/>
    </row>
    <row r="12908" spans="2:2">
      <c r="B12908" s="141"/>
    </row>
    <row r="12909" spans="2:2">
      <c r="B12909" s="141"/>
    </row>
    <row r="12910" spans="2:2">
      <c r="B12910" s="141"/>
    </row>
    <row r="12911" spans="2:2">
      <c r="B12911" s="141"/>
    </row>
    <row r="12912" spans="2:2">
      <c r="B12912" s="141"/>
    </row>
    <row r="12913" spans="2:2">
      <c r="B12913" s="141"/>
    </row>
    <row r="12914" spans="2:2">
      <c r="B12914" s="141"/>
    </row>
    <row r="12915" spans="2:2">
      <c r="B12915" s="141"/>
    </row>
    <row r="12916" spans="2:2">
      <c r="B12916" s="141"/>
    </row>
    <row r="12917" spans="2:2">
      <c r="B12917" s="141"/>
    </row>
    <row r="12918" spans="2:2">
      <c r="B12918" s="141"/>
    </row>
    <row r="12919" spans="2:2">
      <c r="B12919" s="141"/>
    </row>
    <row r="12920" spans="2:2">
      <c r="B12920" s="141"/>
    </row>
    <row r="12921" spans="2:2">
      <c r="B12921" s="141"/>
    </row>
    <row r="12922" spans="2:2">
      <c r="B12922" s="141"/>
    </row>
    <row r="12923" spans="2:2">
      <c r="B12923" s="141"/>
    </row>
    <row r="12924" spans="2:2">
      <c r="B12924" s="141"/>
    </row>
    <row r="12925" spans="2:2">
      <c r="B12925" s="141"/>
    </row>
    <row r="12926" spans="2:2">
      <c r="B12926" s="141"/>
    </row>
    <row r="12927" spans="2:2">
      <c r="B12927" s="141"/>
    </row>
    <row r="12928" spans="2:2">
      <c r="B12928" s="141"/>
    </row>
    <row r="12929" spans="2:2">
      <c r="B12929" s="141"/>
    </row>
    <row r="12930" spans="2:2">
      <c r="B12930" s="141"/>
    </row>
    <row r="12931" spans="2:2">
      <c r="B12931" s="141"/>
    </row>
    <row r="12932" spans="2:2">
      <c r="B12932" s="141"/>
    </row>
    <row r="12933" spans="2:2">
      <c r="B12933" s="141"/>
    </row>
    <row r="12934" spans="2:2">
      <c r="B12934" s="141"/>
    </row>
    <row r="12935" spans="2:2">
      <c r="B12935" s="141"/>
    </row>
    <row r="12936" spans="2:2">
      <c r="B12936" s="141"/>
    </row>
    <row r="12937" spans="2:2">
      <c r="B12937" s="141"/>
    </row>
    <row r="12938" spans="2:2">
      <c r="B12938" s="141"/>
    </row>
    <row r="12939" spans="2:2">
      <c r="B12939" s="141"/>
    </row>
    <row r="12940" spans="2:2">
      <c r="B12940" s="141"/>
    </row>
    <row r="12941" spans="2:2">
      <c r="B12941" s="141"/>
    </row>
    <row r="12942" spans="2:2">
      <c r="B12942" s="141"/>
    </row>
    <row r="12943" spans="2:2">
      <c r="B12943" s="141"/>
    </row>
    <row r="12944" spans="2:2">
      <c r="B12944" s="141"/>
    </row>
    <row r="12945" spans="2:2">
      <c r="B12945" s="141"/>
    </row>
    <row r="12946" spans="2:2">
      <c r="B12946" s="141"/>
    </row>
    <row r="12947" spans="2:2">
      <c r="B12947" s="141"/>
    </row>
    <row r="12948" spans="2:2">
      <c r="B12948" s="141"/>
    </row>
    <row r="12949" spans="2:2">
      <c r="B12949" s="141"/>
    </row>
    <row r="12950" spans="2:2">
      <c r="B12950" s="141"/>
    </row>
    <row r="12951" spans="2:2">
      <c r="B12951" s="141"/>
    </row>
    <row r="12952" spans="2:2">
      <c r="B12952" s="141"/>
    </row>
    <row r="12953" spans="2:2">
      <c r="B12953" s="141"/>
    </row>
    <row r="12954" spans="2:2">
      <c r="B12954" s="141"/>
    </row>
    <row r="12955" spans="2:2">
      <c r="B12955" s="141"/>
    </row>
    <row r="12956" spans="2:2">
      <c r="B12956" s="141"/>
    </row>
    <row r="12957" spans="2:2">
      <c r="B12957" s="141"/>
    </row>
    <row r="12958" spans="2:2">
      <c r="B12958" s="141"/>
    </row>
    <row r="12959" spans="2:2">
      <c r="B12959" s="141"/>
    </row>
    <row r="12960" spans="2:2">
      <c r="B12960" s="141"/>
    </row>
    <row r="12961" spans="2:2">
      <c r="B12961" s="141"/>
    </row>
    <row r="12962" spans="2:2">
      <c r="B12962" s="141"/>
    </row>
    <row r="12963" spans="2:2">
      <c r="B12963" s="141"/>
    </row>
    <row r="12964" spans="2:2">
      <c r="B12964" s="141"/>
    </row>
    <row r="12965" spans="2:2">
      <c r="B12965" s="141"/>
    </row>
    <row r="12966" spans="2:2">
      <c r="B12966" s="141"/>
    </row>
    <row r="12967" spans="2:2">
      <c r="B12967" s="141"/>
    </row>
    <row r="12968" spans="2:2">
      <c r="B12968" s="141"/>
    </row>
    <row r="12969" spans="2:2">
      <c r="B12969" s="141"/>
    </row>
    <row r="12970" spans="2:2">
      <c r="B12970" s="141"/>
    </row>
    <row r="12971" spans="2:2">
      <c r="B12971" s="141"/>
    </row>
    <row r="12972" spans="2:2">
      <c r="B12972" s="141"/>
    </row>
    <row r="12973" spans="2:2">
      <c r="B12973" s="141"/>
    </row>
    <row r="12974" spans="2:2">
      <c r="B12974" s="141"/>
    </row>
    <row r="12975" spans="2:2">
      <c r="B12975" s="141"/>
    </row>
    <row r="12976" spans="2:2">
      <c r="B12976" s="141"/>
    </row>
    <row r="12977" spans="2:2">
      <c r="B12977" s="141"/>
    </row>
    <row r="12978" spans="2:2">
      <c r="B12978" s="141"/>
    </row>
    <row r="12979" spans="2:2">
      <c r="B12979" s="141"/>
    </row>
    <row r="12980" spans="2:2">
      <c r="B12980" s="141"/>
    </row>
    <row r="12981" spans="2:2">
      <c r="B12981" s="141"/>
    </row>
    <row r="12982" spans="2:2">
      <c r="B12982" s="141"/>
    </row>
    <row r="12983" spans="2:2">
      <c r="B12983" s="141"/>
    </row>
    <row r="12984" spans="2:2">
      <c r="B12984" s="141"/>
    </row>
    <row r="12985" spans="2:2">
      <c r="B12985" s="141"/>
    </row>
    <row r="12986" spans="2:2">
      <c r="B12986" s="141"/>
    </row>
    <row r="12987" spans="2:2">
      <c r="B12987" s="141"/>
    </row>
    <row r="12988" spans="2:2">
      <c r="B12988" s="141"/>
    </row>
    <row r="12989" spans="2:2">
      <c r="B12989" s="141"/>
    </row>
    <row r="12990" spans="2:2">
      <c r="B12990" s="141"/>
    </row>
    <row r="12991" spans="2:2">
      <c r="B12991" s="141"/>
    </row>
    <row r="12992" spans="2:2">
      <c r="B12992" s="141"/>
    </row>
    <row r="12993" spans="2:2">
      <c r="B12993" s="141"/>
    </row>
    <row r="12994" spans="2:2">
      <c r="B12994" s="141"/>
    </row>
    <row r="12995" spans="2:2">
      <c r="B12995" s="141"/>
    </row>
    <row r="12996" spans="2:2">
      <c r="B12996" s="141"/>
    </row>
    <row r="12997" spans="2:2">
      <c r="B12997" s="141"/>
    </row>
    <row r="12998" spans="2:2">
      <c r="B12998" s="141"/>
    </row>
    <row r="12999" spans="2:2">
      <c r="B12999" s="141"/>
    </row>
    <row r="13000" spans="2:2">
      <c r="B13000" s="141"/>
    </row>
    <row r="13001" spans="2:2">
      <c r="B13001" s="141"/>
    </row>
    <row r="13002" spans="2:2">
      <c r="B13002" s="141"/>
    </row>
    <row r="13003" spans="2:2">
      <c r="B13003" s="141"/>
    </row>
    <row r="13004" spans="2:2">
      <c r="B13004" s="141"/>
    </row>
    <row r="13005" spans="2:2">
      <c r="B13005" s="141"/>
    </row>
    <row r="13006" spans="2:2">
      <c r="B13006" s="141"/>
    </row>
    <row r="13007" spans="2:2">
      <c r="B13007" s="141"/>
    </row>
    <row r="13008" spans="2:2">
      <c r="B13008" s="141"/>
    </row>
    <row r="13009" spans="2:2">
      <c r="B13009" s="141"/>
    </row>
    <row r="13010" spans="2:2">
      <c r="B13010" s="141"/>
    </row>
    <row r="13011" spans="2:2">
      <c r="B13011" s="141"/>
    </row>
    <row r="13012" spans="2:2">
      <c r="B13012" s="141"/>
    </row>
    <row r="13013" spans="2:2">
      <c r="B13013" s="141"/>
    </row>
    <row r="13014" spans="2:2">
      <c r="B13014" s="141"/>
    </row>
    <row r="13015" spans="2:2">
      <c r="B13015" s="141"/>
    </row>
    <row r="13016" spans="2:2">
      <c r="B13016" s="141"/>
    </row>
    <row r="13017" spans="2:2">
      <c r="B13017" s="141"/>
    </row>
    <row r="13018" spans="2:2">
      <c r="B13018" s="141"/>
    </row>
    <row r="13019" spans="2:2">
      <c r="B13019" s="141"/>
    </row>
    <row r="13020" spans="2:2">
      <c r="B13020" s="141"/>
    </row>
    <row r="13021" spans="2:2">
      <c r="B13021" s="141"/>
    </row>
    <row r="13022" spans="2:2">
      <c r="B13022" s="141"/>
    </row>
    <row r="13023" spans="2:2">
      <c r="B13023" s="141"/>
    </row>
    <row r="13024" spans="2:2">
      <c r="B13024" s="141"/>
    </row>
    <row r="13025" spans="2:2">
      <c r="B13025" s="141"/>
    </row>
    <row r="13026" spans="2:2">
      <c r="B13026" s="141"/>
    </row>
    <row r="13027" spans="2:2">
      <c r="B13027" s="141"/>
    </row>
    <row r="13028" spans="2:2">
      <c r="B13028" s="141"/>
    </row>
    <row r="13029" spans="2:2">
      <c r="B13029" s="141"/>
    </row>
    <row r="13030" spans="2:2">
      <c r="B13030" s="141"/>
    </row>
    <row r="13031" spans="2:2">
      <c r="B13031" s="141"/>
    </row>
    <row r="13032" spans="2:2">
      <c r="B13032" s="141"/>
    </row>
    <row r="13033" spans="2:2">
      <c r="B13033" s="141"/>
    </row>
    <row r="13034" spans="2:2">
      <c r="B13034" s="141"/>
    </row>
    <row r="13035" spans="2:2">
      <c r="B13035" s="141"/>
    </row>
    <row r="13036" spans="2:2">
      <c r="B13036" s="141"/>
    </row>
    <row r="13037" spans="2:2">
      <c r="B13037" s="141"/>
    </row>
    <row r="13038" spans="2:2">
      <c r="B13038" s="141"/>
    </row>
    <row r="13039" spans="2:2">
      <c r="B13039" s="141"/>
    </row>
    <row r="13040" spans="2:2">
      <c r="B13040" s="141"/>
    </row>
    <row r="13041" spans="2:2">
      <c r="B13041" s="141"/>
    </row>
    <row r="13042" spans="2:2">
      <c r="B13042" s="141"/>
    </row>
    <row r="13043" spans="2:2">
      <c r="B13043" s="141"/>
    </row>
    <row r="13044" spans="2:2">
      <c r="B13044" s="141"/>
    </row>
    <row r="13045" spans="2:2">
      <c r="B13045" s="141"/>
    </row>
    <row r="13046" spans="2:2">
      <c r="B13046" s="141"/>
    </row>
    <row r="13047" spans="2:2">
      <c r="B13047" s="141"/>
    </row>
    <row r="13048" spans="2:2">
      <c r="B13048" s="141"/>
    </row>
    <row r="13049" spans="2:2">
      <c r="B13049" s="141"/>
    </row>
    <row r="13050" spans="2:2">
      <c r="B13050" s="141"/>
    </row>
    <row r="13051" spans="2:2">
      <c r="B13051" s="141"/>
    </row>
    <row r="13052" spans="2:2">
      <c r="B13052" s="141"/>
    </row>
    <row r="13053" spans="2:2">
      <c r="B13053" s="141"/>
    </row>
    <row r="13054" spans="2:2">
      <c r="B13054" s="141"/>
    </row>
    <row r="13055" spans="2:2">
      <c r="B13055" s="141"/>
    </row>
    <row r="13056" spans="2:2">
      <c r="B13056" s="141"/>
    </row>
    <row r="13057" spans="2:2">
      <c r="B13057" s="141"/>
    </row>
    <row r="13058" spans="2:2">
      <c r="B13058" s="141"/>
    </row>
    <row r="13059" spans="2:2">
      <c r="B13059" s="141"/>
    </row>
    <row r="13060" spans="2:2">
      <c r="B13060" s="141"/>
    </row>
    <row r="13061" spans="2:2">
      <c r="B13061" s="141"/>
    </row>
    <row r="13062" spans="2:2">
      <c r="B13062" s="141"/>
    </row>
    <row r="13063" spans="2:2">
      <c r="B13063" s="141"/>
    </row>
    <row r="13064" spans="2:2">
      <c r="B13064" s="141"/>
    </row>
    <row r="13065" spans="2:2">
      <c r="B13065" s="141"/>
    </row>
    <row r="13066" spans="2:2">
      <c r="B13066" s="141"/>
    </row>
    <row r="13067" spans="2:2">
      <c r="B13067" s="141"/>
    </row>
    <row r="13068" spans="2:2">
      <c r="B13068" s="141"/>
    </row>
    <row r="13069" spans="2:2">
      <c r="B13069" s="141"/>
    </row>
    <row r="13070" spans="2:2">
      <c r="B13070" s="141"/>
    </row>
    <row r="13071" spans="2:2">
      <c r="B13071" s="141"/>
    </row>
    <row r="13072" spans="2:2">
      <c r="B13072" s="141"/>
    </row>
    <row r="13073" spans="2:2">
      <c r="B13073" s="141"/>
    </row>
    <row r="13074" spans="2:2">
      <c r="B13074" s="141"/>
    </row>
    <row r="13075" spans="2:2">
      <c r="B13075" s="141"/>
    </row>
    <row r="13076" spans="2:2">
      <c r="B13076" s="141"/>
    </row>
    <row r="13077" spans="2:2">
      <c r="B13077" s="141"/>
    </row>
    <row r="13078" spans="2:2">
      <c r="B13078" s="141"/>
    </row>
    <row r="13079" spans="2:2">
      <c r="B13079" s="141"/>
    </row>
    <row r="13080" spans="2:2">
      <c r="B13080" s="141"/>
    </row>
    <row r="13081" spans="2:2">
      <c r="B13081" s="141"/>
    </row>
    <row r="13082" spans="2:2">
      <c r="B13082" s="141"/>
    </row>
    <row r="13083" spans="2:2">
      <c r="B13083" s="141"/>
    </row>
    <row r="13084" spans="2:2">
      <c r="B13084" s="141"/>
    </row>
    <row r="13085" spans="2:2">
      <c r="B13085" s="141"/>
    </row>
    <row r="13086" spans="2:2">
      <c r="B13086" s="141"/>
    </row>
    <row r="13087" spans="2:2">
      <c r="B13087" s="141"/>
    </row>
    <row r="13088" spans="2:2">
      <c r="B13088" s="141"/>
    </row>
    <row r="13089" spans="2:2">
      <c r="B13089" s="141"/>
    </row>
    <row r="13090" spans="2:2">
      <c r="B13090" s="141"/>
    </row>
    <row r="13091" spans="2:2">
      <c r="B13091" s="141"/>
    </row>
    <row r="13092" spans="2:2">
      <c r="B13092" s="141"/>
    </row>
    <row r="13093" spans="2:2">
      <c r="B13093" s="141"/>
    </row>
    <row r="13094" spans="2:2">
      <c r="B13094" s="141"/>
    </row>
    <row r="13095" spans="2:2">
      <c r="B13095" s="141"/>
    </row>
    <row r="13096" spans="2:2">
      <c r="B13096" s="141"/>
    </row>
    <row r="13097" spans="2:2">
      <c r="B13097" s="141"/>
    </row>
    <row r="13098" spans="2:2">
      <c r="B13098" s="141"/>
    </row>
    <row r="13099" spans="2:2">
      <c r="B13099" s="141"/>
    </row>
    <row r="13100" spans="2:2">
      <c r="B13100" s="141"/>
    </row>
    <row r="13101" spans="2:2">
      <c r="B13101" s="141"/>
    </row>
    <row r="13102" spans="2:2">
      <c r="B13102" s="141"/>
    </row>
    <row r="13103" spans="2:2">
      <c r="B13103" s="141"/>
    </row>
    <row r="13104" spans="2:2">
      <c r="B13104" s="141"/>
    </row>
    <row r="13105" spans="2:2">
      <c r="B13105" s="141"/>
    </row>
    <row r="13106" spans="2:2">
      <c r="B13106" s="141"/>
    </row>
    <row r="13107" spans="2:2">
      <c r="B13107" s="141"/>
    </row>
    <row r="13108" spans="2:2">
      <c r="B13108" s="141"/>
    </row>
    <row r="13109" spans="2:2">
      <c r="B13109" s="141"/>
    </row>
    <row r="13110" spans="2:2">
      <c r="B13110" s="141"/>
    </row>
    <row r="13111" spans="2:2">
      <c r="B13111" s="141"/>
    </row>
    <row r="13112" spans="2:2">
      <c r="B13112" s="141"/>
    </row>
    <row r="13113" spans="2:2">
      <c r="B13113" s="141"/>
    </row>
    <row r="13114" spans="2:2">
      <c r="B13114" s="141"/>
    </row>
    <row r="13115" spans="2:2">
      <c r="B13115" s="141"/>
    </row>
    <row r="13116" spans="2:2">
      <c r="B13116" s="141"/>
    </row>
    <row r="13117" spans="2:2">
      <c r="B13117" s="141"/>
    </row>
    <row r="13118" spans="2:2">
      <c r="B13118" s="141"/>
    </row>
    <row r="13119" spans="2:2">
      <c r="B13119" s="141"/>
    </row>
    <row r="13120" spans="2:2">
      <c r="B13120" s="141"/>
    </row>
    <row r="13121" spans="2:2">
      <c r="B13121" s="141"/>
    </row>
    <row r="13122" spans="2:2">
      <c r="B13122" s="141"/>
    </row>
    <row r="13123" spans="2:2">
      <c r="B13123" s="141"/>
    </row>
    <row r="13124" spans="2:2">
      <c r="B13124" s="141"/>
    </row>
    <row r="13125" spans="2:2">
      <c r="B13125" s="141"/>
    </row>
    <row r="13126" spans="2:2">
      <c r="B13126" s="141"/>
    </row>
    <row r="13127" spans="2:2">
      <c r="B13127" s="141"/>
    </row>
    <row r="13128" spans="2:2">
      <c r="B13128" s="141"/>
    </row>
    <row r="13129" spans="2:2">
      <c r="B13129" s="141"/>
    </row>
    <row r="13130" spans="2:2">
      <c r="B13130" s="141"/>
    </row>
    <row r="13131" spans="2:2">
      <c r="B13131" s="141"/>
    </row>
    <row r="13132" spans="2:2">
      <c r="B13132" s="141"/>
    </row>
    <row r="13133" spans="2:2">
      <c r="B13133" s="141"/>
    </row>
    <row r="13134" spans="2:2">
      <c r="B13134" s="141"/>
    </row>
    <row r="13135" spans="2:2">
      <c r="B13135" s="141"/>
    </row>
    <row r="13136" spans="2:2">
      <c r="B13136" s="141"/>
    </row>
    <row r="13137" spans="2:2">
      <c r="B13137" s="141"/>
    </row>
    <row r="13138" spans="2:2">
      <c r="B13138" s="141"/>
    </row>
    <row r="13139" spans="2:2">
      <c r="B13139" s="141"/>
    </row>
    <row r="13140" spans="2:2">
      <c r="B13140" s="141"/>
    </row>
    <row r="13141" spans="2:2">
      <c r="B13141" s="141"/>
    </row>
    <row r="13142" spans="2:2">
      <c r="B13142" s="141"/>
    </row>
    <row r="13143" spans="2:2">
      <c r="B13143" s="141"/>
    </row>
    <row r="13144" spans="2:2">
      <c r="B13144" s="141"/>
    </row>
    <row r="13145" spans="2:2">
      <c r="B13145" s="141"/>
    </row>
    <row r="13146" spans="2:2">
      <c r="B13146" s="141"/>
    </row>
    <row r="13147" spans="2:2">
      <c r="B13147" s="141"/>
    </row>
    <row r="13148" spans="2:2">
      <c r="B13148" s="141"/>
    </row>
    <row r="13149" spans="2:2">
      <c r="B13149" s="141"/>
    </row>
    <row r="13150" spans="2:2">
      <c r="B13150" s="141"/>
    </row>
    <row r="13151" spans="2:2">
      <c r="B13151" s="141"/>
    </row>
    <row r="13152" spans="2:2">
      <c r="B13152" s="141"/>
    </row>
    <row r="13153" spans="2:2">
      <c r="B13153" s="141"/>
    </row>
    <row r="13154" spans="2:2">
      <c r="B13154" s="141"/>
    </row>
    <row r="13155" spans="2:2">
      <c r="B13155" s="141"/>
    </row>
    <row r="13156" spans="2:2">
      <c r="B13156" s="141"/>
    </row>
    <row r="13157" spans="2:2">
      <c r="B13157" s="141"/>
    </row>
    <row r="13158" spans="2:2">
      <c r="B13158" s="141"/>
    </row>
    <row r="13159" spans="2:2">
      <c r="B13159" s="141"/>
    </row>
    <row r="13160" spans="2:2">
      <c r="B13160" s="141"/>
    </row>
    <row r="13161" spans="2:2">
      <c r="B13161" s="141"/>
    </row>
    <row r="13162" spans="2:2">
      <c r="B13162" s="141"/>
    </row>
    <row r="13163" spans="2:2">
      <c r="B13163" s="141"/>
    </row>
    <row r="13164" spans="2:2">
      <c r="B13164" s="141"/>
    </row>
    <row r="13165" spans="2:2">
      <c r="B13165" s="141"/>
    </row>
    <row r="13166" spans="2:2">
      <c r="B13166" s="141"/>
    </row>
    <row r="13167" spans="2:2">
      <c r="B13167" s="141"/>
    </row>
    <row r="13168" spans="2:2">
      <c r="B13168" s="141"/>
    </row>
    <row r="13169" spans="2:2">
      <c r="B13169" s="141"/>
    </row>
    <row r="13170" spans="2:2">
      <c r="B13170" s="141"/>
    </row>
    <row r="13171" spans="2:2">
      <c r="B13171" s="141"/>
    </row>
    <row r="13172" spans="2:2">
      <c r="B13172" s="141"/>
    </row>
    <row r="13173" spans="2:2">
      <c r="B13173" s="141"/>
    </row>
    <row r="13174" spans="2:2">
      <c r="B13174" s="141"/>
    </row>
    <row r="13175" spans="2:2">
      <c r="B13175" s="141"/>
    </row>
    <row r="13176" spans="2:2">
      <c r="B13176" s="141"/>
    </row>
    <row r="13177" spans="2:2">
      <c r="B13177" s="141"/>
    </row>
    <row r="13178" spans="2:2">
      <c r="B13178" s="141"/>
    </row>
    <row r="13179" spans="2:2">
      <c r="B13179" s="141"/>
    </row>
    <row r="13180" spans="2:2">
      <c r="B13180" s="141"/>
    </row>
    <row r="13181" spans="2:2">
      <c r="B13181" s="141"/>
    </row>
    <row r="13182" spans="2:2">
      <c r="B13182" s="141"/>
    </row>
    <row r="13183" spans="2:2">
      <c r="B13183" s="141"/>
    </row>
    <row r="13184" spans="2:2">
      <c r="B13184" s="141"/>
    </row>
    <row r="13185" spans="2:2">
      <c r="B13185" s="141"/>
    </row>
    <row r="13186" spans="2:2">
      <c r="B13186" s="141"/>
    </row>
    <row r="13187" spans="2:2">
      <c r="B13187" s="141"/>
    </row>
    <row r="13188" spans="2:2">
      <c r="B13188" s="141"/>
    </row>
    <row r="13189" spans="2:2">
      <c r="B13189" s="141"/>
    </row>
    <row r="13190" spans="2:2">
      <c r="B13190" s="141"/>
    </row>
    <row r="13191" spans="2:2">
      <c r="B13191" s="141"/>
    </row>
    <row r="13192" spans="2:2">
      <c r="B13192" s="141"/>
    </row>
    <row r="13193" spans="2:2">
      <c r="B13193" s="141"/>
    </row>
    <row r="13194" spans="2:2">
      <c r="B13194" s="141"/>
    </row>
    <row r="13195" spans="2:2">
      <c r="B13195" s="141"/>
    </row>
    <row r="13196" spans="2:2">
      <c r="B13196" s="141"/>
    </row>
    <row r="13197" spans="2:2">
      <c r="B13197" s="141"/>
    </row>
    <row r="13198" spans="2:2">
      <c r="B13198" s="141"/>
    </row>
    <row r="13199" spans="2:2">
      <c r="B13199" s="141"/>
    </row>
    <row r="13200" spans="2:2">
      <c r="B13200" s="141"/>
    </row>
    <row r="13201" spans="2:2">
      <c r="B13201" s="141"/>
    </row>
    <row r="13202" spans="2:2">
      <c r="B13202" s="141"/>
    </row>
    <row r="13203" spans="2:2">
      <c r="B13203" s="141"/>
    </row>
    <row r="13204" spans="2:2">
      <c r="B13204" s="141"/>
    </row>
    <row r="13205" spans="2:2">
      <c r="B13205" s="141"/>
    </row>
    <row r="13206" spans="2:2">
      <c r="B13206" s="141"/>
    </row>
    <row r="13207" spans="2:2">
      <c r="B13207" s="141"/>
    </row>
    <row r="13208" spans="2:2">
      <c r="B13208" s="141"/>
    </row>
    <row r="13209" spans="2:2">
      <c r="B13209" s="141"/>
    </row>
    <row r="13210" spans="2:2">
      <c r="B13210" s="141"/>
    </row>
    <row r="13211" spans="2:2">
      <c r="B13211" s="141"/>
    </row>
    <row r="13212" spans="2:2">
      <c r="B13212" s="141"/>
    </row>
    <row r="13213" spans="2:2">
      <c r="B13213" s="141"/>
    </row>
    <row r="13214" spans="2:2">
      <c r="B13214" s="141"/>
    </row>
    <row r="13215" spans="2:2">
      <c r="B13215" s="141"/>
    </row>
    <row r="13216" spans="2:2">
      <c r="B13216" s="141"/>
    </row>
    <row r="13217" spans="2:2">
      <c r="B13217" s="141"/>
    </row>
    <row r="13218" spans="2:2">
      <c r="B13218" s="141"/>
    </row>
    <row r="13219" spans="2:2">
      <c r="B13219" s="141"/>
    </row>
    <row r="13220" spans="2:2">
      <c r="B13220" s="141"/>
    </row>
    <row r="13221" spans="2:2">
      <c r="B13221" s="141"/>
    </row>
    <row r="13222" spans="2:2">
      <c r="B13222" s="141"/>
    </row>
    <row r="13223" spans="2:2">
      <c r="B13223" s="141"/>
    </row>
    <row r="13224" spans="2:2">
      <c r="B13224" s="141"/>
    </row>
    <row r="13225" spans="2:2">
      <c r="B13225" s="141"/>
    </row>
    <row r="13226" spans="2:2">
      <c r="B13226" s="141"/>
    </row>
    <row r="13227" spans="2:2">
      <c r="B13227" s="141"/>
    </row>
    <row r="13228" spans="2:2">
      <c r="B13228" s="141"/>
    </row>
    <row r="13229" spans="2:2">
      <c r="B13229" s="141"/>
    </row>
    <row r="13230" spans="2:2">
      <c r="B13230" s="141"/>
    </row>
    <row r="13231" spans="2:2">
      <c r="B13231" s="141"/>
    </row>
    <row r="13232" spans="2:2">
      <c r="B13232" s="141"/>
    </row>
    <row r="13233" spans="2:2">
      <c r="B13233" s="141"/>
    </row>
    <row r="13234" spans="2:2">
      <c r="B13234" s="141"/>
    </row>
    <row r="13235" spans="2:2">
      <c r="B13235" s="141"/>
    </row>
    <row r="13236" spans="2:2">
      <c r="B13236" s="141"/>
    </row>
    <row r="13237" spans="2:2">
      <c r="B13237" s="141"/>
    </row>
    <row r="13238" spans="2:2">
      <c r="B13238" s="141"/>
    </row>
    <row r="13239" spans="2:2">
      <c r="B13239" s="141"/>
    </row>
    <row r="13240" spans="2:2">
      <c r="B13240" s="141"/>
    </row>
    <row r="13241" spans="2:2">
      <c r="B13241" s="141"/>
    </row>
    <row r="13242" spans="2:2">
      <c r="B13242" s="141"/>
    </row>
    <row r="13243" spans="2:2">
      <c r="B13243" s="141"/>
    </row>
    <row r="13244" spans="2:2">
      <c r="B13244" s="141"/>
    </row>
    <row r="13245" spans="2:2">
      <c r="B13245" s="141"/>
    </row>
    <row r="13246" spans="2:2">
      <c r="B13246" s="141"/>
    </row>
    <row r="13247" spans="2:2">
      <c r="B13247" s="141"/>
    </row>
    <row r="13248" spans="2:2">
      <c r="B13248" s="141"/>
    </row>
    <row r="13249" spans="2:2">
      <c r="B13249" s="141"/>
    </row>
    <row r="13250" spans="2:2">
      <c r="B13250" s="141"/>
    </row>
    <row r="13251" spans="2:2">
      <c r="B13251" s="141"/>
    </row>
    <row r="13252" spans="2:2">
      <c r="B13252" s="141"/>
    </row>
    <row r="13253" spans="2:2">
      <c r="B13253" s="141"/>
    </row>
    <row r="13254" spans="2:2">
      <c r="B13254" s="141"/>
    </row>
    <row r="13255" spans="2:2">
      <c r="B13255" s="141"/>
    </row>
    <row r="13256" spans="2:2">
      <c r="B13256" s="141"/>
    </row>
    <row r="13257" spans="2:2">
      <c r="B13257" s="141"/>
    </row>
    <row r="13258" spans="2:2">
      <c r="B13258" s="141"/>
    </row>
    <row r="13259" spans="2:2">
      <c r="B13259" s="141"/>
    </row>
    <row r="13260" spans="2:2">
      <c r="B13260" s="141"/>
    </row>
    <row r="13261" spans="2:2">
      <c r="B13261" s="141"/>
    </row>
    <row r="13262" spans="2:2">
      <c r="B13262" s="141"/>
    </row>
    <row r="13263" spans="2:2">
      <c r="B13263" s="141"/>
    </row>
    <row r="13264" spans="2:2">
      <c r="B13264" s="141"/>
    </row>
    <row r="13265" spans="2:2">
      <c r="B13265" s="141"/>
    </row>
    <row r="13266" spans="2:2">
      <c r="B13266" s="141"/>
    </row>
    <row r="13267" spans="2:2">
      <c r="B13267" s="141"/>
    </row>
    <row r="13268" spans="2:2">
      <c r="B13268" s="141"/>
    </row>
    <row r="13269" spans="2:2">
      <c r="B13269" s="141"/>
    </row>
    <row r="13270" spans="2:2">
      <c r="B13270" s="141"/>
    </row>
    <row r="13271" spans="2:2">
      <c r="B13271" s="141"/>
    </row>
    <row r="13272" spans="2:2">
      <c r="B13272" s="141"/>
    </row>
    <row r="13273" spans="2:2">
      <c r="B13273" s="141"/>
    </row>
    <row r="13274" spans="2:2">
      <c r="B13274" s="141"/>
    </row>
    <row r="13275" spans="2:2">
      <c r="B13275" s="141"/>
    </row>
    <row r="13276" spans="2:2">
      <c r="B13276" s="141"/>
    </row>
    <row r="13277" spans="2:2">
      <c r="B13277" s="141"/>
    </row>
    <row r="13278" spans="2:2">
      <c r="B13278" s="141"/>
    </row>
    <row r="13279" spans="2:2">
      <c r="B13279" s="141"/>
    </row>
    <row r="13280" spans="2:2">
      <c r="B13280" s="141"/>
    </row>
    <row r="13281" spans="2:2">
      <c r="B13281" s="141"/>
    </row>
    <row r="13282" spans="2:2">
      <c r="B13282" s="141"/>
    </row>
    <row r="13283" spans="2:2">
      <c r="B13283" s="141"/>
    </row>
    <row r="13284" spans="2:2">
      <c r="B13284" s="141"/>
    </row>
    <row r="13285" spans="2:2">
      <c r="B13285" s="141"/>
    </row>
    <row r="13286" spans="2:2">
      <c r="B13286" s="141"/>
    </row>
    <row r="13287" spans="2:2">
      <c r="B13287" s="141"/>
    </row>
    <row r="13288" spans="2:2">
      <c r="B13288" s="141"/>
    </row>
    <row r="13289" spans="2:2">
      <c r="B13289" s="141"/>
    </row>
    <row r="13290" spans="2:2">
      <c r="B13290" s="141"/>
    </row>
    <row r="13291" spans="2:2">
      <c r="B13291" s="141"/>
    </row>
    <row r="13292" spans="2:2">
      <c r="B13292" s="141"/>
    </row>
    <row r="13293" spans="2:2">
      <c r="B13293" s="141"/>
    </row>
    <row r="13294" spans="2:2">
      <c r="B13294" s="141"/>
    </row>
    <row r="13295" spans="2:2">
      <c r="B13295" s="141"/>
    </row>
    <row r="13296" spans="2:2">
      <c r="B13296" s="141"/>
    </row>
    <row r="13297" spans="2:2">
      <c r="B13297" s="141"/>
    </row>
    <row r="13298" spans="2:2">
      <c r="B13298" s="141"/>
    </row>
    <row r="13299" spans="2:2">
      <c r="B13299" s="141"/>
    </row>
    <row r="13300" spans="2:2">
      <c r="B13300" s="141"/>
    </row>
    <row r="13301" spans="2:2">
      <c r="B13301" s="141"/>
    </row>
    <row r="13302" spans="2:2">
      <c r="B13302" s="141"/>
    </row>
    <row r="13303" spans="2:2">
      <c r="B13303" s="141"/>
    </row>
    <row r="13304" spans="2:2">
      <c r="B13304" s="141"/>
    </row>
    <row r="13305" spans="2:2">
      <c r="B13305" s="141"/>
    </row>
    <row r="13306" spans="2:2">
      <c r="B13306" s="141"/>
    </row>
    <row r="13307" spans="2:2">
      <c r="B13307" s="141"/>
    </row>
    <row r="13308" spans="2:2">
      <c r="B13308" s="141"/>
    </row>
    <row r="13309" spans="2:2">
      <c r="B13309" s="141"/>
    </row>
    <row r="13310" spans="2:2">
      <c r="B13310" s="141"/>
    </row>
    <row r="13311" spans="2:2">
      <c r="B13311" s="141"/>
    </row>
    <row r="13312" spans="2:2">
      <c r="B13312" s="141"/>
    </row>
    <row r="13313" spans="2:2">
      <c r="B13313" s="141"/>
    </row>
    <row r="13314" spans="2:2">
      <c r="B13314" s="141"/>
    </row>
    <row r="13315" spans="2:2">
      <c r="B13315" s="141"/>
    </row>
    <row r="13316" spans="2:2">
      <c r="B13316" s="141"/>
    </row>
    <row r="13317" spans="2:2">
      <c r="B13317" s="141"/>
    </row>
    <row r="13318" spans="2:2">
      <c r="B13318" s="141"/>
    </row>
    <row r="13319" spans="2:2">
      <c r="B13319" s="141"/>
    </row>
    <row r="13320" spans="2:2">
      <c r="B13320" s="141"/>
    </row>
    <row r="13321" spans="2:2">
      <c r="B13321" s="141"/>
    </row>
    <row r="13322" spans="2:2">
      <c r="B13322" s="141"/>
    </row>
    <row r="13323" spans="2:2">
      <c r="B13323" s="141"/>
    </row>
    <row r="13324" spans="2:2">
      <c r="B13324" s="141"/>
    </row>
    <row r="13325" spans="2:2">
      <c r="B13325" s="141"/>
    </row>
    <row r="13326" spans="2:2">
      <c r="B13326" s="141"/>
    </row>
    <row r="13327" spans="2:2">
      <c r="B13327" s="141"/>
    </row>
    <row r="13328" spans="2:2">
      <c r="B13328" s="141"/>
    </row>
    <row r="13329" spans="2:2">
      <c r="B13329" s="141"/>
    </row>
    <row r="13330" spans="2:2">
      <c r="B13330" s="141"/>
    </row>
    <row r="13331" spans="2:2">
      <c r="B13331" s="141"/>
    </row>
    <row r="13332" spans="2:2">
      <c r="B13332" s="141"/>
    </row>
    <row r="13333" spans="2:2">
      <c r="B13333" s="141"/>
    </row>
    <row r="13334" spans="2:2">
      <c r="B13334" s="141"/>
    </row>
    <row r="13335" spans="2:2">
      <c r="B13335" s="141"/>
    </row>
    <row r="13336" spans="2:2">
      <c r="B13336" s="141"/>
    </row>
    <row r="13337" spans="2:2">
      <c r="B13337" s="141"/>
    </row>
    <row r="13338" spans="2:2">
      <c r="B13338" s="141"/>
    </row>
    <row r="13339" spans="2:2">
      <c r="B13339" s="141"/>
    </row>
    <row r="13340" spans="2:2">
      <c r="B13340" s="141"/>
    </row>
    <row r="13341" spans="2:2">
      <c r="B13341" s="141"/>
    </row>
    <row r="13342" spans="2:2">
      <c r="B13342" s="141"/>
    </row>
    <row r="13343" spans="2:2">
      <c r="B13343" s="141"/>
    </row>
    <row r="13344" spans="2:2">
      <c r="B13344" s="141"/>
    </row>
    <row r="13345" spans="2:2">
      <c r="B13345" s="141"/>
    </row>
    <row r="13346" spans="2:2">
      <c r="B13346" s="141"/>
    </row>
    <row r="13347" spans="2:2">
      <c r="B13347" s="141"/>
    </row>
    <row r="13348" spans="2:2">
      <c r="B13348" s="141"/>
    </row>
    <row r="13349" spans="2:2">
      <c r="B13349" s="141"/>
    </row>
    <row r="13350" spans="2:2">
      <c r="B13350" s="141"/>
    </row>
    <row r="13351" spans="2:2">
      <c r="B13351" s="141"/>
    </row>
    <row r="13352" spans="2:2">
      <c r="B13352" s="141"/>
    </row>
    <row r="13353" spans="2:2">
      <c r="B13353" s="141"/>
    </row>
    <row r="13354" spans="2:2">
      <c r="B13354" s="141"/>
    </row>
    <row r="13355" spans="2:2">
      <c r="B13355" s="141"/>
    </row>
    <row r="13356" spans="2:2">
      <c r="B13356" s="141"/>
    </row>
    <row r="13357" spans="2:2">
      <c r="B13357" s="141"/>
    </row>
    <row r="13358" spans="2:2">
      <c r="B13358" s="141"/>
    </row>
    <row r="13359" spans="2:2">
      <c r="B13359" s="141"/>
    </row>
    <row r="13360" spans="2:2">
      <c r="B13360" s="141"/>
    </row>
    <row r="13361" spans="2:2">
      <c r="B13361" s="141"/>
    </row>
    <row r="13362" spans="2:2">
      <c r="B13362" s="141"/>
    </row>
    <row r="13363" spans="2:2">
      <c r="B13363" s="141"/>
    </row>
    <row r="13364" spans="2:2">
      <c r="B13364" s="141"/>
    </row>
    <row r="13365" spans="2:2">
      <c r="B13365" s="141"/>
    </row>
    <row r="13366" spans="2:2">
      <c r="B13366" s="141"/>
    </row>
    <row r="13367" spans="2:2">
      <c r="B13367" s="141"/>
    </row>
    <row r="13368" spans="2:2">
      <c r="B13368" s="141"/>
    </row>
    <row r="13369" spans="2:2">
      <c r="B13369" s="141"/>
    </row>
    <row r="13370" spans="2:2">
      <c r="B13370" s="141"/>
    </row>
    <row r="13371" spans="2:2">
      <c r="B13371" s="141"/>
    </row>
    <row r="13372" spans="2:2">
      <c r="B13372" s="141"/>
    </row>
    <row r="13373" spans="2:2">
      <c r="B13373" s="141"/>
    </row>
    <row r="13374" spans="2:2">
      <c r="B13374" s="141"/>
    </row>
    <row r="13375" spans="2:2">
      <c r="B13375" s="141"/>
    </row>
    <row r="13376" spans="2:2">
      <c r="B13376" s="141"/>
    </row>
    <row r="13377" spans="2:2">
      <c r="B13377" s="141"/>
    </row>
    <row r="13378" spans="2:2">
      <c r="B13378" s="141"/>
    </row>
    <row r="13379" spans="2:2">
      <c r="B13379" s="141"/>
    </row>
    <row r="13380" spans="2:2">
      <c r="B13380" s="141"/>
    </row>
    <row r="13381" spans="2:2">
      <c r="B13381" s="141"/>
    </row>
    <row r="13382" spans="2:2">
      <c r="B13382" s="141"/>
    </row>
    <row r="13383" spans="2:2">
      <c r="B13383" s="141"/>
    </row>
    <row r="13384" spans="2:2">
      <c r="B13384" s="141"/>
    </row>
    <row r="13385" spans="2:2">
      <c r="B13385" s="141"/>
    </row>
    <row r="13386" spans="2:2">
      <c r="B13386" s="141"/>
    </row>
    <row r="13387" spans="2:2">
      <c r="B13387" s="141"/>
    </row>
    <row r="13388" spans="2:2">
      <c r="B13388" s="141"/>
    </row>
    <row r="13389" spans="2:2">
      <c r="B13389" s="141"/>
    </row>
    <row r="13390" spans="2:2">
      <c r="B13390" s="141"/>
    </row>
    <row r="13391" spans="2:2">
      <c r="B13391" s="141"/>
    </row>
    <row r="13392" spans="2:2">
      <c r="B13392" s="141"/>
    </row>
    <row r="13393" spans="2:2">
      <c r="B13393" s="141"/>
    </row>
    <row r="13394" spans="2:2">
      <c r="B13394" s="141"/>
    </row>
    <row r="13395" spans="2:2">
      <c r="B13395" s="141"/>
    </row>
    <row r="13396" spans="2:2">
      <c r="B13396" s="141"/>
    </row>
    <row r="13397" spans="2:2">
      <c r="B13397" s="141"/>
    </row>
    <row r="13398" spans="2:2">
      <c r="B13398" s="141"/>
    </row>
    <row r="13399" spans="2:2">
      <c r="B13399" s="141"/>
    </row>
    <row r="13400" spans="2:2">
      <c r="B13400" s="141"/>
    </row>
    <row r="13401" spans="2:2">
      <c r="B13401" s="141"/>
    </row>
    <row r="13402" spans="2:2">
      <c r="B13402" s="141"/>
    </row>
    <row r="13403" spans="2:2">
      <c r="B13403" s="141"/>
    </row>
    <row r="13404" spans="2:2">
      <c r="B13404" s="141"/>
    </row>
    <row r="13405" spans="2:2">
      <c r="B13405" s="141"/>
    </row>
    <row r="13406" spans="2:2">
      <c r="B13406" s="141"/>
    </row>
    <row r="13407" spans="2:2">
      <c r="B13407" s="141"/>
    </row>
    <row r="13408" spans="2:2">
      <c r="B13408" s="141"/>
    </row>
    <row r="13409" spans="2:2">
      <c r="B13409" s="141"/>
    </row>
    <row r="13410" spans="2:2">
      <c r="B13410" s="141"/>
    </row>
    <row r="13411" spans="2:2">
      <c r="B13411" s="141"/>
    </row>
    <row r="13412" spans="2:2">
      <c r="B13412" s="141"/>
    </row>
    <row r="13413" spans="2:2">
      <c r="B13413" s="141"/>
    </row>
    <row r="13414" spans="2:2">
      <c r="B13414" s="141"/>
    </row>
    <row r="13415" spans="2:2">
      <c r="B13415" s="141"/>
    </row>
    <row r="13416" spans="2:2">
      <c r="B13416" s="141"/>
    </row>
    <row r="13417" spans="2:2">
      <c r="B13417" s="141"/>
    </row>
    <row r="13418" spans="2:2">
      <c r="B13418" s="141"/>
    </row>
    <row r="13419" spans="2:2">
      <c r="B13419" s="141"/>
    </row>
    <row r="13420" spans="2:2">
      <c r="B13420" s="141"/>
    </row>
    <row r="13421" spans="2:2">
      <c r="B13421" s="141"/>
    </row>
    <row r="13422" spans="2:2">
      <c r="B13422" s="141"/>
    </row>
    <row r="13423" spans="2:2">
      <c r="B13423" s="141"/>
    </row>
    <row r="13424" spans="2:2">
      <c r="B13424" s="141"/>
    </row>
    <row r="13425" spans="2:2">
      <c r="B13425" s="141"/>
    </row>
    <row r="13426" spans="2:2">
      <c r="B13426" s="141"/>
    </row>
    <row r="13427" spans="2:2">
      <c r="B13427" s="141"/>
    </row>
    <row r="13428" spans="2:2">
      <c r="B13428" s="141"/>
    </row>
    <row r="13429" spans="2:2">
      <c r="B13429" s="141"/>
    </row>
    <row r="13430" spans="2:2">
      <c r="B13430" s="141"/>
    </row>
    <row r="13431" spans="2:2">
      <c r="B13431" s="141"/>
    </row>
    <row r="13432" spans="2:2">
      <c r="B13432" s="141"/>
    </row>
    <row r="13433" spans="2:2">
      <c r="B13433" s="141"/>
    </row>
    <row r="13434" spans="2:2">
      <c r="B13434" s="141"/>
    </row>
    <row r="13435" spans="2:2">
      <c r="B13435" s="141"/>
    </row>
    <row r="13436" spans="2:2">
      <c r="B13436" s="141"/>
    </row>
    <row r="13437" spans="2:2">
      <c r="B13437" s="141"/>
    </row>
    <row r="13438" spans="2:2">
      <c r="B13438" s="141"/>
    </row>
    <row r="13439" spans="2:2">
      <c r="B13439" s="141"/>
    </row>
    <row r="13440" spans="2:2">
      <c r="B13440" s="141"/>
    </row>
    <row r="13441" spans="2:2">
      <c r="B13441" s="141"/>
    </row>
    <row r="13442" spans="2:2">
      <c r="B13442" s="141"/>
    </row>
    <row r="13443" spans="2:2">
      <c r="B13443" s="141"/>
    </row>
    <row r="13444" spans="2:2">
      <c r="B13444" s="141"/>
    </row>
    <row r="13445" spans="2:2">
      <c r="B13445" s="141"/>
    </row>
    <row r="13446" spans="2:2">
      <c r="B13446" s="141"/>
    </row>
    <row r="13447" spans="2:2">
      <c r="B13447" s="141"/>
    </row>
    <row r="13448" spans="2:2">
      <c r="B13448" s="141"/>
    </row>
    <row r="13449" spans="2:2">
      <c r="B13449" s="141"/>
    </row>
    <row r="13450" spans="2:2">
      <c r="B13450" s="141"/>
    </row>
    <row r="13451" spans="2:2">
      <c r="B13451" s="141"/>
    </row>
    <row r="13452" spans="2:2">
      <c r="B13452" s="141"/>
    </row>
    <row r="13453" spans="2:2">
      <c r="B13453" s="141"/>
    </row>
    <row r="13454" spans="2:2">
      <c r="B13454" s="141"/>
    </row>
    <row r="13455" spans="2:2">
      <c r="B13455" s="141"/>
    </row>
    <row r="13456" spans="2:2">
      <c r="B13456" s="141"/>
    </row>
    <row r="13457" spans="2:2">
      <c r="B13457" s="141"/>
    </row>
    <row r="13458" spans="2:2">
      <c r="B13458" s="141"/>
    </row>
    <row r="13459" spans="2:2">
      <c r="B13459" s="141"/>
    </row>
    <row r="13460" spans="2:2">
      <c r="B13460" s="141"/>
    </row>
    <row r="13461" spans="2:2">
      <c r="B13461" s="141"/>
    </row>
    <row r="13462" spans="2:2">
      <c r="B13462" s="141"/>
    </row>
    <row r="13463" spans="2:2">
      <c r="B13463" s="141"/>
    </row>
    <row r="13464" spans="2:2">
      <c r="B13464" s="141"/>
    </row>
    <row r="13465" spans="2:2">
      <c r="B13465" s="141"/>
    </row>
    <row r="13466" spans="2:2">
      <c r="B13466" s="141"/>
    </row>
    <row r="13467" spans="2:2">
      <c r="B13467" s="141"/>
    </row>
    <row r="13468" spans="2:2">
      <c r="B13468" s="141"/>
    </row>
    <row r="13469" spans="2:2">
      <c r="B13469" s="141"/>
    </row>
    <row r="13470" spans="2:2">
      <c r="B13470" s="141"/>
    </row>
    <row r="13471" spans="2:2">
      <c r="B13471" s="141"/>
    </row>
    <row r="13472" spans="2:2">
      <c r="B13472" s="141"/>
    </row>
    <row r="13473" spans="2:2">
      <c r="B13473" s="141"/>
    </row>
    <row r="13474" spans="2:2">
      <c r="B13474" s="141"/>
    </row>
    <row r="13475" spans="2:2">
      <c r="B13475" s="141"/>
    </row>
    <row r="13476" spans="2:2">
      <c r="B13476" s="141"/>
    </row>
    <row r="13477" spans="2:2">
      <c r="B13477" s="141"/>
    </row>
    <row r="13478" spans="2:2">
      <c r="B13478" s="141"/>
    </row>
    <row r="13479" spans="2:2">
      <c r="B13479" s="141"/>
    </row>
    <row r="13480" spans="2:2">
      <c r="B13480" s="141"/>
    </row>
    <row r="13481" spans="2:2">
      <c r="B13481" s="141"/>
    </row>
    <row r="13482" spans="2:2">
      <c r="B13482" s="141"/>
    </row>
    <row r="13483" spans="2:2">
      <c r="B13483" s="141"/>
    </row>
    <row r="13484" spans="2:2">
      <c r="B13484" s="141"/>
    </row>
    <row r="13485" spans="2:2">
      <c r="B13485" s="141"/>
    </row>
    <row r="13486" spans="2:2">
      <c r="B13486" s="141"/>
    </row>
    <row r="13487" spans="2:2">
      <c r="B13487" s="141"/>
    </row>
    <row r="13488" spans="2:2">
      <c r="B13488" s="141"/>
    </row>
    <row r="13489" spans="2:2">
      <c r="B13489" s="141"/>
    </row>
    <row r="13490" spans="2:2">
      <c r="B13490" s="141"/>
    </row>
    <row r="13491" spans="2:2">
      <c r="B13491" s="141"/>
    </row>
    <row r="13492" spans="2:2">
      <c r="B13492" s="141"/>
    </row>
    <row r="13493" spans="2:2">
      <c r="B13493" s="141"/>
    </row>
    <row r="13494" spans="2:2">
      <c r="B13494" s="141"/>
    </row>
    <row r="13495" spans="2:2">
      <c r="B13495" s="141"/>
    </row>
    <row r="13496" spans="2:2">
      <c r="B13496" s="141"/>
    </row>
    <row r="13497" spans="2:2">
      <c r="B13497" s="141"/>
    </row>
    <row r="13498" spans="2:2">
      <c r="B13498" s="141"/>
    </row>
    <row r="13499" spans="2:2">
      <c r="B13499" s="141"/>
    </row>
    <row r="13500" spans="2:2">
      <c r="B13500" s="141"/>
    </row>
    <row r="13501" spans="2:2">
      <c r="B13501" s="141"/>
    </row>
    <row r="13502" spans="2:2">
      <c r="B13502" s="141"/>
    </row>
    <row r="13503" spans="2:2">
      <c r="B13503" s="141"/>
    </row>
    <row r="13504" spans="2:2">
      <c r="B13504" s="141"/>
    </row>
    <row r="13505" spans="2:2">
      <c r="B13505" s="141"/>
    </row>
    <row r="13506" spans="2:2">
      <c r="B13506" s="141"/>
    </row>
    <row r="13507" spans="2:2">
      <c r="B13507" s="141"/>
    </row>
    <row r="13508" spans="2:2">
      <c r="B13508" s="141"/>
    </row>
    <row r="13509" spans="2:2">
      <c r="B13509" s="141"/>
    </row>
    <row r="13510" spans="2:2">
      <c r="B13510" s="141"/>
    </row>
    <row r="13511" spans="2:2">
      <c r="B13511" s="141"/>
    </row>
    <row r="13512" spans="2:2">
      <c r="B13512" s="141"/>
    </row>
    <row r="13513" spans="2:2">
      <c r="B13513" s="141"/>
    </row>
    <row r="13514" spans="2:2">
      <c r="B13514" s="141"/>
    </row>
    <row r="13515" spans="2:2">
      <c r="B13515" s="141"/>
    </row>
    <row r="13516" spans="2:2">
      <c r="B13516" s="141"/>
    </row>
    <row r="13517" spans="2:2">
      <c r="B13517" s="141"/>
    </row>
    <row r="13518" spans="2:2">
      <c r="B13518" s="141"/>
    </row>
    <row r="13519" spans="2:2">
      <c r="B13519" s="141"/>
    </row>
    <row r="13520" spans="2:2">
      <c r="B13520" s="141"/>
    </row>
    <row r="13521" spans="2:2">
      <c r="B13521" s="141"/>
    </row>
    <row r="13522" spans="2:2">
      <c r="B13522" s="141"/>
    </row>
    <row r="13523" spans="2:2">
      <c r="B13523" s="141"/>
    </row>
    <row r="13524" spans="2:2">
      <c r="B13524" s="141"/>
    </row>
    <row r="13525" spans="2:2">
      <c r="B13525" s="141"/>
    </row>
    <row r="13526" spans="2:2">
      <c r="B13526" s="141"/>
    </row>
    <row r="13527" spans="2:2">
      <c r="B13527" s="141"/>
    </row>
    <row r="13528" spans="2:2">
      <c r="B13528" s="141"/>
    </row>
    <row r="13529" spans="2:2">
      <c r="B13529" s="141"/>
    </row>
    <row r="13530" spans="2:2">
      <c r="B13530" s="141"/>
    </row>
    <row r="13531" spans="2:2">
      <c r="B13531" s="141"/>
    </row>
    <row r="13532" spans="2:2">
      <c r="B13532" s="141"/>
    </row>
    <row r="13533" spans="2:2">
      <c r="B13533" s="141"/>
    </row>
    <row r="13534" spans="2:2">
      <c r="B13534" s="141"/>
    </row>
    <row r="13535" spans="2:2">
      <c r="B13535" s="141"/>
    </row>
    <row r="13536" spans="2:2">
      <c r="B13536" s="141"/>
    </row>
    <row r="13537" spans="2:2">
      <c r="B13537" s="141"/>
    </row>
    <row r="13538" spans="2:2">
      <c r="B13538" s="141"/>
    </row>
    <row r="13539" spans="2:2">
      <c r="B13539" s="141"/>
    </row>
    <row r="13540" spans="2:2">
      <c r="B13540" s="141"/>
    </row>
    <row r="13541" spans="2:2">
      <c r="B13541" s="141"/>
    </row>
    <row r="13542" spans="2:2">
      <c r="B13542" s="141"/>
    </row>
    <row r="13543" spans="2:2">
      <c r="B13543" s="141"/>
    </row>
    <row r="13544" spans="2:2">
      <c r="B13544" s="141"/>
    </row>
    <row r="13545" spans="2:2">
      <c r="B13545" s="141"/>
    </row>
    <row r="13546" spans="2:2">
      <c r="B13546" s="141"/>
    </row>
    <row r="13547" spans="2:2">
      <c r="B13547" s="141"/>
    </row>
    <row r="13548" spans="2:2">
      <c r="B13548" s="141"/>
    </row>
    <row r="13549" spans="2:2">
      <c r="B13549" s="141"/>
    </row>
    <row r="13550" spans="2:2">
      <c r="B13550" s="141"/>
    </row>
    <row r="13551" spans="2:2">
      <c r="B13551" s="141"/>
    </row>
    <row r="13552" spans="2:2">
      <c r="B13552" s="141"/>
    </row>
    <row r="13553" spans="2:2">
      <c r="B13553" s="141"/>
    </row>
    <row r="13554" spans="2:2">
      <c r="B13554" s="141"/>
    </row>
    <row r="13555" spans="2:2">
      <c r="B13555" s="141"/>
    </row>
    <row r="13556" spans="2:2">
      <c r="B13556" s="141"/>
    </row>
    <row r="13557" spans="2:2">
      <c r="B13557" s="141"/>
    </row>
    <row r="13558" spans="2:2">
      <c r="B13558" s="141"/>
    </row>
    <row r="13559" spans="2:2">
      <c r="B13559" s="141"/>
    </row>
    <row r="13560" spans="2:2">
      <c r="B13560" s="141"/>
    </row>
    <row r="13561" spans="2:2">
      <c r="B13561" s="141"/>
    </row>
    <row r="13562" spans="2:2">
      <c r="B13562" s="141"/>
    </row>
    <row r="13563" spans="2:2">
      <c r="B13563" s="141"/>
    </row>
    <row r="13564" spans="2:2">
      <c r="B13564" s="141"/>
    </row>
    <row r="13565" spans="2:2">
      <c r="B13565" s="141"/>
    </row>
    <row r="13566" spans="2:2">
      <c r="B13566" s="141"/>
    </row>
    <row r="13567" spans="2:2">
      <c r="B13567" s="141"/>
    </row>
    <row r="13568" spans="2:2">
      <c r="B13568" s="141"/>
    </row>
    <row r="13569" spans="2:2">
      <c r="B13569" s="141"/>
    </row>
    <row r="13570" spans="2:2">
      <c r="B13570" s="141"/>
    </row>
    <row r="13571" spans="2:2">
      <c r="B13571" s="141"/>
    </row>
    <row r="13572" spans="2:2">
      <c r="B13572" s="141"/>
    </row>
    <row r="13573" spans="2:2">
      <c r="B13573" s="141"/>
    </row>
    <row r="13574" spans="2:2">
      <c r="B13574" s="141"/>
    </row>
    <row r="13575" spans="2:2">
      <c r="B13575" s="141"/>
    </row>
    <row r="13576" spans="2:2">
      <c r="B13576" s="141"/>
    </row>
    <row r="13577" spans="2:2">
      <c r="B13577" s="141"/>
    </row>
    <row r="13578" spans="2:2">
      <c r="B13578" s="141"/>
    </row>
    <row r="13579" spans="2:2">
      <c r="B13579" s="141"/>
    </row>
    <row r="13580" spans="2:2">
      <c r="B13580" s="141"/>
    </row>
    <row r="13581" spans="2:2">
      <c r="B13581" s="141"/>
    </row>
    <row r="13582" spans="2:2">
      <c r="B13582" s="141"/>
    </row>
    <row r="13583" spans="2:2">
      <c r="B13583" s="141"/>
    </row>
    <row r="13584" spans="2:2">
      <c r="B13584" s="141"/>
    </row>
    <row r="13585" spans="2:2">
      <c r="B13585" s="141"/>
    </row>
    <row r="13586" spans="2:2">
      <c r="B13586" s="141"/>
    </row>
    <row r="13587" spans="2:2">
      <c r="B13587" s="141"/>
    </row>
    <row r="13588" spans="2:2">
      <c r="B13588" s="141"/>
    </row>
    <row r="13589" spans="2:2">
      <c r="B13589" s="141"/>
    </row>
    <row r="13590" spans="2:2">
      <c r="B13590" s="141"/>
    </row>
    <row r="13591" spans="2:2">
      <c r="B13591" s="141"/>
    </row>
    <row r="13592" spans="2:2">
      <c r="B13592" s="141"/>
    </row>
    <row r="13593" spans="2:2">
      <c r="B13593" s="141"/>
    </row>
    <row r="13594" spans="2:2">
      <c r="B13594" s="141"/>
    </row>
    <row r="13595" spans="2:2">
      <c r="B13595" s="141"/>
    </row>
    <row r="13596" spans="2:2">
      <c r="B13596" s="141"/>
    </row>
    <row r="13597" spans="2:2">
      <c r="B13597" s="141"/>
    </row>
    <row r="13598" spans="2:2">
      <c r="B13598" s="141"/>
    </row>
    <row r="13599" spans="2:2">
      <c r="B13599" s="141"/>
    </row>
    <row r="13600" spans="2:2">
      <c r="B13600" s="141"/>
    </row>
    <row r="13601" spans="2:2">
      <c r="B13601" s="141"/>
    </row>
    <row r="13602" spans="2:2">
      <c r="B13602" s="141"/>
    </row>
    <row r="13603" spans="2:2">
      <c r="B13603" s="141"/>
    </row>
    <row r="13604" spans="2:2">
      <c r="B13604" s="141"/>
    </row>
    <row r="13605" spans="2:2">
      <c r="B13605" s="141"/>
    </row>
    <row r="13606" spans="2:2">
      <c r="B13606" s="141"/>
    </row>
    <row r="13607" spans="2:2">
      <c r="B13607" s="141"/>
    </row>
    <row r="13608" spans="2:2">
      <c r="B13608" s="141"/>
    </row>
    <row r="13609" spans="2:2">
      <c r="B13609" s="141"/>
    </row>
    <row r="13610" spans="2:2">
      <c r="B13610" s="141"/>
    </row>
    <row r="13611" spans="2:2">
      <c r="B13611" s="141"/>
    </row>
    <row r="13612" spans="2:2">
      <c r="B13612" s="141"/>
    </row>
    <row r="13613" spans="2:2">
      <c r="B13613" s="141"/>
    </row>
    <row r="13614" spans="2:2">
      <c r="B13614" s="141"/>
    </row>
    <row r="13615" spans="2:2">
      <c r="B13615" s="141"/>
    </row>
    <row r="13616" spans="2:2">
      <c r="B13616" s="141"/>
    </row>
    <row r="13617" spans="2:2">
      <c r="B13617" s="141"/>
    </row>
    <row r="13618" spans="2:2">
      <c r="B13618" s="141"/>
    </row>
    <row r="13619" spans="2:2">
      <c r="B13619" s="141"/>
    </row>
    <row r="13620" spans="2:2">
      <c r="B13620" s="141"/>
    </row>
    <row r="13621" spans="2:2">
      <c r="B13621" s="141"/>
    </row>
    <row r="13622" spans="2:2">
      <c r="B13622" s="141"/>
    </row>
    <row r="13623" spans="2:2">
      <c r="B13623" s="141"/>
    </row>
    <row r="13624" spans="2:2">
      <c r="B13624" s="141"/>
    </row>
    <row r="13625" spans="2:2">
      <c r="B13625" s="141"/>
    </row>
    <row r="13626" spans="2:2">
      <c r="B13626" s="141"/>
    </row>
    <row r="13627" spans="2:2">
      <c r="B13627" s="141"/>
    </row>
    <row r="13628" spans="2:2">
      <c r="B13628" s="141"/>
    </row>
    <row r="13629" spans="2:2">
      <c r="B13629" s="141"/>
    </row>
    <row r="13630" spans="2:2">
      <c r="B13630" s="141"/>
    </row>
    <row r="13631" spans="2:2">
      <c r="B13631" s="141"/>
    </row>
    <row r="13632" spans="2:2">
      <c r="B13632" s="141"/>
    </row>
    <row r="13633" spans="2:2">
      <c r="B13633" s="141"/>
    </row>
    <row r="13634" spans="2:2">
      <c r="B13634" s="141"/>
    </row>
    <row r="13635" spans="2:2">
      <c r="B13635" s="141"/>
    </row>
    <row r="13636" spans="2:2">
      <c r="B13636" s="141"/>
    </row>
    <row r="13637" spans="2:2">
      <c r="B13637" s="141"/>
    </row>
    <row r="13638" spans="2:2">
      <c r="B13638" s="141"/>
    </row>
    <row r="13639" spans="2:2">
      <c r="B13639" s="141"/>
    </row>
    <row r="13640" spans="2:2">
      <c r="B13640" s="141"/>
    </row>
    <row r="13641" spans="2:2">
      <c r="B13641" s="141"/>
    </row>
    <row r="13642" spans="2:2">
      <c r="B13642" s="141"/>
    </row>
    <row r="13643" spans="2:2">
      <c r="B13643" s="141"/>
    </row>
    <row r="13644" spans="2:2">
      <c r="B13644" s="141"/>
    </row>
    <row r="13645" spans="2:2">
      <c r="B13645" s="141"/>
    </row>
    <row r="13646" spans="2:2">
      <c r="B13646" s="141"/>
    </row>
    <row r="13647" spans="2:2">
      <c r="B13647" s="141"/>
    </row>
    <row r="13648" spans="2:2">
      <c r="B13648" s="141"/>
    </row>
    <row r="13649" spans="2:2">
      <c r="B13649" s="141"/>
    </row>
    <row r="13650" spans="2:2">
      <c r="B13650" s="141"/>
    </row>
    <row r="13651" spans="2:2">
      <c r="B13651" s="141"/>
    </row>
    <row r="13652" spans="2:2">
      <c r="B13652" s="141"/>
    </row>
    <row r="13653" spans="2:2">
      <c r="B13653" s="141"/>
    </row>
    <row r="13654" spans="2:2">
      <c r="B13654" s="141"/>
    </row>
    <row r="13655" spans="2:2">
      <c r="B13655" s="141"/>
    </row>
    <row r="13656" spans="2:2">
      <c r="B13656" s="141"/>
    </row>
    <row r="13657" spans="2:2">
      <c r="B13657" s="141"/>
    </row>
    <row r="13658" spans="2:2">
      <c r="B13658" s="141"/>
    </row>
    <row r="13659" spans="2:2">
      <c r="B13659" s="141"/>
    </row>
    <row r="13660" spans="2:2">
      <c r="B13660" s="141"/>
    </row>
    <row r="13661" spans="2:2">
      <c r="B13661" s="141"/>
    </row>
    <row r="13662" spans="2:2">
      <c r="B13662" s="141"/>
    </row>
    <row r="13663" spans="2:2">
      <c r="B13663" s="141"/>
    </row>
    <row r="13664" spans="2:2">
      <c r="B13664" s="141"/>
    </row>
    <row r="13665" spans="2:2">
      <c r="B13665" s="141"/>
    </row>
    <row r="13666" spans="2:2">
      <c r="B13666" s="141"/>
    </row>
    <row r="13667" spans="2:2">
      <c r="B13667" s="141"/>
    </row>
    <row r="13668" spans="2:2">
      <c r="B13668" s="141"/>
    </row>
    <row r="13669" spans="2:2">
      <c r="B13669" s="141"/>
    </row>
    <row r="13670" spans="2:2">
      <c r="B13670" s="141"/>
    </row>
    <row r="13671" spans="2:2">
      <c r="B13671" s="141"/>
    </row>
    <row r="13672" spans="2:2">
      <c r="B13672" s="141"/>
    </row>
    <row r="13673" spans="2:2">
      <c r="B13673" s="141"/>
    </row>
    <row r="13674" spans="2:2">
      <c r="B13674" s="141"/>
    </row>
    <row r="13675" spans="2:2">
      <c r="B13675" s="141"/>
    </row>
    <row r="13676" spans="2:2">
      <c r="B13676" s="141"/>
    </row>
    <row r="13677" spans="2:2">
      <c r="B13677" s="141"/>
    </row>
    <row r="13678" spans="2:2">
      <c r="B13678" s="141"/>
    </row>
    <row r="13679" spans="2:2">
      <c r="B13679" s="141"/>
    </row>
    <row r="13680" spans="2:2">
      <c r="B13680" s="141"/>
    </row>
    <row r="13681" spans="2:2">
      <c r="B13681" s="141"/>
    </row>
    <row r="13682" spans="2:2">
      <c r="B13682" s="141"/>
    </row>
    <row r="13683" spans="2:2">
      <c r="B13683" s="141"/>
    </row>
    <row r="13684" spans="2:2">
      <c r="B13684" s="141"/>
    </row>
    <row r="13685" spans="2:2">
      <c r="B13685" s="141"/>
    </row>
    <row r="13686" spans="2:2">
      <c r="B13686" s="141"/>
    </row>
    <row r="13687" spans="2:2">
      <c r="B13687" s="141"/>
    </row>
    <row r="13688" spans="2:2">
      <c r="B13688" s="141"/>
    </row>
    <row r="13689" spans="2:2">
      <c r="B13689" s="141"/>
    </row>
    <row r="13690" spans="2:2">
      <c r="B13690" s="141"/>
    </row>
    <row r="13691" spans="2:2">
      <c r="B13691" s="141"/>
    </row>
    <row r="13692" spans="2:2">
      <c r="B13692" s="141"/>
    </row>
    <row r="13693" spans="2:2">
      <c r="B13693" s="141"/>
    </row>
    <row r="13694" spans="2:2">
      <c r="B13694" s="141"/>
    </row>
    <row r="13695" spans="2:2">
      <c r="B13695" s="141"/>
    </row>
    <row r="13696" spans="2:2">
      <c r="B13696" s="141"/>
    </row>
    <row r="13697" spans="2:2">
      <c r="B13697" s="141"/>
    </row>
    <row r="13698" spans="2:2">
      <c r="B13698" s="141"/>
    </row>
    <row r="13699" spans="2:2">
      <c r="B13699" s="141"/>
    </row>
    <row r="13700" spans="2:2">
      <c r="B13700" s="141"/>
    </row>
    <row r="13701" spans="2:2">
      <c r="B13701" s="141"/>
    </row>
    <row r="13702" spans="2:2">
      <c r="B13702" s="141"/>
    </row>
    <row r="13703" spans="2:2">
      <c r="B13703" s="141"/>
    </row>
    <row r="13704" spans="2:2">
      <c r="B13704" s="141"/>
    </row>
    <row r="13705" spans="2:2">
      <c r="B13705" s="141"/>
    </row>
    <row r="13706" spans="2:2">
      <c r="B13706" s="141"/>
    </row>
    <row r="13707" spans="2:2">
      <c r="B13707" s="141"/>
    </row>
    <row r="13708" spans="2:2">
      <c r="B13708" s="141"/>
    </row>
    <row r="13709" spans="2:2">
      <c r="B13709" s="141"/>
    </row>
    <row r="13710" spans="2:2">
      <c r="B13710" s="141"/>
    </row>
    <row r="13711" spans="2:2">
      <c r="B13711" s="141"/>
    </row>
    <row r="13712" spans="2:2">
      <c r="B13712" s="141"/>
    </row>
    <row r="13713" spans="2:2">
      <c r="B13713" s="141"/>
    </row>
    <row r="13714" spans="2:2">
      <c r="B13714" s="141"/>
    </row>
    <row r="13715" spans="2:2">
      <c r="B13715" s="141"/>
    </row>
    <row r="13716" spans="2:2">
      <c r="B13716" s="141"/>
    </row>
    <row r="13717" spans="2:2">
      <c r="B13717" s="141"/>
    </row>
    <row r="13718" spans="2:2">
      <c r="B13718" s="141"/>
    </row>
    <row r="13719" spans="2:2">
      <c r="B13719" s="141"/>
    </row>
    <row r="13720" spans="2:2">
      <c r="B13720" s="141"/>
    </row>
    <row r="13721" spans="2:2">
      <c r="B13721" s="141"/>
    </row>
    <row r="13722" spans="2:2">
      <c r="B13722" s="141"/>
    </row>
    <row r="13723" spans="2:2">
      <c r="B13723" s="141"/>
    </row>
    <row r="13724" spans="2:2">
      <c r="B13724" s="141"/>
    </row>
    <row r="13725" spans="2:2">
      <c r="B13725" s="141"/>
    </row>
    <row r="13726" spans="2:2">
      <c r="B13726" s="141"/>
    </row>
    <row r="13727" spans="2:2">
      <c r="B13727" s="141"/>
    </row>
    <row r="13728" spans="2:2">
      <c r="B13728" s="141"/>
    </row>
    <row r="13729" spans="2:2">
      <c r="B13729" s="141"/>
    </row>
    <row r="13730" spans="2:2">
      <c r="B13730" s="141"/>
    </row>
    <row r="13731" spans="2:2">
      <c r="B13731" s="141"/>
    </row>
    <row r="13732" spans="2:2">
      <c r="B13732" s="141"/>
    </row>
    <row r="13733" spans="2:2">
      <c r="B13733" s="141"/>
    </row>
    <row r="13734" spans="2:2">
      <c r="B13734" s="141"/>
    </row>
    <row r="13735" spans="2:2">
      <c r="B13735" s="141"/>
    </row>
    <row r="13736" spans="2:2">
      <c r="B13736" s="141"/>
    </row>
    <row r="13737" spans="2:2">
      <c r="B13737" s="141"/>
    </row>
    <row r="13738" spans="2:2">
      <c r="B13738" s="141"/>
    </row>
    <row r="13739" spans="2:2">
      <c r="B13739" s="141"/>
    </row>
    <row r="13740" spans="2:2">
      <c r="B13740" s="141"/>
    </row>
    <row r="13741" spans="2:2">
      <c r="B13741" s="141"/>
    </row>
    <row r="13742" spans="2:2">
      <c r="B13742" s="141"/>
    </row>
    <row r="13743" spans="2:2">
      <c r="B13743" s="141"/>
    </row>
    <row r="13744" spans="2:2">
      <c r="B13744" s="141"/>
    </row>
    <row r="13745" spans="2:2">
      <c r="B13745" s="141"/>
    </row>
    <row r="13746" spans="2:2">
      <c r="B13746" s="141"/>
    </row>
    <row r="13747" spans="2:2">
      <c r="B13747" s="141"/>
    </row>
    <row r="13748" spans="2:2">
      <c r="B13748" s="141"/>
    </row>
    <row r="13749" spans="2:2">
      <c r="B13749" s="141"/>
    </row>
    <row r="13750" spans="2:2">
      <c r="B13750" s="141"/>
    </row>
    <row r="13751" spans="2:2">
      <c r="B13751" s="141"/>
    </row>
    <row r="13752" spans="2:2">
      <c r="B13752" s="141"/>
    </row>
    <row r="13753" spans="2:2">
      <c r="B13753" s="141"/>
    </row>
    <row r="13754" spans="2:2">
      <c r="B13754" s="141"/>
    </row>
    <row r="13755" spans="2:2">
      <c r="B13755" s="141"/>
    </row>
    <row r="13756" spans="2:2">
      <c r="B13756" s="141"/>
    </row>
    <row r="13757" spans="2:2">
      <c r="B13757" s="141"/>
    </row>
    <row r="13758" spans="2:2">
      <c r="B13758" s="141"/>
    </row>
    <row r="13759" spans="2:2">
      <c r="B13759" s="141"/>
    </row>
    <row r="13760" spans="2:2">
      <c r="B13760" s="141"/>
    </row>
    <row r="13761" spans="2:2">
      <c r="B13761" s="141"/>
    </row>
    <row r="13762" spans="2:2">
      <c r="B13762" s="141"/>
    </row>
    <row r="13763" spans="2:2">
      <c r="B13763" s="141"/>
    </row>
    <row r="13764" spans="2:2">
      <c r="B13764" s="141"/>
    </row>
    <row r="13765" spans="2:2">
      <c r="B13765" s="141"/>
    </row>
    <row r="13766" spans="2:2">
      <c r="B13766" s="141"/>
    </row>
    <row r="13767" spans="2:2">
      <c r="B13767" s="141"/>
    </row>
    <row r="13768" spans="2:2">
      <c r="B13768" s="141"/>
    </row>
    <row r="13769" spans="2:2">
      <c r="B13769" s="141"/>
    </row>
    <row r="13770" spans="2:2">
      <c r="B13770" s="141"/>
    </row>
    <row r="13771" spans="2:2">
      <c r="B13771" s="141"/>
    </row>
    <row r="13772" spans="2:2">
      <c r="B13772" s="141"/>
    </row>
    <row r="13773" spans="2:2">
      <c r="B13773" s="141"/>
    </row>
    <row r="13774" spans="2:2">
      <c r="B13774" s="141"/>
    </row>
    <row r="13775" spans="2:2">
      <c r="B13775" s="141"/>
    </row>
    <row r="13776" spans="2:2">
      <c r="B13776" s="141"/>
    </row>
    <row r="13777" spans="2:2">
      <c r="B13777" s="141"/>
    </row>
    <row r="13778" spans="2:2">
      <c r="B13778" s="141"/>
    </row>
    <row r="13779" spans="2:2">
      <c r="B13779" s="141"/>
    </row>
    <row r="13780" spans="2:2">
      <c r="B13780" s="141"/>
    </row>
    <row r="13781" spans="2:2">
      <c r="B13781" s="141"/>
    </row>
    <row r="13782" spans="2:2">
      <c r="B13782" s="141"/>
    </row>
    <row r="13783" spans="2:2">
      <c r="B13783" s="141"/>
    </row>
    <row r="13784" spans="2:2">
      <c r="B13784" s="141"/>
    </row>
    <row r="13785" spans="2:2">
      <c r="B13785" s="141"/>
    </row>
    <row r="13786" spans="2:2">
      <c r="B13786" s="141"/>
    </row>
    <row r="13787" spans="2:2">
      <c r="B13787" s="141"/>
    </row>
    <row r="13788" spans="2:2">
      <c r="B13788" s="141"/>
    </row>
    <row r="13789" spans="2:2">
      <c r="B13789" s="141"/>
    </row>
    <row r="13790" spans="2:2">
      <c r="B13790" s="141"/>
    </row>
    <row r="13791" spans="2:2">
      <c r="B13791" s="141"/>
    </row>
    <row r="13792" spans="2:2">
      <c r="B13792" s="141"/>
    </row>
    <row r="13793" spans="2:2">
      <c r="B13793" s="141"/>
    </row>
    <row r="13794" spans="2:2">
      <c r="B13794" s="141"/>
    </row>
    <row r="13795" spans="2:2">
      <c r="B13795" s="141"/>
    </row>
    <row r="13796" spans="2:2">
      <c r="B13796" s="141"/>
    </row>
    <row r="13797" spans="2:2">
      <c r="B13797" s="141"/>
    </row>
    <row r="13798" spans="2:2">
      <c r="B13798" s="141"/>
    </row>
    <row r="13799" spans="2:2">
      <c r="B13799" s="141"/>
    </row>
    <row r="13800" spans="2:2">
      <c r="B13800" s="141"/>
    </row>
    <row r="13801" spans="2:2">
      <c r="B13801" s="141"/>
    </row>
    <row r="13802" spans="2:2">
      <c r="B13802" s="141"/>
    </row>
    <row r="13803" spans="2:2">
      <c r="B13803" s="141"/>
    </row>
    <row r="13804" spans="2:2">
      <c r="B13804" s="141"/>
    </row>
    <row r="13805" spans="2:2">
      <c r="B13805" s="141"/>
    </row>
    <row r="13806" spans="2:2">
      <c r="B13806" s="141"/>
    </row>
    <row r="13807" spans="2:2">
      <c r="B13807" s="141"/>
    </row>
    <row r="13808" spans="2:2">
      <c r="B13808" s="141"/>
    </row>
    <row r="13809" spans="2:2">
      <c r="B13809" s="141"/>
    </row>
    <row r="13810" spans="2:2">
      <c r="B13810" s="141"/>
    </row>
    <row r="13811" spans="2:2">
      <c r="B13811" s="141"/>
    </row>
    <row r="13812" spans="2:2">
      <c r="B13812" s="141"/>
    </row>
    <row r="13813" spans="2:2">
      <c r="B13813" s="141"/>
    </row>
    <row r="13814" spans="2:2">
      <c r="B13814" s="141"/>
    </row>
    <row r="13815" spans="2:2">
      <c r="B13815" s="141"/>
    </row>
    <row r="13816" spans="2:2">
      <c r="B13816" s="141"/>
    </row>
    <row r="13817" spans="2:2">
      <c r="B13817" s="141"/>
    </row>
    <row r="13818" spans="2:2">
      <c r="B13818" s="141"/>
    </row>
    <row r="13819" spans="2:2">
      <c r="B13819" s="141"/>
    </row>
    <row r="13820" spans="2:2">
      <c r="B13820" s="141"/>
    </row>
    <row r="13821" spans="2:2">
      <c r="B13821" s="141"/>
    </row>
    <row r="13822" spans="2:2">
      <c r="B13822" s="141"/>
    </row>
    <row r="13823" spans="2:2">
      <c r="B13823" s="141"/>
    </row>
    <row r="13824" spans="2:2">
      <c r="B13824" s="141"/>
    </row>
    <row r="13825" spans="2:2">
      <c r="B13825" s="141"/>
    </row>
    <row r="13826" spans="2:2">
      <c r="B13826" s="141"/>
    </row>
    <row r="13827" spans="2:2">
      <c r="B13827" s="141"/>
    </row>
    <row r="13828" spans="2:2">
      <c r="B13828" s="141"/>
    </row>
    <row r="13829" spans="2:2">
      <c r="B13829" s="141"/>
    </row>
    <row r="13830" spans="2:2">
      <c r="B13830" s="141"/>
    </row>
    <row r="13831" spans="2:2">
      <c r="B13831" s="141"/>
    </row>
    <row r="13832" spans="2:2">
      <c r="B13832" s="141"/>
    </row>
    <row r="13833" spans="2:2">
      <c r="B13833" s="141"/>
    </row>
    <row r="13834" spans="2:2">
      <c r="B13834" s="141"/>
    </row>
    <row r="13835" spans="2:2">
      <c r="B13835" s="141"/>
    </row>
    <row r="13836" spans="2:2">
      <c r="B13836" s="141"/>
    </row>
    <row r="13837" spans="2:2">
      <c r="B13837" s="141"/>
    </row>
    <row r="13838" spans="2:2">
      <c r="B13838" s="141"/>
    </row>
    <row r="13839" spans="2:2">
      <c r="B13839" s="141"/>
    </row>
    <row r="13840" spans="2:2">
      <c r="B13840" s="141"/>
    </row>
    <row r="13841" spans="2:2">
      <c r="B13841" s="141"/>
    </row>
    <row r="13842" spans="2:2">
      <c r="B13842" s="141"/>
    </row>
    <row r="13843" spans="2:2">
      <c r="B13843" s="141"/>
    </row>
    <row r="13844" spans="2:2">
      <c r="B13844" s="141"/>
    </row>
    <row r="13845" spans="2:2">
      <c r="B13845" s="141"/>
    </row>
    <row r="13846" spans="2:2">
      <c r="B13846" s="141"/>
    </row>
    <row r="13847" spans="2:2">
      <c r="B13847" s="141"/>
    </row>
    <row r="13848" spans="2:2">
      <c r="B13848" s="141"/>
    </row>
    <row r="13849" spans="2:2">
      <c r="B13849" s="141"/>
    </row>
    <row r="13850" spans="2:2">
      <c r="B13850" s="141"/>
    </row>
    <row r="13851" spans="2:2">
      <c r="B13851" s="141"/>
    </row>
    <row r="13852" spans="2:2">
      <c r="B13852" s="141"/>
    </row>
    <row r="13853" spans="2:2">
      <c r="B13853" s="141"/>
    </row>
    <row r="13854" spans="2:2">
      <c r="B13854" s="141"/>
    </row>
    <row r="13855" spans="2:2">
      <c r="B13855" s="141"/>
    </row>
    <row r="13856" spans="2:2">
      <c r="B13856" s="141"/>
    </row>
    <row r="13857" spans="2:2">
      <c r="B13857" s="141"/>
    </row>
    <row r="13858" spans="2:2">
      <c r="B13858" s="141"/>
    </row>
    <row r="13859" spans="2:2">
      <c r="B13859" s="141"/>
    </row>
    <row r="13860" spans="2:2">
      <c r="B13860" s="141"/>
    </row>
    <row r="13861" spans="2:2">
      <c r="B13861" s="141"/>
    </row>
    <row r="13862" spans="2:2">
      <c r="B13862" s="141"/>
    </row>
    <row r="13863" spans="2:2">
      <c r="B13863" s="141"/>
    </row>
    <row r="13864" spans="2:2">
      <c r="B13864" s="141"/>
    </row>
    <row r="13865" spans="2:2">
      <c r="B13865" s="141"/>
    </row>
    <row r="13866" spans="2:2">
      <c r="B13866" s="141"/>
    </row>
    <row r="13867" spans="2:2">
      <c r="B13867" s="141"/>
    </row>
    <row r="13868" spans="2:2">
      <c r="B13868" s="141"/>
    </row>
    <row r="13869" spans="2:2">
      <c r="B13869" s="141"/>
    </row>
    <row r="13870" spans="2:2">
      <c r="B13870" s="141"/>
    </row>
    <row r="13871" spans="2:2">
      <c r="B13871" s="141"/>
    </row>
    <row r="13872" spans="2:2">
      <c r="B13872" s="141"/>
    </row>
    <row r="13873" spans="2:2">
      <c r="B13873" s="141"/>
    </row>
    <row r="13874" spans="2:2">
      <c r="B13874" s="141"/>
    </row>
    <row r="13875" spans="2:2">
      <c r="B13875" s="141"/>
    </row>
    <row r="13876" spans="2:2">
      <c r="B13876" s="141"/>
    </row>
    <row r="13877" spans="2:2">
      <c r="B13877" s="141"/>
    </row>
    <row r="13878" spans="2:2">
      <c r="B13878" s="141"/>
    </row>
    <row r="13879" spans="2:2">
      <c r="B13879" s="141"/>
    </row>
    <row r="13880" spans="2:2">
      <c r="B13880" s="141"/>
    </row>
    <row r="13881" spans="2:2">
      <c r="B13881" s="141"/>
    </row>
    <row r="13882" spans="2:2">
      <c r="B13882" s="141"/>
    </row>
    <row r="13883" spans="2:2">
      <c r="B13883" s="141"/>
    </row>
    <row r="13884" spans="2:2">
      <c r="B13884" s="141"/>
    </row>
    <row r="13885" spans="2:2">
      <c r="B13885" s="141"/>
    </row>
    <row r="13886" spans="2:2">
      <c r="B13886" s="141"/>
    </row>
    <row r="13887" spans="2:2">
      <c r="B13887" s="141"/>
    </row>
    <row r="13888" spans="2:2">
      <c r="B13888" s="141"/>
    </row>
    <row r="13889" spans="2:2">
      <c r="B13889" s="141"/>
    </row>
    <row r="13890" spans="2:2">
      <c r="B13890" s="141"/>
    </row>
    <row r="13891" spans="2:2">
      <c r="B13891" s="141"/>
    </row>
    <row r="13892" spans="2:2">
      <c r="B13892" s="141"/>
    </row>
    <row r="13893" spans="2:2">
      <c r="B13893" s="141"/>
    </row>
    <row r="13894" spans="2:2">
      <c r="B13894" s="141"/>
    </row>
    <row r="13895" spans="2:2">
      <c r="B13895" s="141"/>
    </row>
    <row r="13896" spans="2:2">
      <c r="B13896" s="141"/>
    </row>
    <row r="13897" spans="2:2">
      <c r="B13897" s="141"/>
    </row>
    <row r="13898" spans="2:2">
      <c r="B13898" s="141"/>
    </row>
    <row r="13899" spans="2:2">
      <c r="B13899" s="141"/>
    </row>
    <row r="13900" spans="2:2">
      <c r="B13900" s="141"/>
    </row>
    <row r="13901" spans="2:2">
      <c r="B13901" s="141"/>
    </row>
    <row r="13902" spans="2:2">
      <c r="B13902" s="141"/>
    </row>
    <row r="13903" spans="2:2">
      <c r="B13903" s="141"/>
    </row>
    <row r="13904" spans="2:2">
      <c r="B13904" s="141"/>
    </row>
    <row r="13905" spans="2:2">
      <c r="B13905" s="141"/>
    </row>
    <row r="13906" spans="2:2">
      <c r="B13906" s="141"/>
    </row>
    <row r="13907" spans="2:2">
      <c r="B13907" s="141"/>
    </row>
    <row r="13908" spans="2:2">
      <c r="B13908" s="141"/>
    </row>
    <row r="13909" spans="2:2">
      <c r="B13909" s="141"/>
    </row>
    <row r="13910" spans="2:2">
      <c r="B13910" s="141"/>
    </row>
    <row r="13911" spans="2:2">
      <c r="B13911" s="141"/>
    </row>
    <row r="13912" spans="2:2">
      <c r="B13912" s="141"/>
    </row>
    <row r="13913" spans="2:2">
      <c r="B13913" s="141"/>
    </row>
    <row r="13914" spans="2:2">
      <c r="B13914" s="141"/>
    </row>
    <row r="13915" spans="2:2">
      <c r="B13915" s="141"/>
    </row>
    <row r="13916" spans="2:2">
      <c r="B13916" s="141"/>
    </row>
    <row r="13917" spans="2:2">
      <c r="B13917" s="141"/>
    </row>
    <row r="13918" spans="2:2">
      <c r="B13918" s="141"/>
    </row>
    <row r="13919" spans="2:2">
      <c r="B13919" s="141"/>
    </row>
    <row r="13920" spans="2:2">
      <c r="B13920" s="141"/>
    </row>
    <row r="13921" spans="2:2">
      <c r="B13921" s="141"/>
    </row>
    <row r="13922" spans="2:2">
      <c r="B13922" s="141"/>
    </row>
    <row r="13923" spans="2:2">
      <c r="B13923" s="141"/>
    </row>
    <row r="13924" spans="2:2">
      <c r="B13924" s="141"/>
    </row>
    <row r="13925" spans="2:2">
      <c r="B13925" s="141"/>
    </row>
    <row r="13926" spans="2:2">
      <c r="B13926" s="141"/>
    </row>
    <row r="13927" spans="2:2">
      <c r="B13927" s="141"/>
    </row>
    <row r="13928" spans="2:2">
      <c r="B13928" s="141"/>
    </row>
    <row r="13929" spans="2:2">
      <c r="B13929" s="141"/>
    </row>
    <row r="13930" spans="2:2">
      <c r="B13930" s="141"/>
    </row>
    <row r="13931" spans="2:2">
      <c r="B13931" s="141"/>
    </row>
    <row r="13932" spans="2:2">
      <c r="B13932" s="141"/>
    </row>
    <row r="13933" spans="2:2">
      <c r="B13933" s="141"/>
    </row>
    <row r="13934" spans="2:2">
      <c r="B13934" s="141"/>
    </row>
    <row r="13935" spans="2:2">
      <c r="B13935" s="141"/>
    </row>
    <row r="13936" spans="2:2">
      <c r="B13936" s="141"/>
    </row>
    <row r="13937" spans="2:2">
      <c r="B13937" s="141"/>
    </row>
    <row r="13938" spans="2:2">
      <c r="B13938" s="141"/>
    </row>
    <row r="13939" spans="2:2">
      <c r="B13939" s="141"/>
    </row>
    <row r="13940" spans="2:2">
      <c r="B13940" s="141"/>
    </row>
    <row r="13941" spans="2:2">
      <c r="B13941" s="141"/>
    </row>
    <row r="13942" spans="2:2">
      <c r="B13942" s="141"/>
    </row>
    <row r="13943" spans="2:2">
      <c r="B13943" s="141"/>
    </row>
    <row r="13944" spans="2:2">
      <c r="B13944" s="141"/>
    </row>
    <row r="13945" spans="2:2">
      <c r="B13945" s="141"/>
    </row>
    <row r="13946" spans="2:2">
      <c r="B13946" s="141"/>
    </row>
    <row r="13947" spans="2:2">
      <c r="B13947" s="141"/>
    </row>
    <row r="13948" spans="2:2">
      <c r="B13948" s="141"/>
    </row>
    <row r="13949" spans="2:2">
      <c r="B13949" s="141"/>
    </row>
    <row r="13950" spans="2:2">
      <c r="B13950" s="141"/>
    </row>
    <row r="13951" spans="2:2">
      <c r="B13951" s="141"/>
    </row>
    <row r="13952" spans="2:2">
      <c r="B13952" s="141"/>
    </row>
    <row r="13953" spans="2:2">
      <c r="B13953" s="141"/>
    </row>
    <row r="13954" spans="2:2">
      <c r="B13954" s="141"/>
    </row>
    <row r="13955" spans="2:2">
      <c r="B13955" s="141"/>
    </row>
    <row r="13956" spans="2:2">
      <c r="B13956" s="141"/>
    </row>
    <row r="13957" spans="2:2">
      <c r="B13957" s="141"/>
    </row>
    <row r="13958" spans="2:2">
      <c r="B13958" s="141"/>
    </row>
    <row r="13959" spans="2:2">
      <c r="B13959" s="141"/>
    </row>
    <row r="13960" spans="2:2">
      <c r="B13960" s="141"/>
    </row>
    <row r="13961" spans="2:2">
      <c r="B13961" s="141"/>
    </row>
    <row r="13962" spans="2:2">
      <c r="B13962" s="141"/>
    </row>
    <row r="13963" spans="2:2">
      <c r="B13963" s="141"/>
    </row>
    <row r="13964" spans="2:2">
      <c r="B13964" s="141"/>
    </row>
    <row r="13965" spans="2:2">
      <c r="B13965" s="141"/>
    </row>
    <row r="13966" spans="2:2">
      <c r="B13966" s="141"/>
    </row>
    <row r="13967" spans="2:2">
      <c r="B13967" s="141"/>
    </row>
    <row r="13968" spans="2:2">
      <c r="B13968" s="141"/>
    </row>
    <row r="13969" spans="2:2">
      <c r="B13969" s="141"/>
    </row>
    <row r="13970" spans="2:2">
      <c r="B13970" s="141"/>
    </row>
    <row r="13971" spans="2:2">
      <c r="B13971" s="141"/>
    </row>
    <row r="13972" spans="2:2">
      <c r="B13972" s="141"/>
    </row>
    <row r="13973" spans="2:2">
      <c r="B13973" s="141"/>
    </row>
    <row r="13974" spans="2:2">
      <c r="B13974" s="141"/>
    </row>
    <row r="13975" spans="2:2">
      <c r="B13975" s="141"/>
    </row>
    <row r="13976" spans="2:2">
      <c r="B13976" s="141"/>
    </row>
    <row r="13977" spans="2:2">
      <c r="B13977" s="141"/>
    </row>
    <row r="13978" spans="2:2">
      <c r="B13978" s="141"/>
    </row>
    <row r="13979" spans="2:2">
      <c r="B13979" s="141"/>
    </row>
    <row r="13980" spans="2:2">
      <c r="B13980" s="141"/>
    </row>
    <row r="13981" spans="2:2">
      <c r="B13981" s="141"/>
    </row>
    <row r="13982" spans="2:2">
      <c r="B13982" s="141"/>
    </row>
    <row r="13983" spans="2:2">
      <c r="B13983" s="141"/>
    </row>
    <row r="13984" spans="2:2">
      <c r="B13984" s="141"/>
    </row>
    <row r="13985" spans="2:2">
      <c r="B13985" s="141"/>
    </row>
    <row r="13986" spans="2:2">
      <c r="B13986" s="141"/>
    </row>
    <row r="13987" spans="2:2">
      <c r="B13987" s="141"/>
    </row>
    <row r="13988" spans="2:2">
      <c r="B13988" s="141"/>
    </row>
    <row r="13989" spans="2:2">
      <c r="B13989" s="141"/>
    </row>
    <row r="13990" spans="2:2">
      <c r="B13990" s="141"/>
    </row>
    <row r="13991" spans="2:2">
      <c r="B13991" s="141"/>
    </row>
    <row r="13992" spans="2:2">
      <c r="B13992" s="141"/>
    </row>
    <row r="13993" spans="2:2">
      <c r="B13993" s="141"/>
    </row>
    <row r="13994" spans="2:2">
      <c r="B13994" s="141"/>
    </row>
    <row r="13995" spans="2:2">
      <c r="B13995" s="141"/>
    </row>
    <row r="13996" spans="2:2">
      <c r="B13996" s="141"/>
    </row>
    <row r="13997" spans="2:2">
      <c r="B13997" s="141"/>
    </row>
    <row r="13998" spans="2:2">
      <c r="B13998" s="141"/>
    </row>
    <row r="13999" spans="2:2">
      <c r="B13999" s="141"/>
    </row>
    <row r="14000" spans="2:2">
      <c r="B14000" s="141"/>
    </row>
    <row r="14001" spans="2:2">
      <c r="B14001" s="141"/>
    </row>
    <row r="14002" spans="2:2">
      <c r="B14002" s="141"/>
    </row>
    <row r="14003" spans="2:2">
      <c r="B14003" s="141"/>
    </row>
    <row r="14004" spans="2:2">
      <c r="B14004" s="141"/>
    </row>
    <row r="14005" spans="2:2">
      <c r="B14005" s="141"/>
    </row>
    <row r="14006" spans="2:2">
      <c r="B14006" s="141"/>
    </row>
    <row r="14007" spans="2:2">
      <c r="B14007" s="141"/>
    </row>
    <row r="14008" spans="2:2">
      <c r="B14008" s="141"/>
    </row>
    <row r="14009" spans="2:2">
      <c r="B14009" s="141"/>
    </row>
    <row r="14010" spans="2:2">
      <c r="B14010" s="141"/>
    </row>
    <row r="14011" spans="2:2">
      <c r="B14011" s="141"/>
    </row>
    <row r="14012" spans="2:2">
      <c r="B14012" s="141"/>
    </row>
    <row r="14013" spans="2:2">
      <c r="B14013" s="141"/>
    </row>
    <row r="14014" spans="2:2">
      <c r="B14014" s="141"/>
    </row>
    <row r="14015" spans="2:2">
      <c r="B14015" s="141"/>
    </row>
    <row r="14016" spans="2:2">
      <c r="B14016" s="141"/>
    </row>
    <row r="14017" spans="2:2">
      <c r="B14017" s="141"/>
    </row>
    <row r="14018" spans="2:2">
      <c r="B14018" s="141"/>
    </row>
    <row r="14019" spans="2:2">
      <c r="B14019" s="141"/>
    </row>
    <row r="14020" spans="2:2">
      <c r="B14020" s="141"/>
    </row>
    <row r="14021" spans="2:2">
      <c r="B14021" s="141"/>
    </row>
    <row r="14022" spans="2:2">
      <c r="B14022" s="141"/>
    </row>
    <row r="14023" spans="2:2">
      <c r="B14023" s="141"/>
    </row>
    <row r="14024" spans="2:2">
      <c r="B14024" s="141"/>
    </row>
    <row r="14025" spans="2:2">
      <c r="B14025" s="141"/>
    </row>
    <row r="14026" spans="2:2">
      <c r="B14026" s="141"/>
    </row>
    <row r="14027" spans="2:2">
      <c r="B14027" s="141"/>
    </row>
    <row r="14028" spans="2:2">
      <c r="B14028" s="141"/>
    </row>
    <row r="14029" spans="2:2">
      <c r="B14029" s="141"/>
    </row>
    <row r="14030" spans="2:2">
      <c r="B14030" s="141"/>
    </row>
    <row r="14031" spans="2:2">
      <c r="B14031" s="141"/>
    </row>
    <row r="14032" spans="2:2">
      <c r="B14032" s="141"/>
    </row>
    <row r="14033" spans="2:2">
      <c r="B14033" s="141"/>
    </row>
    <row r="14034" spans="2:2">
      <c r="B14034" s="141"/>
    </row>
    <row r="14035" spans="2:2">
      <c r="B14035" s="141"/>
    </row>
    <row r="14036" spans="2:2">
      <c r="B14036" s="141"/>
    </row>
    <row r="14037" spans="2:2">
      <c r="B14037" s="141"/>
    </row>
    <row r="14038" spans="2:2">
      <c r="B14038" s="141"/>
    </row>
    <row r="14039" spans="2:2">
      <c r="B14039" s="141"/>
    </row>
    <row r="14040" spans="2:2">
      <c r="B14040" s="141"/>
    </row>
    <row r="14041" spans="2:2">
      <c r="B14041" s="141"/>
    </row>
    <row r="14042" spans="2:2">
      <c r="B14042" s="141"/>
    </row>
    <row r="14043" spans="2:2">
      <c r="B14043" s="141"/>
    </row>
    <row r="14044" spans="2:2">
      <c r="B14044" s="141"/>
    </row>
    <row r="14045" spans="2:2">
      <c r="B14045" s="141"/>
    </row>
    <row r="14046" spans="2:2">
      <c r="B14046" s="141"/>
    </row>
    <row r="14047" spans="2:2">
      <c r="B14047" s="141"/>
    </row>
    <row r="14048" spans="2:2">
      <c r="B14048" s="141"/>
    </row>
    <row r="14049" spans="2:2">
      <c r="B14049" s="141"/>
    </row>
    <row r="14050" spans="2:2">
      <c r="B14050" s="141"/>
    </row>
    <row r="14051" spans="2:2">
      <c r="B14051" s="141"/>
    </row>
    <row r="14052" spans="2:2">
      <c r="B14052" s="141"/>
    </row>
    <row r="14053" spans="2:2">
      <c r="B14053" s="141"/>
    </row>
    <row r="14054" spans="2:2">
      <c r="B14054" s="141"/>
    </row>
    <row r="14055" spans="2:2">
      <c r="B14055" s="141"/>
    </row>
    <row r="14056" spans="2:2">
      <c r="B14056" s="141"/>
    </row>
    <row r="14057" spans="2:2">
      <c r="B14057" s="141"/>
    </row>
    <row r="14058" spans="2:2">
      <c r="B14058" s="141"/>
    </row>
    <row r="14059" spans="2:2">
      <c r="B14059" s="141"/>
    </row>
    <row r="14060" spans="2:2">
      <c r="B14060" s="141"/>
    </row>
    <row r="14061" spans="2:2">
      <c r="B14061" s="141"/>
    </row>
    <row r="14062" spans="2:2">
      <c r="B14062" s="141"/>
    </row>
    <row r="14063" spans="2:2">
      <c r="B14063" s="141"/>
    </row>
    <row r="14064" spans="2:2">
      <c r="B14064" s="141"/>
    </row>
    <row r="14065" spans="2:2">
      <c r="B14065" s="141"/>
    </row>
    <row r="14066" spans="2:2">
      <c r="B14066" s="141"/>
    </row>
    <row r="14067" spans="2:2">
      <c r="B14067" s="141"/>
    </row>
    <row r="14068" spans="2:2">
      <c r="B14068" s="141"/>
    </row>
    <row r="14069" spans="2:2">
      <c r="B14069" s="141"/>
    </row>
    <row r="14070" spans="2:2">
      <c r="B14070" s="141"/>
    </row>
    <row r="14071" spans="2:2">
      <c r="B14071" s="141"/>
    </row>
    <row r="14072" spans="2:2">
      <c r="B14072" s="141"/>
    </row>
    <row r="14073" spans="2:2">
      <c r="B14073" s="141"/>
    </row>
    <row r="14074" spans="2:2">
      <c r="B14074" s="141"/>
    </row>
    <row r="14075" spans="2:2">
      <c r="B14075" s="141"/>
    </row>
    <row r="14076" spans="2:2">
      <c r="B14076" s="141"/>
    </row>
    <row r="14077" spans="2:2">
      <c r="B14077" s="141"/>
    </row>
    <row r="14078" spans="2:2">
      <c r="B14078" s="141"/>
    </row>
    <row r="14079" spans="2:2">
      <c r="B14079" s="141"/>
    </row>
    <row r="14080" spans="2:2">
      <c r="B14080" s="141"/>
    </row>
    <row r="14081" spans="2:2">
      <c r="B14081" s="141"/>
    </row>
    <row r="14082" spans="2:2">
      <c r="B14082" s="141"/>
    </row>
    <row r="14083" spans="2:2">
      <c r="B14083" s="141"/>
    </row>
    <row r="14084" spans="2:2">
      <c r="B14084" s="141"/>
    </row>
    <row r="14085" spans="2:2">
      <c r="B14085" s="141"/>
    </row>
    <row r="14086" spans="2:2">
      <c r="B14086" s="141"/>
    </row>
    <row r="14087" spans="2:2">
      <c r="B14087" s="141"/>
    </row>
    <row r="14088" spans="2:2">
      <c r="B14088" s="141"/>
    </row>
    <row r="14089" spans="2:2">
      <c r="B14089" s="141"/>
    </row>
    <row r="14090" spans="2:2">
      <c r="B14090" s="141"/>
    </row>
    <row r="14091" spans="2:2">
      <c r="B14091" s="141"/>
    </row>
    <row r="14092" spans="2:2">
      <c r="B14092" s="141"/>
    </row>
    <row r="14093" spans="2:2">
      <c r="B14093" s="141"/>
    </row>
    <row r="14094" spans="2:2">
      <c r="B14094" s="141"/>
    </row>
    <row r="14095" spans="2:2">
      <c r="B14095" s="141"/>
    </row>
    <row r="14096" spans="2:2">
      <c r="B14096" s="141"/>
    </row>
    <row r="14097" spans="2:2">
      <c r="B14097" s="141"/>
    </row>
    <row r="14098" spans="2:2">
      <c r="B14098" s="141"/>
    </row>
    <row r="14099" spans="2:2">
      <c r="B14099" s="141"/>
    </row>
    <row r="14100" spans="2:2">
      <c r="B14100" s="141"/>
    </row>
    <row r="14101" spans="2:2">
      <c r="B14101" s="141"/>
    </row>
    <row r="14102" spans="2:2">
      <c r="B14102" s="141"/>
    </row>
    <row r="14103" spans="2:2">
      <c r="B14103" s="141"/>
    </row>
    <row r="14104" spans="2:2">
      <c r="B14104" s="141"/>
    </row>
    <row r="14105" spans="2:2">
      <c r="B14105" s="141"/>
    </row>
    <row r="14106" spans="2:2">
      <c r="B14106" s="141"/>
    </row>
    <row r="14107" spans="2:2">
      <c r="B14107" s="141"/>
    </row>
    <row r="14108" spans="2:2">
      <c r="B14108" s="141"/>
    </row>
    <row r="14109" spans="2:2">
      <c r="B14109" s="141"/>
    </row>
    <row r="14110" spans="2:2">
      <c r="B14110" s="141"/>
    </row>
    <row r="14111" spans="2:2">
      <c r="B14111" s="141"/>
    </row>
    <row r="14112" spans="2:2">
      <c r="B14112" s="141"/>
    </row>
    <row r="14113" spans="2:2">
      <c r="B14113" s="141"/>
    </row>
    <row r="14114" spans="2:2">
      <c r="B14114" s="141"/>
    </row>
    <row r="14115" spans="2:2">
      <c r="B14115" s="141"/>
    </row>
    <row r="14116" spans="2:2">
      <c r="B14116" s="141"/>
    </row>
    <row r="14117" spans="2:2">
      <c r="B14117" s="141"/>
    </row>
    <row r="14118" spans="2:2">
      <c r="B14118" s="141"/>
    </row>
    <row r="14119" spans="2:2">
      <c r="B14119" s="141"/>
    </row>
    <row r="14120" spans="2:2">
      <c r="B14120" s="141"/>
    </row>
    <row r="14121" spans="2:2">
      <c r="B14121" s="141"/>
    </row>
    <row r="14122" spans="2:2">
      <c r="B14122" s="141"/>
    </row>
    <row r="14123" spans="2:2">
      <c r="B14123" s="141"/>
    </row>
    <row r="14124" spans="2:2">
      <c r="B14124" s="141"/>
    </row>
    <row r="14125" spans="2:2">
      <c r="B14125" s="141"/>
    </row>
    <row r="14126" spans="2:2">
      <c r="B14126" s="141"/>
    </row>
    <row r="14127" spans="2:2">
      <c r="B14127" s="141"/>
    </row>
    <row r="14128" spans="2:2">
      <c r="B14128" s="141"/>
    </row>
    <row r="14129" spans="2:2">
      <c r="B14129" s="141"/>
    </row>
    <row r="14130" spans="2:2">
      <c r="B14130" s="141"/>
    </row>
    <row r="14131" spans="2:2">
      <c r="B14131" s="141"/>
    </row>
    <row r="14132" spans="2:2">
      <c r="B14132" s="141"/>
    </row>
    <row r="14133" spans="2:2">
      <c r="B14133" s="141"/>
    </row>
    <row r="14134" spans="2:2">
      <c r="B14134" s="141"/>
    </row>
    <row r="14135" spans="2:2">
      <c r="B14135" s="141"/>
    </row>
    <row r="14136" spans="2:2">
      <c r="B14136" s="141"/>
    </row>
    <row r="14137" spans="2:2">
      <c r="B14137" s="141"/>
    </row>
    <row r="14138" spans="2:2">
      <c r="B14138" s="141"/>
    </row>
    <row r="14139" spans="2:2">
      <c r="B14139" s="141"/>
    </row>
    <row r="14140" spans="2:2">
      <c r="B14140" s="141"/>
    </row>
    <row r="14141" spans="2:2">
      <c r="B14141" s="141"/>
    </row>
    <row r="14142" spans="2:2">
      <c r="B14142" s="141"/>
    </row>
    <row r="14143" spans="2:2">
      <c r="B14143" s="141"/>
    </row>
    <row r="14144" spans="2:2">
      <c r="B14144" s="141"/>
    </row>
    <row r="14145" spans="2:2">
      <c r="B14145" s="141"/>
    </row>
    <row r="14146" spans="2:2">
      <c r="B14146" s="141"/>
    </row>
    <row r="14147" spans="2:2">
      <c r="B14147" s="141"/>
    </row>
    <row r="14148" spans="2:2">
      <c r="B14148" s="141"/>
    </row>
    <row r="14149" spans="2:2">
      <c r="B14149" s="141"/>
    </row>
    <row r="14150" spans="2:2">
      <c r="B14150" s="141"/>
    </row>
    <row r="14151" spans="2:2">
      <c r="B14151" s="141"/>
    </row>
    <row r="14152" spans="2:2">
      <c r="B14152" s="141"/>
    </row>
    <row r="14153" spans="2:2">
      <c r="B14153" s="141"/>
    </row>
    <row r="14154" spans="2:2">
      <c r="B14154" s="141"/>
    </row>
    <row r="14155" spans="2:2">
      <c r="B14155" s="141"/>
    </row>
    <row r="14156" spans="2:2">
      <c r="B14156" s="141"/>
    </row>
    <row r="14157" spans="2:2">
      <c r="B14157" s="141"/>
    </row>
    <row r="14158" spans="2:2">
      <c r="B14158" s="141"/>
    </row>
    <row r="14159" spans="2:2">
      <c r="B14159" s="141"/>
    </row>
    <row r="14160" spans="2:2">
      <c r="B14160" s="141"/>
    </row>
    <row r="14161" spans="2:2">
      <c r="B14161" s="141"/>
    </row>
    <row r="14162" spans="2:2">
      <c r="B14162" s="141"/>
    </row>
    <row r="14163" spans="2:2">
      <c r="B14163" s="141"/>
    </row>
    <row r="14164" spans="2:2">
      <c r="B14164" s="141"/>
    </row>
    <row r="14165" spans="2:2">
      <c r="B14165" s="141"/>
    </row>
    <row r="14166" spans="2:2">
      <c r="B14166" s="141"/>
    </row>
    <row r="14167" spans="2:2">
      <c r="B14167" s="141"/>
    </row>
    <row r="14168" spans="2:2">
      <c r="B14168" s="141"/>
    </row>
    <row r="14169" spans="2:2">
      <c r="B14169" s="141"/>
    </row>
    <row r="14170" spans="2:2">
      <c r="B14170" s="141"/>
    </row>
    <row r="14171" spans="2:2">
      <c r="B14171" s="141"/>
    </row>
    <row r="14172" spans="2:2">
      <c r="B14172" s="141"/>
    </row>
    <row r="14173" spans="2:2">
      <c r="B14173" s="141"/>
    </row>
    <row r="14174" spans="2:2">
      <c r="B14174" s="141"/>
    </row>
    <row r="14175" spans="2:2">
      <c r="B14175" s="141"/>
    </row>
    <row r="14176" spans="2:2">
      <c r="B14176" s="141"/>
    </row>
    <row r="14177" spans="2:2">
      <c r="B14177" s="141"/>
    </row>
    <row r="14178" spans="2:2">
      <c r="B14178" s="141"/>
    </row>
    <row r="14179" spans="2:2">
      <c r="B14179" s="141"/>
    </row>
    <row r="14180" spans="2:2">
      <c r="B14180" s="141"/>
    </row>
    <row r="14181" spans="2:2">
      <c r="B14181" s="141"/>
    </row>
    <row r="14182" spans="2:2">
      <c r="B14182" s="141"/>
    </row>
    <row r="14183" spans="2:2">
      <c r="B14183" s="141"/>
    </row>
    <row r="14184" spans="2:2">
      <c r="B14184" s="141"/>
    </row>
    <row r="14185" spans="2:2">
      <c r="B14185" s="141"/>
    </row>
    <row r="14186" spans="2:2">
      <c r="B14186" s="141"/>
    </row>
    <row r="14187" spans="2:2">
      <c r="B14187" s="141"/>
    </row>
    <row r="14188" spans="2:2">
      <c r="B14188" s="141"/>
    </row>
    <row r="14189" spans="2:2">
      <c r="B14189" s="141"/>
    </row>
    <row r="14190" spans="2:2">
      <c r="B14190" s="141"/>
    </row>
    <row r="14191" spans="2:2">
      <c r="B14191" s="141"/>
    </row>
    <row r="14192" spans="2:2">
      <c r="B14192" s="141"/>
    </row>
    <row r="14193" spans="2:2">
      <c r="B14193" s="141"/>
    </row>
    <row r="14194" spans="2:2">
      <c r="B14194" s="141"/>
    </row>
    <row r="14195" spans="2:2">
      <c r="B14195" s="141"/>
    </row>
    <row r="14196" spans="2:2">
      <c r="B14196" s="141"/>
    </row>
    <row r="14197" spans="2:2">
      <c r="B14197" s="141"/>
    </row>
    <row r="14198" spans="2:2">
      <c r="B14198" s="141"/>
    </row>
    <row r="14199" spans="2:2">
      <c r="B14199" s="141"/>
    </row>
    <row r="14200" spans="2:2">
      <c r="B14200" s="141"/>
    </row>
    <row r="14201" spans="2:2">
      <c r="B14201" s="141"/>
    </row>
    <row r="14202" spans="2:2">
      <c r="B14202" s="141"/>
    </row>
    <row r="14203" spans="2:2">
      <c r="B14203" s="141"/>
    </row>
    <row r="14204" spans="2:2">
      <c r="B14204" s="141"/>
    </row>
    <row r="14205" spans="2:2">
      <c r="B14205" s="141"/>
    </row>
    <row r="14206" spans="2:2">
      <c r="B14206" s="141"/>
    </row>
    <row r="14207" spans="2:2">
      <c r="B14207" s="141"/>
    </row>
    <row r="14208" spans="2:2">
      <c r="B14208" s="141"/>
    </row>
    <row r="14209" spans="2:2">
      <c r="B14209" s="141"/>
    </row>
    <row r="14210" spans="2:2">
      <c r="B14210" s="141"/>
    </row>
    <row r="14211" spans="2:2">
      <c r="B14211" s="141"/>
    </row>
    <row r="14212" spans="2:2">
      <c r="B14212" s="141"/>
    </row>
    <row r="14213" spans="2:2">
      <c r="B14213" s="141"/>
    </row>
    <row r="14214" spans="2:2">
      <c r="B14214" s="141"/>
    </row>
    <row r="14215" spans="2:2">
      <c r="B14215" s="141"/>
    </row>
    <row r="14216" spans="2:2">
      <c r="B14216" s="141"/>
    </row>
    <row r="14217" spans="2:2">
      <c r="B14217" s="141"/>
    </row>
    <row r="14218" spans="2:2">
      <c r="B14218" s="141"/>
    </row>
    <row r="14219" spans="2:2">
      <c r="B14219" s="141"/>
    </row>
    <row r="14220" spans="2:2">
      <c r="B14220" s="141"/>
    </row>
    <row r="14221" spans="2:2">
      <c r="B14221" s="141"/>
    </row>
    <row r="14222" spans="2:2">
      <c r="B14222" s="141"/>
    </row>
    <row r="14223" spans="2:2">
      <c r="B14223" s="141"/>
    </row>
    <row r="14224" spans="2:2">
      <c r="B14224" s="141"/>
    </row>
    <row r="14225" spans="2:2">
      <c r="B14225" s="141"/>
    </row>
    <row r="14226" spans="2:2">
      <c r="B14226" s="141"/>
    </row>
    <row r="14227" spans="2:2">
      <c r="B14227" s="141"/>
    </row>
    <row r="14228" spans="2:2">
      <c r="B14228" s="141"/>
    </row>
    <row r="14229" spans="2:2">
      <c r="B14229" s="141"/>
    </row>
    <row r="14230" spans="2:2">
      <c r="B14230" s="141"/>
    </row>
    <row r="14231" spans="2:2">
      <c r="B14231" s="141"/>
    </row>
    <row r="14232" spans="2:2">
      <c r="B14232" s="141"/>
    </row>
    <row r="14233" spans="2:2">
      <c r="B14233" s="141"/>
    </row>
    <row r="14234" spans="2:2">
      <c r="B14234" s="141"/>
    </row>
    <row r="14235" spans="2:2">
      <c r="B14235" s="141"/>
    </row>
    <row r="14236" spans="2:2">
      <c r="B14236" s="141"/>
    </row>
    <row r="14237" spans="2:2">
      <c r="B14237" s="141"/>
    </row>
    <row r="14238" spans="2:2">
      <c r="B14238" s="141"/>
    </row>
    <row r="14239" spans="2:2">
      <c r="B14239" s="141"/>
    </row>
    <row r="14240" spans="2:2">
      <c r="B14240" s="141"/>
    </row>
    <row r="14241" spans="2:2">
      <c r="B14241" s="141"/>
    </row>
    <row r="14242" spans="2:2">
      <c r="B14242" s="141"/>
    </row>
    <row r="14243" spans="2:2">
      <c r="B14243" s="141"/>
    </row>
    <row r="14244" spans="2:2">
      <c r="B14244" s="141"/>
    </row>
    <row r="14245" spans="2:2">
      <c r="B14245" s="141"/>
    </row>
    <row r="14246" spans="2:2">
      <c r="B14246" s="141"/>
    </row>
    <row r="14247" spans="2:2">
      <c r="B14247" s="141"/>
    </row>
    <row r="14248" spans="2:2">
      <c r="B14248" s="141"/>
    </row>
    <row r="14249" spans="2:2">
      <c r="B14249" s="141"/>
    </row>
    <row r="14250" spans="2:2">
      <c r="B14250" s="141"/>
    </row>
    <row r="14251" spans="2:2">
      <c r="B14251" s="141"/>
    </row>
    <row r="14252" spans="2:2">
      <c r="B14252" s="141"/>
    </row>
    <row r="14253" spans="2:2">
      <c r="B14253" s="141"/>
    </row>
    <row r="14254" spans="2:2">
      <c r="B14254" s="141"/>
    </row>
    <row r="14255" spans="2:2">
      <c r="B14255" s="141"/>
    </row>
    <row r="14256" spans="2:2">
      <c r="B14256" s="141"/>
    </row>
    <row r="14257" spans="2:2">
      <c r="B14257" s="141"/>
    </row>
    <row r="14258" spans="2:2">
      <c r="B14258" s="141"/>
    </row>
    <row r="14259" spans="2:2">
      <c r="B14259" s="141"/>
    </row>
    <row r="14260" spans="2:2">
      <c r="B14260" s="141"/>
    </row>
    <row r="14261" spans="2:2">
      <c r="B14261" s="141"/>
    </row>
    <row r="14262" spans="2:2">
      <c r="B14262" s="141"/>
    </row>
    <row r="14263" spans="2:2">
      <c r="B14263" s="141"/>
    </row>
    <row r="14264" spans="2:2">
      <c r="B14264" s="141"/>
    </row>
    <row r="14265" spans="2:2">
      <c r="B14265" s="141"/>
    </row>
    <row r="14266" spans="2:2">
      <c r="B14266" s="141"/>
    </row>
    <row r="14267" spans="2:2">
      <c r="B14267" s="141"/>
    </row>
    <row r="14268" spans="2:2">
      <c r="B14268" s="141"/>
    </row>
    <row r="14269" spans="2:2">
      <c r="B14269" s="141"/>
    </row>
    <row r="14270" spans="2:2">
      <c r="B14270" s="141"/>
    </row>
    <row r="14271" spans="2:2">
      <c r="B14271" s="141"/>
    </row>
    <row r="14272" spans="2:2">
      <c r="B14272" s="141"/>
    </row>
    <row r="14273" spans="2:2">
      <c r="B14273" s="141"/>
    </row>
    <row r="14274" spans="2:2">
      <c r="B14274" s="141"/>
    </row>
    <row r="14275" spans="2:2">
      <c r="B14275" s="141"/>
    </row>
    <row r="14276" spans="2:2">
      <c r="B14276" s="141"/>
    </row>
    <row r="14277" spans="2:2">
      <c r="B14277" s="141"/>
    </row>
    <row r="14278" spans="2:2">
      <c r="B14278" s="141"/>
    </row>
    <row r="14279" spans="2:2">
      <c r="B14279" s="141"/>
    </row>
    <row r="14280" spans="2:2">
      <c r="B14280" s="141"/>
    </row>
    <row r="14281" spans="2:2">
      <c r="B14281" s="141"/>
    </row>
    <row r="14282" spans="2:2">
      <c r="B14282" s="141"/>
    </row>
    <row r="14283" spans="2:2">
      <c r="B14283" s="141"/>
    </row>
    <row r="14284" spans="2:2">
      <c r="B14284" s="141"/>
    </row>
    <row r="14285" spans="2:2">
      <c r="B14285" s="141"/>
    </row>
    <row r="14286" spans="2:2">
      <c r="B14286" s="141"/>
    </row>
    <row r="14287" spans="2:2">
      <c r="B14287" s="141"/>
    </row>
    <row r="14288" spans="2:2">
      <c r="B14288" s="141"/>
    </row>
    <row r="14289" spans="2:2">
      <c r="B14289" s="141"/>
    </row>
    <row r="14290" spans="2:2">
      <c r="B14290" s="141"/>
    </row>
    <row r="14291" spans="2:2">
      <c r="B14291" s="141"/>
    </row>
    <row r="14292" spans="2:2">
      <c r="B14292" s="141"/>
    </row>
    <row r="14293" spans="2:2">
      <c r="B14293" s="141"/>
    </row>
    <row r="14294" spans="2:2">
      <c r="B14294" s="141"/>
    </row>
    <row r="14295" spans="2:2">
      <c r="B14295" s="141"/>
    </row>
    <row r="14296" spans="2:2">
      <c r="B14296" s="141"/>
    </row>
    <row r="14297" spans="2:2">
      <c r="B14297" s="141"/>
    </row>
    <row r="14298" spans="2:2">
      <c r="B14298" s="141"/>
    </row>
    <row r="14299" spans="2:2">
      <c r="B14299" s="141"/>
    </row>
    <row r="14300" spans="2:2">
      <c r="B14300" s="141"/>
    </row>
    <row r="14301" spans="2:2">
      <c r="B14301" s="141"/>
    </row>
    <row r="14302" spans="2:2">
      <c r="B14302" s="141"/>
    </row>
    <row r="14303" spans="2:2">
      <c r="B14303" s="141"/>
    </row>
    <row r="14304" spans="2:2">
      <c r="B14304" s="141"/>
    </row>
    <row r="14305" spans="2:2">
      <c r="B14305" s="141"/>
    </row>
    <row r="14306" spans="2:2">
      <c r="B14306" s="141"/>
    </row>
    <row r="14307" spans="2:2">
      <c r="B14307" s="141"/>
    </row>
    <row r="14308" spans="2:2">
      <c r="B14308" s="141"/>
    </row>
    <row r="14309" spans="2:2">
      <c r="B14309" s="141"/>
    </row>
    <row r="14310" spans="2:2">
      <c r="B14310" s="141"/>
    </row>
    <row r="14311" spans="2:2">
      <c r="B14311" s="141"/>
    </row>
    <row r="14312" spans="2:2">
      <c r="B14312" s="141"/>
    </row>
    <row r="14313" spans="2:2">
      <c r="B14313" s="141"/>
    </row>
    <row r="14314" spans="2:2">
      <c r="B14314" s="141"/>
    </row>
    <row r="14315" spans="2:2">
      <c r="B14315" s="141"/>
    </row>
    <row r="14316" spans="2:2">
      <c r="B14316" s="141"/>
    </row>
    <row r="14317" spans="2:2">
      <c r="B14317" s="141"/>
    </row>
    <row r="14318" spans="2:2">
      <c r="B14318" s="141"/>
    </row>
    <row r="14319" spans="2:2">
      <c r="B14319" s="141"/>
    </row>
    <row r="14320" spans="2:2">
      <c r="B14320" s="141"/>
    </row>
    <row r="14321" spans="2:2">
      <c r="B14321" s="141"/>
    </row>
    <row r="14322" spans="2:2">
      <c r="B14322" s="141"/>
    </row>
    <row r="14323" spans="2:2">
      <c r="B14323" s="141"/>
    </row>
    <row r="14324" spans="2:2">
      <c r="B14324" s="141"/>
    </row>
    <row r="14325" spans="2:2">
      <c r="B14325" s="141"/>
    </row>
    <row r="14326" spans="2:2">
      <c r="B14326" s="141"/>
    </row>
    <row r="14327" spans="2:2">
      <c r="B14327" s="141"/>
    </row>
    <row r="14328" spans="2:2">
      <c r="B14328" s="141"/>
    </row>
    <row r="14329" spans="2:2">
      <c r="B14329" s="141"/>
    </row>
    <row r="14330" spans="2:2">
      <c r="B14330" s="141"/>
    </row>
    <row r="14331" spans="2:2">
      <c r="B14331" s="141"/>
    </row>
    <row r="14332" spans="2:2">
      <c r="B14332" s="141"/>
    </row>
    <row r="14333" spans="2:2">
      <c r="B14333" s="141"/>
    </row>
    <row r="14334" spans="2:2">
      <c r="B14334" s="141"/>
    </row>
    <row r="14335" spans="2:2">
      <c r="B14335" s="141"/>
    </row>
    <row r="14336" spans="2:2">
      <c r="B14336" s="141"/>
    </row>
    <row r="14337" spans="2:2">
      <c r="B14337" s="141"/>
    </row>
    <row r="14338" spans="2:2">
      <c r="B14338" s="141"/>
    </row>
    <row r="14339" spans="2:2">
      <c r="B14339" s="141"/>
    </row>
    <row r="14340" spans="2:2">
      <c r="B14340" s="141"/>
    </row>
    <row r="14341" spans="2:2">
      <c r="B14341" s="141"/>
    </row>
    <row r="14342" spans="2:2">
      <c r="B14342" s="141"/>
    </row>
    <row r="14343" spans="2:2">
      <c r="B14343" s="141"/>
    </row>
    <row r="14344" spans="2:2">
      <c r="B14344" s="141"/>
    </row>
    <row r="14345" spans="2:2">
      <c r="B14345" s="141"/>
    </row>
    <row r="14346" spans="2:2">
      <c r="B14346" s="141"/>
    </row>
    <row r="14347" spans="2:2">
      <c r="B14347" s="141"/>
    </row>
    <row r="14348" spans="2:2">
      <c r="B14348" s="141"/>
    </row>
    <row r="14349" spans="2:2">
      <c r="B14349" s="141"/>
    </row>
    <row r="14350" spans="2:2">
      <c r="B14350" s="141"/>
    </row>
    <row r="14351" spans="2:2">
      <c r="B14351" s="141"/>
    </row>
    <row r="14352" spans="2:2">
      <c r="B14352" s="141"/>
    </row>
    <row r="14353" spans="2:2">
      <c r="B14353" s="141"/>
    </row>
    <row r="14354" spans="2:2">
      <c r="B14354" s="141"/>
    </row>
    <row r="14355" spans="2:2">
      <c r="B14355" s="141"/>
    </row>
    <row r="14356" spans="2:2">
      <c r="B14356" s="141"/>
    </row>
    <row r="14357" spans="2:2">
      <c r="B14357" s="141"/>
    </row>
    <row r="14358" spans="2:2">
      <c r="B14358" s="141"/>
    </row>
    <row r="14359" spans="2:2">
      <c r="B14359" s="141"/>
    </row>
    <row r="14360" spans="2:2">
      <c r="B14360" s="141"/>
    </row>
    <row r="14361" spans="2:2">
      <c r="B14361" s="141"/>
    </row>
    <row r="14362" spans="2:2">
      <c r="B14362" s="141"/>
    </row>
    <row r="14363" spans="2:2">
      <c r="B14363" s="141"/>
    </row>
    <row r="14364" spans="2:2">
      <c r="B14364" s="141"/>
    </row>
    <row r="14365" spans="2:2">
      <c r="B14365" s="141"/>
    </row>
    <row r="14366" spans="2:2">
      <c r="B14366" s="141"/>
    </row>
    <row r="14367" spans="2:2">
      <c r="B14367" s="141"/>
    </row>
    <row r="14368" spans="2:2">
      <c r="B14368" s="141"/>
    </row>
    <row r="14369" spans="2:2">
      <c r="B14369" s="141"/>
    </row>
    <row r="14370" spans="2:2">
      <c r="B14370" s="141"/>
    </row>
    <row r="14371" spans="2:2">
      <c r="B14371" s="141"/>
    </row>
    <row r="14372" spans="2:2">
      <c r="B14372" s="141"/>
    </row>
    <row r="14373" spans="2:2">
      <c r="B14373" s="141"/>
    </row>
    <row r="14374" spans="2:2">
      <c r="B14374" s="141"/>
    </row>
    <row r="14375" spans="2:2">
      <c r="B14375" s="141"/>
    </row>
    <row r="14376" spans="2:2">
      <c r="B14376" s="141"/>
    </row>
    <row r="14377" spans="2:2">
      <c r="B14377" s="141"/>
    </row>
    <row r="14378" spans="2:2">
      <c r="B14378" s="141"/>
    </row>
    <row r="14379" spans="2:2">
      <c r="B14379" s="141"/>
    </row>
    <row r="14380" spans="2:2">
      <c r="B14380" s="141"/>
    </row>
    <row r="14381" spans="2:2">
      <c r="B14381" s="141"/>
    </row>
    <row r="14382" spans="2:2">
      <c r="B14382" s="141"/>
    </row>
    <row r="14383" spans="2:2">
      <c r="B14383" s="141"/>
    </row>
    <row r="14384" spans="2:2">
      <c r="B14384" s="141"/>
    </row>
    <row r="14385" spans="2:2">
      <c r="B14385" s="141"/>
    </row>
    <row r="14386" spans="2:2">
      <c r="B14386" s="141"/>
    </row>
    <row r="14387" spans="2:2">
      <c r="B14387" s="141"/>
    </row>
    <row r="14388" spans="2:2">
      <c r="B14388" s="141"/>
    </row>
    <row r="14389" spans="2:2">
      <c r="B14389" s="141"/>
    </row>
    <row r="14390" spans="2:2">
      <c r="B14390" s="141"/>
    </row>
    <row r="14391" spans="2:2">
      <c r="B14391" s="141"/>
    </row>
    <row r="14392" spans="2:2">
      <c r="B14392" s="141"/>
    </row>
    <row r="14393" spans="2:2">
      <c r="B14393" s="141"/>
    </row>
    <row r="14394" spans="2:2">
      <c r="B14394" s="141"/>
    </row>
    <row r="14395" spans="2:2">
      <c r="B14395" s="141"/>
    </row>
    <row r="14396" spans="2:2">
      <c r="B14396" s="141"/>
    </row>
    <row r="14397" spans="2:2">
      <c r="B14397" s="141"/>
    </row>
    <row r="14398" spans="2:2">
      <c r="B14398" s="141"/>
    </row>
    <row r="14399" spans="2:2">
      <c r="B14399" s="141"/>
    </row>
    <row r="14400" spans="2:2">
      <c r="B14400" s="141"/>
    </row>
    <row r="14401" spans="2:2">
      <c r="B14401" s="141"/>
    </row>
    <row r="14402" spans="2:2">
      <c r="B14402" s="141"/>
    </row>
    <row r="14403" spans="2:2">
      <c r="B14403" s="141"/>
    </row>
    <row r="14404" spans="2:2">
      <c r="B14404" s="141"/>
    </row>
    <row r="14405" spans="2:2">
      <c r="B14405" s="141"/>
    </row>
    <row r="14406" spans="2:2">
      <c r="B14406" s="141"/>
    </row>
    <row r="14407" spans="2:2">
      <c r="B14407" s="141"/>
    </row>
    <row r="14408" spans="2:2">
      <c r="B14408" s="141"/>
    </row>
    <row r="14409" spans="2:2">
      <c r="B14409" s="141"/>
    </row>
    <row r="14410" spans="2:2">
      <c r="B14410" s="141"/>
    </row>
    <row r="14411" spans="2:2">
      <c r="B14411" s="141"/>
    </row>
    <row r="14412" spans="2:2">
      <c r="B14412" s="141"/>
    </row>
    <row r="14413" spans="2:2">
      <c r="B14413" s="141"/>
    </row>
    <row r="14414" spans="2:2">
      <c r="B14414" s="141"/>
    </row>
    <row r="14415" spans="2:2">
      <c r="B14415" s="141"/>
    </row>
    <row r="14416" spans="2:2">
      <c r="B14416" s="141"/>
    </row>
    <row r="14417" spans="2:2">
      <c r="B14417" s="141"/>
    </row>
    <row r="14418" spans="2:2">
      <c r="B14418" s="141"/>
    </row>
    <row r="14419" spans="2:2">
      <c r="B14419" s="141"/>
    </row>
    <row r="14420" spans="2:2">
      <c r="B14420" s="141"/>
    </row>
    <row r="14421" spans="2:2">
      <c r="B14421" s="141"/>
    </row>
    <row r="14422" spans="2:2">
      <c r="B14422" s="141"/>
    </row>
    <row r="14423" spans="2:2">
      <c r="B14423" s="141"/>
    </row>
    <row r="14424" spans="2:2">
      <c r="B14424" s="141"/>
    </row>
    <row r="14425" spans="2:2">
      <c r="B14425" s="141"/>
    </row>
    <row r="14426" spans="2:2">
      <c r="B14426" s="141"/>
    </row>
    <row r="14427" spans="2:2">
      <c r="B14427" s="141"/>
    </row>
    <row r="14428" spans="2:2">
      <c r="B14428" s="141"/>
    </row>
    <row r="14429" spans="2:2">
      <c r="B14429" s="141"/>
    </row>
    <row r="14430" spans="2:2">
      <c r="B14430" s="141"/>
    </row>
    <row r="14431" spans="2:2">
      <c r="B14431" s="141"/>
    </row>
    <row r="14432" spans="2:2">
      <c r="B14432" s="141"/>
    </row>
    <row r="14433" spans="2:2">
      <c r="B14433" s="141"/>
    </row>
    <row r="14434" spans="2:2">
      <c r="B14434" s="141"/>
    </row>
    <row r="14435" spans="2:2">
      <c r="B14435" s="141"/>
    </row>
    <row r="14436" spans="2:2">
      <c r="B14436" s="141"/>
    </row>
    <row r="14437" spans="2:2">
      <c r="B14437" s="141"/>
    </row>
    <row r="14438" spans="2:2">
      <c r="B14438" s="141"/>
    </row>
    <row r="14439" spans="2:2">
      <c r="B14439" s="141"/>
    </row>
    <row r="14440" spans="2:2">
      <c r="B14440" s="141"/>
    </row>
    <row r="14441" spans="2:2">
      <c r="B14441" s="141"/>
    </row>
    <row r="14442" spans="2:2">
      <c r="B14442" s="141"/>
    </row>
    <row r="14443" spans="2:2">
      <c r="B14443" s="141"/>
    </row>
    <row r="14444" spans="2:2">
      <c r="B14444" s="141"/>
    </row>
    <row r="14445" spans="2:2">
      <c r="B14445" s="141"/>
    </row>
    <row r="14446" spans="2:2">
      <c r="B14446" s="141"/>
    </row>
    <row r="14447" spans="2:2">
      <c r="B14447" s="141"/>
    </row>
    <row r="14448" spans="2:2">
      <c r="B14448" s="141"/>
    </row>
    <row r="14449" spans="2:2">
      <c r="B14449" s="141"/>
    </row>
    <row r="14450" spans="2:2">
      <c r="B14450" s="141"/>
    </row>
    <row r="14451" spans="2:2">
      <c r="B14451" s="141"/>
    </row>
    <row r="14452" spans="2:2">
      <c r="B14452" s="141"/>
    </row>
    <row r="14453" spans="2:2">
      <c r="B14453" s="141"/>
    </row>
    <row r="14454" spans="2:2">
      <c r="B14454" s="141"/>
    </row>
    <row r="14455" spans="2:2">
      <c r="B14455" s="141"/>
    </row>
    <row r="14456" spans="2:2">
      <c r="B14456" s="141"/>
    </row>
    <row r="14457" spans="2:2">
      <c r="B14457" s="141"/>
    </row>
    <row r="14458" spans="2:2">
      <c r="B14458" s="141"/>
    </row>
    <row r="14459" spans="2:2">
      <c r="B14459" s="141"/>
    </row>
    <row r="14460" spans="2:2">
      <c r="B14460" s="141"/>
    </row>
    <row r="14461" spans="2:2">
      <c r="B14461" s="141"/>
    </row>
    <row r="14462" spans="2:2">
      <c r="B14462" s="141"/>
    </row>
    <row r="14463" spans="2:2">
      <c r="B14463" s="141"/>
    </row>
    <row r="14464" spans="2:2">
      <c r="B14464" s="141"/>
    </row>
    <row r="14465" spans="2:2">
      <c r="B14465" s="141"/>
    </row>
    <row r="14466" spans="2:2">
      <c r="B14466" s="141"/>
    </row>
    <row r="14467" spans="2:2">
      <c r="B14467" s="141"/>
    </row>
    <row r="14468" spans="2:2">
      <c r="B14468" s="141"/>
    </row>
    <row r="14469" spans="2:2">
      <c r="B14469" s="141"/>
    </row>
    <row r="14470" spans="2:2">
      <c r="B14470" s="141"/>
    </row>
    <row r="14471" spans="2:2">
      <c r="B14471" s="141"/>
    </row>
    <row r="14472" spans="2:2">
      <c r="B14472" s="141"/>
    </row>
    <row r="14473" spans="2:2">
      <c r="B14473" s="141"/>
    </row>
    <row r="14474" spans="2:2">
      <c r="B14474" s="141"/>
    </row>
    <row r="14475" spans="2:2">
      <c r="B14475" s="141"/>
    </row>
    <row r="14476" spans="2:2">
      <c r="B14476" s="141"/>
    </row>
    <row r="14477" spans="2:2">
      <c r="B14477" s="141"/>
    </row>
    <row r="14478" spans="2:2">
      <c r="B14478" s="141"/>
    </row>
    <row r="14479" spans="2:2">
      <c r="B14479" s="141"/>
    </row>
    <row r="14480" spans="2:2">
      <c r="B14480" s="141"/>
    </row>
    <row r="14481" spans="2:2">
      <c r="B14481" s="141"/>
    </row>
    <row r="14482" spans="2:2">
      <c r="B14482" s="141"/>
    </row>
    <row r="14483" spans="2:2">
      <c r="B14483" s="141"/>
    </row>
    <row r="14484" spans="2:2">
      <c r="B14484" s="141"/>
    </row>
    <row r="14485" spans="2:2">
      <c r="B14485" s="141"/>
    </row>
    <row r="14486" spans="2:2">
      <c r="B14486" s="141"/>
    </row>
    <row r="14487" spans="2:2">
      <c r="B14487" s="141"/>
    </row>
    <row r="14488" spans="2:2">
      <c r="B14488" s="141"/>
    </row>
    <row r="14489" spans="2:2">
      <c r="B14489" s="141"/>
    </row>
    <row r="14490" spans="2:2">
      <c r="B14490" s="141"/>
    </row>
    <row r="14491" spans="2:2">
      <c r="B14491" s="141"/>
    </row>
    <row r="14492" spans="2:2">
      <c r="B14492" s="141"/>
    </row>
    <row r="14493" spans="2:2">
      <c r="B14493" s="141"/>
    </row>
    <row r="14494" spans="2:2">
      <c r="B14494" s="141"/>
    </row>
    <row r="14495" spans="2:2">
      <c r="B14495" s="141"/>
    </row>
    <row r="14496" spans="2:2">
      <c r="B14496" s="141"/>
    </row>
    <row r="14497" spans="2:2">
      <c r="B14497" s="141"/>
    </row>
    <row r="14498" spans="2:2">
      <c r="B14498" s="141"/>
    </row>
    <row r="14499" spans="2:2">
      <c r="B14499" s="141"/>
    </row>
    <row r="14500" spans="2:2">
      <c r="B14500" s="141"/>
    </row>
    <row r="14501" spans="2:2">
      <c r="B14501" s="141"/>
    </row>
    <row r="14502" spans="2:2">
      <c r="B14502" s="141"/>
    </row>
    <row r="14503" spans="2:2">
      <c r="B14503" s="141"/>
    </row>
    <row r="14504" spans="2:2">
      <c r="B14504" s="141"/>
    </row>
    <row r="14505" spans="2:2">
      <c r="B14505" s="141"/>
    </row>
    <row r="14506" spans="2:2">
      <c r="B14506" s="141"/>
    </row>
    <row r="14507" spans="2:2">
      <c r="B14507" s="141"/>
    </row>
    <row r="14508" spans="2:2">
      <c r="B14508" s="141"/>
    </row>
    <row r="14509" spans="2:2">
      <c r="B14509" s="141"/>
    </row>
    <row r="14510" spans="2:2">
      <c r="B14510" s="141"/>
    </row>
    <row r="14511" spans="2:2">
      <c r="B14511" s="141"/>
    </row>
    <row r="14512" spans="2:2">
      <c r="B14512" s="141"/>
    </row>
    <row r="14513" spans="2:2">
      <c r="B14513" s="141"/>
    </row>
    <row r="14514" spans="2:2">
      <c r="B14514" s="141"/>
    </row>
    <row r="14515" spans="2:2">
      <c r="B14515" s="141"/>
    </row>
    <row r="14516" spans="2:2">
      <c r="B14516" s="141"/>
    </row>
    <row r="14517" spans="2:2">
      <c r="B14517" s="141"/>
    </row>
    <row r="14518" spans="2:2">
      <c r="B14518" s="141"/>
    </row>
    <row r="14519" spans="2:2">
      <c r="B14519" s="141"/>
    </row>
    <row r="14520" spans="2:2">
      <c r="B14520" s="141"/>
    </row>
    <row r="14521" spans="2:2">
      <c r="B14521" s="141"/>
    </row>
    <row r="14522" spans="2:2">
      <c r="B14522" s="141"/>
    </row>
    <row r="14523" spans="2:2">
      <c r="B14523" s="141"/>
    </row>
    <row r="14524" spans="2:2">
      <c r="B14524" s="141"/>
    </row>
    <row r="14525" spans="2:2">
      <c r="B14525" s="141"/>
    </row>
    <row r="14526" spans="2:2">
      <c r="B14526" s="141"/>
    </row>
    <row r="14527" spans="2:2">
      <c r="B14527" s="141"/>
    </row>
    <row r="14528" spans="2:2">
      <c r="B14528" s="141"/>
    </row>
    <row r="14529" spans="2:2">
      <c r="B14529" s="141"/>
    </row>
    <row r="14530" spans="2:2">
      <c r="B14530" s="141"/>
    </row>
    <row r="14531" spans="2:2">
      <c r="B14531" s="141"/>
    </row>
    <row r="14532" spans="2:2">
      <c r="B14532" s="141"/>
    </row>
    <row r="14533" spans="2:2">
      <c r="B14533" s="141"/>
    </row>
    <row r="14534" spans="2:2">
      <c r="B14534" s="141"/>
    </row>
    <row r="14535" spans="2:2">
      <c r="B14535" s="141"/>
    </row>
    <row r="14536" spans="2:2">
      <c r="B14536" s="141"/>
    </row>
    <row r="14537" spans="2:2">
      <c r="B14537" s="141"/>
    </row>
    <row r="14538" spans="2:2">
      <c r="B14538" s="141"/>
    </row>
    <row r="14539" spans="2:2">
      <c r="B14539" s="141"/>
    </row>
    <row r="14540" spans="2:2">
      <c r="B14540" s="141"/>
    </row>
    <row r="14541" spans="2:2">
      <c r="B14541" s="141"/>
    </row>
    <row r="14542" spans="2:2">
      <c r="B14542" s="141"/>
    </row>
    <row r="14543" spans="2:2">
      <c r="B14543" s="141"/>
    </row>
    <row r="14544" spans="2:2">
      <c r="B14544" s="141"/>
    </row>
    <row r="14545" spans="2:2">
      <c r="B14545" s="141"/>
    </row>
    <row r="14546" spans="2:2">
      <c r="B14546" s="141"/>
    </row>
    <row r="14547" spans="2:2">
      <c r="B14547" s="141"/>
    </row>
    <row r="14548" spans="2:2">
      <c r="B14548" s="141"/>
    </row>
    <row r="14549" spans="2:2">
      <c r="B14549" s="141"/>
    </row>
    <row r="14550" spans="2:2">
      <c r="B14550" s="141"/>
    </row>
    <row r="14551" spans="2:2">
      <c r="B14551" s="141"/>
    </row>
    <row r="14552" spans="2:2">
      <c r="B14552" s="141"/>
    </row>
    <row r="14553" spans="2:2">
      <c r="B14553" s="141"/>
    </row>
    <row r="14554" spans="2:2">
      <c r="B14554" s="141"/>
    </row>
    <row r="14555" spans="2:2">
      <c r="B14555" s="141"/>
    </row>
    <row r="14556" spans="2:2">
      <c r="B14556" s="141"/>
    </row>
    <row r="14557" spans="2:2">
      <c r="B14557" s="141"/>
    </row>
    <row r="14558" spans="2:2">
      <c r="B14558" s="141"/>
    </row>
    <row r="14559" spans="2:2">
      <c r="B14559" s="141"/>
    </row>
    <row r="14560" spans="2:2">
      <c r="B14560" s="141"/>
    </row>
    <row r="14561" spans="2:2">
      <c r="B14561" s="141"/>
    </row>
    <row r="14562" spans="2:2">
      <c r="B14562" s="141"/>
    </row>
    <row r="14563" spans="2:2">
      <c r="B14563" s="141"/>
    </row>
    <row r="14564" spans="2:2">
      <c r="B14564" s="141"/>
    </row>
    <row r="14565" spans="2:2">
      <c r="B14565" s="141"/>
    </row>
    <row r="14566" spans="2:2">
      <c r="B14566" s="141"/>
    </row>
    <row r="14567" spans="2:2">
      <c r="B14567" s="141"/>
    </row>
    <row r="14568" spans="2:2">
      <c r="B14568" s="141"/>
    </row>
    <row r="14569" spans="2:2">
      <c r="B14569" s="141"/>
    </row>
    <row r="14570" spans="2:2">
      <c r="B14570" s="141"/>
    </row>
    <row r="14571" spans="2:2">
      <c r="B14571" s="141"/>
    </row>
    <row r="14572" spans="2:2">
      <c r="B14572" s="141"/>
    </row>
    <row r="14573" spans="2:2">
      <c r="B14573" s="141"/>
    </row>
    <row r="14574" spans="2:2">
      <c r="B14574" s="141"/>
    </row>
    <row r="14575" spans="2:2">
      <c r="B14575" s="141"/>
    </row>
    <row r="14576" spans="2:2">
      <c r="B14576" s="141"/>
    </row>
    <row r="14577" spans="2:2">
      <c r="B14577" s="141"/>
    </row>
    <row r="14578" spans="2:2">
      <c r="B14578" s="141"/>
    </row>
    <row r="14579" spans="2:2">
      <c r="B14579" s="141"/>
    </row>
    <row r="14580" spans="2:2">
      <c r="B14580" s="141"/>
    </row>
    <row r="14581" spans="2:2">
      <c r="B14581" s="141"/>
    </row>
    <row r="14582" spans="2:2">
      <c r="B14582" s="141"/>
    </row>
    <row r="14583" spans="2:2">
      <c r="B14583" s="141"/>
    </row>
    <row r="14584" spans="2:2">
      <c r="B14584" s="141"/>
    </row>
    <row r="14585" spans="2:2">
      <c r="B14585" s="141"/>
    </row>
    <row r="14586" spans="2:2">
      <c r="B14586" s="141"/>
    </row>
    <row r="14587" spans="2:2">
      <c r="B14587" s="141"/>
    </row>
    <row r="14588" spans="2:2">
      <c r="B14588" s="141"/>
    </row>
    <row r="14589" spans="2:2">
      <c r="B14589" s="141"/>
    </row>
    <row r="14590" spans="2:2">
      <c r="B14590" s="141"/>
    </row>
    <row r="14591" spans="2:2">
      <c r="B14591" s="141"/>
    </row>
    <row r="14592" spans="2:2">
      <c r="B14592" s="141"/>
    </row>
    <row r="14593" spans="2:2">
      <c r="B14593" s="141"/>
    </row>
    <row r="14594" spans="2:2">
      <c r="B14594" s="141"/>
    </row>
    <row r="14595" spans="2:2">
      <c r="B14595" s="141"/>
    </row>
    <row r="14596" spans="2:2">
      <c r="B14596" s="141"/>
    </row>
    <row r="14597" spans="2:2">
      <c r="B14597" s="141"/>
    </row>
    <row r="14598" spans="2:2">
      <c r="B14598" s="141"/>
    </row>
    <row r="14599" spans="2:2">
      <c r="B14599" s="141"/>
    </row>
    <row r="14600" spans="2:2">
      <c r="B14600" s="141"/>
    </row>
    <row r="14601" spans="2:2">
      <c r="B14601" s="141"/>
    </row>
    <row r="14602" spans="2:2">
      <c r="B14602" s="141"/>
    </row>
    <row r="14603" spans="2:2">
      <c r="B14603" s="141"/>
    </row>
    <row r="14604" spans="2:2">
      <c r="B14604" s="141"/>
    </row>
    <row r="14605" spans="2:2">
      <c r="B14605" s="141"/>
    </row>
    <row r="14606" spans="2:2">
      <c r="B14606" s="141"/>
    </row>
    <row r="14607" spans="2:2">
      <c r="B14607" s="141"/>
    </row>
    <row r="14608" spans="2:2">
      <c r="B14608" s="141"/>
    </row>
    <row r="14609" spans="2:2">
      <c r="B14609" s="141"/>
    </row>
    <row r="14610" spans="2:2">
      <c r="B14610" s="141"/>
    </row>
    <row r="14611" spans="2:2">
      <c r="B14611" s="141"/>
    </row>
    <row r="14612" spans="2:2">
      <c r="B14612" s="141"/>
    </row>
    <row r="14613" spans="2:2">
      <c r="B14613" s="141"/>
    </row>
    <row r="14614" spans="2:2">
      <c r="B14614" s="141"/>
    </row>
    <row r="14615" spans="2:2">
      <c r="B14615" s="141"/>
    </row>
    <row r="14616" spans="2:2">
      <c r="B14616" s="141"/>
    </row>
    <row r="14617" spans="2:2">
      <c r="B14617" s="141"/>
    </row>
    <row r="14618" spans="2:2">
      <c r="B14618" s="141"/>
    </row>
    <row r="14619" spans="2:2">
      <c r="B14619" s="141"/>
    </row>
    <row r="14620" spans="2:2">
      <c r="B14620" s="141"/>
    </row>
    <row r="14621" spans="2:2">
      <c r="B14621" s="141"/>
    </row>
    <row r="14622" spans="2:2">
      <c r="B14622" s="141"/>
    </row>
    <row r="14623" spans="2:2">
      <c r="B14623" s="141"/>
    </row>
    <row r="14624" spans="2:2">
      <c r="B14624" s="141"/>
    </row>
    <row r="14625" spans="2:2">
      <c r="B14625" s="141"/>
    </row>
    <row r="14626" spans="2:2">
      <c r="B14626" s="141"/>
    </row>
    <row r="14627" spans="2:2">
      <c r="B14627" s="141"/>
    </row>
    <row r="14628" spans="2:2">
      <c r="B14628" s="141"/>
    </row>
    <row r="14629" spans="2:2">
      <c r="B14629" s="141"/>
    </row>
    <row r="14630" spans="2:2">
      <c r="B14630" s="141"/>
    </row>
    <row r="14631" spans="2:2">
      <c r="B14631" s="141"/>
    </row>
    <row r="14632" spans="2:2">
      <c r="B14632" s="141"/>
    </row>
    <row r="14633" spans="2:2">
      <c r="B14633" s="141"/>
    </row>
    <row r="14634" spans="2:2">
      <c r="B14634" s="141"/>
    </row>
    <row r="14635" spans="2:2">
      <c r="B14635" s="141"/>
    </row>
    <row r="14636" spans="2:2">
      <c r="B14636" s="141"/>
    </row>
    <row r="14637" spans="2:2">
      <c r="B14637" s="141"/>
    </row>
    <row r="14638" spans="2:2">
      <c r="B14638" s="141"/>
    </row>
    <row r="14639" spans="2:2">
      <c r="B14639" s="141"/>
    </row>
    <row r="14640" spans="2:2">
      <c r="B14640" s="141"/>
    </row>
    <row r="14641" spans="2:2">
      <c r="B14641" s="141"/>
    </row>
    <row r="14642" spans="2:2">
      <c r="B14642" s="141"/>
    </row>
    <row r="14643" spans="2:2">
      <c r="B14643" s="141"/>
    </row>
    <row r="14644" spans="2:2">
      <c r="B14644" s="141"/>
    </row>
    <row r="14645" spans="2:2">
      <c r="B14645" s="141"/>
    </row>
    <row r="14646" spans="2:2">
      <c r="B14646" s="141"/>
    </row>
    <row r="14647" spans="2:2">
      <c r="B14647" s="141"/>
    </row>
    <row r="14648" spans="2:2">
      <c r="B14648" s="141"/>
    </row>
    <row r="14649" spans="2:2">
      <c r="B14649" s="141"/>
    </row>
    <row r="14650" spans="2:2">
      <c r="B14650" s="141"/>
    </row>
    <row r="14651" spans="2:2">
      <c r="B14651" s="141"/>
    </row>
    <row r="14652" spans="2:2">
      <c r="B14652" s="141"/>
    </row>
    <row r="14653" spans="2:2">
      <c r="B14653" s="141"/>
    </row>
    <row r="14654" spans="2:2">
      <c r="B14654" s="141"/>
    </row>
    <row r="14655" spans="2:2">
      <c r="B14655" s="141"/>
    </row>
    <row r="14656" spans="2:2">
      <c r="B14656" s="141"/>
    </row>
    <row r="14657" spans="2:2">
      <c r="B14657" s="141"/>
    </row>
    <row r="14658" spans="2:2">
      <c r="B14658" s="141"/>
    </row>
    <row r="14659" spans="2:2">
      <c r="B14659" s="141"/>
    </row>
    <row r="14660" spans="2:2">
      <c r="B14660" s="141"/>
    </row>
    <row r="14661" spans="2:2">
      <c r="B14661" s="141"/>
    </row>
    <row r="14662" spans="2:2">
      <c r="B14662" s="141"/>
    </row>
    <row r="14663" spans="2:2">
      <c r="B14663" s="141"/>
    </row>
    <row r="14664" spans="2:2">
      <c r="B14664" s="141"/>
    </row>
    <row r="14665" spans="2:2">
      <c r="B14665" s="141"/>
    </row>
    <row r="14666" spans="2:2">
      <c r="B14666" s="141"/>
    </row>
    <row r="14667" spans="2:2">
      <c r="B14667" s="141"/>
    </row>
    <row r="14668" spans="2:2">
      <c r="B14668" s="141"/>
    </row>
    <row r="14669" spans="2:2">
      <c r="B14669" s="141"/>
    </row>
    <row r="14670" spans="2:2">
      <c r="B14670" s="141"/>
    </row>
    <row r="14671" spans="2:2">
      <c r="B14671" s="141"/>
    </row>
    <row r="14672" spans="2:2">
      <c r="B14672" s="141"/>
    </row>
    <row r="14673" spans="2:2">
      <c r="B14673" s="141"/>
    </row>
    <row r="14674" spans="2:2">
      <c r="B14674" s="141"/>
    </row>
    <row r="14675" spans="2:2">
      <c r="B14675" s="141"/>
    </row>
    <row r="14676" spans="2:2">
      <c r="B14676" s="141"/>
    </row>
    <row r="14677" spans="2:2">
      <c r="B14677" s="141"/>
    </row>
    <row r="14678" spans="2:2">
      <c r="B14678" s="141"/>
    </row>
    <row r="14679" spans="2:2">
      <c r="B14679" s="141"/>
    </row>
    <row r="14680" spans="2:2">
      <c r="B14680" s="141"/>
    </row>
    <row r="14681" spans="2:2">
      <c r="B14681" s="141"/>
    </row>
    <row r="14682" spans="2:2">
      <c r="B14682" s="141"/>
    </row>
    <row r="14683" spans="2:2">
      <c r="B14683" s="141"/>
    </row>
    <row r="14684" spans="2:2">
      <c r="B14684" s="141"/>
    </row>
    <row r="14685" spans="2:2">
      <c r="B14685" s="141"/>
    </row>
    <row r="14686" spans="2:2">
      <c r="B14686" s="141"/>
    </row>
    <row r="14687" spans="2:2">
      <c r="B14687" s="141"/>
    </row>
    <row r="14688" spans="2:2">
      <c r="B14688" s="141"/>
    </row>
    <row r="14689" spans="2:2">
      <c r="B14689" s="141"/>
    </row>
    <row r="14690" spans="2:2">
      <c r="B14690" s="141"/>
    </row>
    <row r="14691" spans="2:2">
      <c r="B14691" s="141"/>
    </row>
    <row r="14692" spans="2:2">
      <c r="B14692" s="141"/>
    </row>
    <row r="14693" spans="2:2">
      <c r="B14693" s="141"/>
    </row>
    <row r="14694" spans="2:2">
      <c r="B14694" s="141"/>
    </row>
    <row r="14695" spans="2:2">
      <c r="B14695" s="141"/>
    </row>
    <row r="14696" spans="2:2">
      <c r="B14696" s="141"/>
    </row>
    <row r="14697" spans="2:2">
      <c r="B14697" s="141"/>
    </row>
    <row r="14698" spans="2:2">
      <c r="B14698" s="141"/>
    </row>
    <row r="14699" spans="2:2">
      <c r="B14699" s="141"/>
    </row>
    <row r="14700" spans="2:2">
      <c r="B14700" s="141"/>
    </row>
    <row r="14701" spans="2:2">
      <c r="B14701" s="141"/>
    </row>
    <row r="14702" spans="2:2">
      <c r="B14702" s="141"/>
    </row>
    <row r="14703" spans="2:2">
      <c r="B14703" s="141"/>
    </row>
    <row r="14704" spans="2:2">
      <c r="B14704" s="141"/>
    </row>
    <row r="14705" spans="2:2">
      <c r="B14705" s="141"/>
    </row>
    <row r="14706" spans="2:2">
      <c r="B14706" s="141"/>
    </row>
    <row r="14707" spans="2:2">
      <c r="B14707" s="141"/>
    </row>
    <row r="14708" spans="2:2">
      <c r="B14708" s="141"/>
    </row>
    <row r="14709" spans="2:2">
      <c r="B14709" s="141"/>
    </row>
    <row r="14710" spans="2:2">
      <c r="B14710" s="141"/>
    </row>
    <row r="14711" spans="2:2">
      <c r="B14711" s="141"/>
    </row>
    <row r="14712" spans="2:2">
      <c r="B14712" s="141"/>
    </row>
    <row r="14713" spans="2:2">
      <c r="B14713" s="141"/>
    </row>
    <row r="14714" spans="2:2">
      <c r="B14714" s="141"/>
    </row>
    <row r="14715" spans="2:2">
      <c r="B14715" s="141"/>
    </row>
    <row r="14716" spans="2:2">
      <c r="B14716" s="141"/>
    </row>
    <row r="14717" spans="2:2">
      <c r="B14717" s="141"/>
    </row>
    <row r="14718" spans="2:2">
      <c r="B14718" s="141"/>
    </row>
    <row r="14719" spans="2:2">
      <c r="B14719" s="141"/>
    </row>
    <row r="14720" spans="2:2">
      <c r="B14720" s="141"/>
    </row>
    <row r="14721" spans="2:2">
      <c r="B14721" s="141"/>
    </row>
    <row r="14722" spans="2:2">
      <c r="B14722" s="141"/>
    </row>
    <row r="14723" spans="2:2">
      <c r="B14723" s="141"/>
    </row>
    <row r="14724" spans="2:2">
      <c r="B14724" s="141"/>
    </row>
    <row r="14725" spans="2:2">
      <c r="B14725" s="141"/>
    </row>
    <row r="14726" spans="2:2">
      <c r="B14726" s="141"/>
    </row>
    <row r="14727" spans="2:2">
      <c r="B14727" s="141"/>
    </row>
    <row r="14728" spans="2:2">
      <c r="B14728" s="141"/>
    </row>
    <row r="14729" spans="2:2">
      <c r="B14729" s="141"/>
    </row>
    <row r="14730" spans="2:2">
      <c r="B14730" s="141"/>
    </row>
    <row r="14731" spans="2:2">
      <c r="B14731" s="141"/>
    </row>
    <row r="14732" spans="2:2">
      <c r="B14732" s="141"/>
    </row>
    <row r="14733" spans="2:2">
      <c r="B14733" s="141"/>
    </row>
    <row r="14734" spans="2:2">
      <c r="B14734" s="141"/>
    </row>
    <row r="14735" spans="2:2">
      <c r="B14735" s="141"/>
    </row>
    <row r="14736" spans="2:2">
      <c r="B14736" s="141"/>
    </row>
    <row r="14737" spans="2:2">
      <c r="B14737" s="141"/>
    </row>
    <row r="14738" spans="2:2">
      <c r="B14738" s="141"/>
    </row>
    <row r="14739" spans="2:2">
      <c r="B14739" s="141"/>
    </row>
    <row r="14740" spans="2:2">
      <c r="B14740" s="141"/>
    </row>
    <row r="14741" spans="2:2">
      <c r="B14741" s="141"/>
    </row>
    <row r="14742" spans="2:2">
      <c r="B14742" s="141"/>
    </row>
    <row r="14743" spans="2:2">
      <c r="B14743" s="141"/>
    </row>
    <row r="14744" spans="2:2">
      <c r="B14744" s="141"/>
    </row>
    <row r="14745" spans="2:2">
      <c r="B14745" s="141"/>
    </row>
    <row r="14746" spans="2:2">
      <c r="B14746" s="141"/>
    </row>
    <row r="14747" spans="2:2">
      <c r="B14747" s="141"/>
    </row>
    <row r="14748" spans="2:2">
      <c r="B14748" s="141"/>
    </row>
    <row r="14749" spans="2:2">
      <c r="B14749" s="141"/>
    </row>
    <row r="14750" spans="2:2">
      <c r="B14750" s="141"/>
    </row>
    <row r="14751" spans="2:2">
      <c r="B14751" s="141"/>
    </row>
    <row r="14752" spans="2:2">
      <c r="B14752" s="141"/>
    </row>
    <row r="14753" spans="2:2">
      <c r="B14753" s="141"/>
    </row>
    <row r="14754" spans="2:2">
      <c r="B14754" s="141"/>
    </row>
    <row r="14755" spans="2:2">
      <c r="B14755" s="141"/>
    </row>
    <row r="14756" spans="2:2">
      <c r="B14756" s="141"/>
    </row>
    <row r="14757" spans="2:2">
      <c r="B14757" s="141"/>
    </row>
    <row r="14758" spans="2:2">
      <c r="B14758" s="141"/>
    </row>
    <row r="14759" spans="2:2">
      <c r="B14759" s="141"/>
    </row>
    <row r="14760" spans="2:2">
      <c r="B14760" s="141"/>
    </row>
    <row r="14761" spans="2:2">
      <c r="B14761" s="141"/>
    </row>
    <row r="14762" spans="2:2">
      <c r="B14762" s="141"/>
    </row>
    <row r="14763" spans="2:2">
      <c r="B14763" s="141"/>
    </row>
    <row r="14764" spans="2:2">
      <c r="B14764" s="141"/>
    </row>
    <row r="14765" spans="2:2">
      <c r="B14765" s="141"/>
    </row>
    <row r="14766" spans="2:2">
      <c r="B14766" s="141"/>
    </row>
    <row r="14767" spans="2:2">
      <c r="B14767" s="141"/>
    </row>
    <row r="14768" spans="2:2">
      <c r="B14768" s="141"/>
    </row>
    <row r="14769" spans="2:2">
      <c r="B14769" s="141"/>
    </row>
    <row r="14770" spans="2:2">
      <c r="B14770" s="141"/>
    </row>
    <row r="14771" spans="2:2">
      <c r="B14771" s="141"/>
    </row>
    <row r="14772" spans="2:2">
      <c r="B14772" s="141"/>
    </row>
    <row r="14773" spans="2:2">
      <c r="B14773" s="141"/>
    </row>
    <row r="14774" spans="2:2">
      <c r="B14774" s="141"/>
    </row>
    <row r="14775" spans="2:2">
      <c r="B14775" s="141"/>
    </row>
    <row r="14776" spans="2:2">
      <c r="B14776" s="141"/>
    </row>
    <row r="14777" spans="2:2">
      <c r="B14777" s="141"/>
    </row>
    <row r="14778" spans="2:2">
      <c r="B14778" s="141"/>
    </row>
    <row r="14779" spans="2:2">
      <c r="B14779" s="141"/>
    </row>
    <row r="14780" spans="2:2">
      <c r="B14780" s="141"/>
    </row>
    <row r="14781" spans="2:2">
      <c r="B14781" s="141"/>
    </row>
    <row r="14782" spans="2:2">
      <c r="B14782" s="141"/>
    </row>
    <row r="14783" spans="2:2">
      <c r="B14783" s="141"/>
    </row>
    <row r="14784" spans="2:2">
      <c r="B14784" s="141"/>
    </row>
    <row r="14785" spans="2:2">
      <c r="B14785" s="141"/>
    </row>
    <row r="14786" spans="2:2">
      <c r="B14786" s="141"/>
    </row>
    <row r="14787" spans="2:2">
      <c r="B14787" s="141"/>
    </row>
    <row r="14788" spans="2:2">
      <c r="B14788" s="141"/>
    </row>
    <row r="14789" spans="2:2">
      <c r="B14789" s="141"/>
    </row>
    <row r="14790" spans="2:2">
      <c r="B14790" s="141"/>
    </row>
    <row r="14791" spans="2:2">
      <c r="B14791" s="141"/>
    </row>
    <row r="14792" spans="2:2">
      <c r="B14792" s="141"/>
    </row>
    <row r="14793" spans="2:2">
      <c r="B14793" s="141"/>
    </row>
    <row r="14794" spans="2:2">
      <c r="B14794" s="141"/>
    </row>
    <row r="14795" spans="2:2">
      <c r="B14795" s="141"/>
    </row>
    <row r="14796" spans="2:2">
      <c r="B14796" s="141"/>
    </row>
    <row r="14797" spans="2:2">
      <c r="B14797" s="141"/>
    </row>
    <row r="14798" spans="2:2">
      <c r="B14798" s="141"/>
    </row>
    <row r="14799" spans="2:2">
      <c r="B14799" s="141"/>
    </row>
    <row r="14800" spans="2:2">
      <c r="B14800" s="141"/>
    </row>
    <row r="14801" spans="2:2">
      <c r="B14801" s="141"/>
    </row>
    <row r="14802" spans="2:2">
      <c r="B14802" s="141"/>
    </row>
    <row r="14803" spans="2:2">
      <c r="B14803" s="141"/>
    </row>
    <row r="14804" spans="2:2">
      <c r="B14804" s="141"/>
    </row>
    <row r="14805" spans="2:2">
      <c r="B14805" s="141"/>
    </row>
    <row r="14806" spans="2:2">
      <c r="B14806" s="141"/>
    </row>
    <row r="14807" spans="2:2">
      <c r="B14807" s="141"/>
    </row>
    <row r="14808" spans="2:2">
      <c r="B14808" s="141"/>
    </row>
    <row r="14809" spans="2:2">
      <c r="B14809" s="141"/>
    </row>
    <row r="14810" spans="2:2">
      <c r="B14810" s="141"/>
    </row>
    <row r="14811" spans="2:2">
      <c r="B14811" s="141"/>
    </row>
    <row r="14812" spans="2:2">
      <c r="B14812" s="141"/>
    </row>
    <row r="14813" spans="2:2">
      <c r="B14813" s="141"/>
    </row>
    <row r="14814" spans="2:2">
      <c r="B14814" s="141"/>
    </row>
    <row r="14815" spans="2:2">
      <c r="B14815" s="141"/>
    </row>
    <row r="14816" spans="2:2">
      <c r="B14816" s="141"/>
    </row>
    <row r="14817" spans="2:2">
      <c r="B14817" s="141"/>
    </row>
    <row r="14818" spans="2:2">
      <c r="B14818" s="141"/>
    </row>
    <row r="14819" spans="2:2">
      <c r="B14819" s="141"/>
    </row>
    <row r="14820" spans="2:2">
      <c r="B14820" s="141"/>
    </row>
    <row r="14821" spans="2:2">
      <c r="B14821" s="141"/>
    </row>
    <row r="14822" spans="2:2">
      <c r="B14822" s="141"/>
    </row>
    <row r="14823" spans="2:2">
      <c r="B14823" s="141"/>
    </row>
    <row r="14824" spans="2:2">
      <c r="B14824" s="141"/>
    </row>
    <row r="14825" spans="2:2">
      <c r="B14825" s="141"/>
    </row>
    <row r="14826" spans="2:2">
      <c r="B14826" s="141"/>
    </row>
    <row r="14827" spans="2:2">
      <c r="B14827" s="141"/>
    </row>
    <row r="14828" spans="2:2">
      <c r="B14828" s="141"/>
    </row>
    <row r="14829" spans="2:2">
      <c r="B14829" s="141"/>
    </row>
    <row r="14830" spans="2:2">
      <c r="B14830" s="141"/>
    </row>
    <row r="14831" spans="2:2">
      <c r="B14831" s="141"/>
    </row>
    <row r="14832" spans="2:2">
      <c r="B14832" s="141"/>
    </row>
    <row r="14833" spans="2:2">
      <c r="B14833" s="141"/>
    </row>
    <row r="14834" spans="2:2">
      <c r="B14834" s="141"/>
    </row>
    <row r="14835" spans="2:2">
      <c r="B14835" s="141"/>
    </row>
    <row r="14836" spans="2:2">
      <c r="B14836" s="141"/>
    </row>
    <row r="14837" spans="2:2">
      <c r="B14837" s="141"/>
    </row>
    <row r="14838" spans="2:2">
      <c r="B14838" s="141"/>
    </row>
    <row r="14839" spans="2:2">
      <c r="B14839" s="141"/>
    </row>
    <row r="14840" spans="2:2">
      <c r="B14840" s="141"/>
    </row>
    <row r="14841" spans="2:2">
      <c r="B14841" s="141"/>
    </row>
    <row r="14842" spans="2:2">
      <c r="B14842" s="141"/>
    </row>
    <row r="14843" spans="2:2">
      <c r="B14843" s="141"/>
    </row>
    <row r="14844" spans="2:2">
      <c r="B14844" s="141"/>
    </row>
    <row r="14845" spans="2:2">
      <c r="B14845" s="141"/>
    </row>
    <row r="14846" spans="2:2">
      <c r="B14846" s="141"/>
    </row>
    <row r="14847" spans="2:2">
      <c r="B14847" s="141"/>
    </row>
    <row r="14848" spans="2:2">
      <c r="B14848" s="141"/>
    </row>
    <row r="14849" spans="2:2">
      <c r="B14849" s="141"/>
    </row>
    <row r="14850" spans="2:2">
      <c r="B14850" s="141"/>
    </row>
    <row r="14851" spans="2:2">
      <c r="B14851" s="141"/>
    </row>
    <row r="14852" spans="2:2">
      <c r="B14852" s="141"/>
    </row>
    <row r="14853" spans="2:2">
      <c r="B14853" s="141"/>
    </row>
    <row r="14854" spans="2:2">
      <c r="B14854" s="141"/>
    </row>
    <row r="14855" spans="2:2">
      <c r="B14855" s="141"/>
    </row>
    <row r="14856" spans="2:2">
      <c r="B14856" s="141"/>
    </row>
    <row r="14857" spans="2:2">
      <c r="B14857" s="141"/>
    </row>
    <row r="14858" spans="2:2">
      <c r="B14858" s="141"/>
    </row>
    <row r="14859" spans="2:2">
      <c r="B14859" s="141"/>
    </row>
    <row r="14860" spans="2:2">
      <c r="B14860" s="141"/>
    </row>
    <row r="14861" spans="2:2">
      <c r="B14861" s="141"/>
    </row>
    <row r="14862" spans="2:2">
      <c r="B14862" s="141"/>
    </row>
    <row r="14863" spans="2:2">
      <c r="B14863" s="141"/>
    </row>
    <row r="14864" spans="2:2">
      <c r="B14864" s="141"/>
    </row>
    <row r="14865" spans="2:2">
      <c r="B14865" s="141"/>
    </row>
    <row r="14866" spans="2:2">
      <c r="B14866" s="141"/>
    </row>
    <row r="14867" spans="2:2">
      <c r="B14867" s="141"/>
    </row>
    <row r="14868" spans="2:2">
      <c r="B14868" s="141"/>
    </row>
    <row r="14869" spans="2:2">
      <c r="B14869" s="141"/>
    </row>
    <row r="14870" spans="2:2">
      <c r="B14870" s="141"/>
    </row>
    <row r="14871" spans="2:2">
      <c r="B14871" s="141"/>
    </row>
    <row r="14872" spans="2:2">
      <c r="B14872" s="141"/>
    </row>
    <row r="14873" spans="2:2">
      <c r="B14873" s="141"/>
    </row>
    <row r="14874" spans="2:2">
      <c r="B14874" s="141"/>
    </row>
    <row r="14875" spans="2:2">
      <c r="B14875" s="141"/>
    </row>
    <row r="14876" spans="2:2">
      <c r="B14876" s="141"/>
    </row>
    <row r="14877" spans="2:2">
      <c r="B14877" s="141"/>
    </row>
    <row r="14878" spans="2:2">
      <c r="B14878" s="141"/>
    </row>
    <row r="14879" spans="2:2">
      <c r="B14879" s="141"/>
    </row>
    <row r="14880" spans="2:2">
      <c r="B14880" s="141"/>
    </row>
    <row r="14881" spans="2:2">
      <c r="B14881" s="141"/>
    </row>
    <row r="14882" spans="2:2">
      <c r="B14882" s="141"/>
    </row>
    <row r="14883" spans="2:2">
      <c r="B14883" s="141"/>
    </row>
    <row r="14884" spans="2:2">
      <c r="B14884" s="141"/>
    </row>
    <row r="14885" spans="2:2">
      <c r="B14885" s="141"/>
    </row>
    <row r="14886" spans="2:2">
      <c r="B14886" s="141"/>
    </row>
    <row r="14887" spans="2:2">
      <c r="B14887" s="141"/>
    </row>
    <row r="14888" spans="2:2">
      <c r="B14888" s="141"/>
    </row>
    <row r="14889" spans="2:2">
      <c r="B14889" s="141"/>
    </row>
    <row r="14890" spans="2:2">
      <c r="B14890" s="141"/>
    </row>
    <row r="14891" spans="2:2">
      <c r="B14891" s="141"/>
    </row>
    <row r="14892" spans="2:2">
      <c r="B14892" s="141"/>
    </row>
    <row r="14893" spans="2:2">
      <c r="B14893" s="141"/>
    </row>
    <row r="14894" spans="2:2">
      <c r="B14894" s="141"/>
    </row>
    <row r="14895" spans="2:2">
      <c r="B14895" s="141"/>
    </row>
    <row r="14896" spans="2:2">
      <c r="B14896" s="141"/>
    </row>
    <row r="14897" spans="2:2">
      <c r="B14897" s="141"/>
    </row>
    <row r="14898" spans="2:2">
      <c r="B14898" s="141"/>
    </row>
    <row r="14899" spans="2:2">
      <c r="B14899" s="141"/>
    </row>
    <row r="14900" spans="2:2">
      <c r="B14900" s="141"/>
    </row>
    <row r="14901" spans="2:2">
      <c r="B14901" s="141"/>
    </row>
    <row r="14902" spans="2:2">
      <c r="B14902" s="141"/>
    </row>
    <row r="14903" spans="2:2">
      <c r="B14903" s="141"/>
    </row>
    <row r="14904" spans="2:2">
      <c r="B14904" s="141"/>
    </row>
    <row r="14905" spans="2:2">
      <c r="B14905" s="141"/>
    </row>
    <row r="14906" spans="2:2">
      <c r="B14906" s="141"/>
    </row>
    <row r="14907" spans="2:2">
      <c r="B14907" s="141"/>
    </row>
    <row r="14908" spans="2:2">
      <c r="B14908" s="141"/>
    </row>
    <row r="14909" spans="2:2">
      <c r="B14909" s="141"/>
    </row>
    <row r="14910" spans="2:2">
      <c r="B14910" s="141"/>
    </row>
    <row r="14911" spans="2:2">
      <c r="B14911" s="141"/>
    </row>
    <row r="14912" spans="2:2">
      <c r="B14912" s="141"/>
    </row>
    <row r="14913" spans="2:2">
      <c r="B14913" s="141"/>
    </row>
    <row r="14914" spans="2:2">
      <c r="B14914" s="141"/>
    </row>
    <row r="14915" spans="2:2">
      <c r="B14915" s="141"/>
    </row>
    <row r="14916" spans="2:2">
      <c r="B14916" s="141"/>
    </row>
    <row r="14917" spans="2:2">
      <c r="B14917" s="141"/>
    </row>
    <row r="14918" spans="2:2">
      <c r="B14918" s="141"/>
    </row>
    <row r="14919" spans="2:2">
      <c r="B14919" s="141"/>
    </row>
    <row r="14920" spans="2:2">
      <c r="B14920" s="141"/>
    </row>
    <row r="14921" spans="2:2">
      <c r="B14921" s="141"/>
    </row>
    <row r="14922" spans="2:2">
      <c r="B14922" s="141"/>
    </row>
    <row r="14923" spans="2:2">
      <c r="B14923" s="141"/>
    </row>
    <row r="14924" spans="2:2">
      <c r="B14924" s="141"/>
    </row>
    <row r="14925" spans="2:2">
      <c r="B14925" s="141"/>
    </row>
    <row r="14926" spans="2:2">
      <c r="B14926" s="141"/>
    </row>
    <row r="14927" spans="2:2">
      <c r="B14927" s="141"/>
    </row>
    <row r="14928" spans="2:2">
      <c r="B14928" s="141"/>
    </row>
    <row r="14929" spans="2:2">
      <c r="B14929" s="141"/>
    </row>
    <row r="14930" spans="2:2">
      <c r="B14930" s="141"/>
    </row>
    <row r="14931" spans="2:2">
      <c r="B14931" s="141"/>
    </row>
    <row r="14932" spans="2:2">
      <c r="B14932" s="141"/>
    </row>
    <row r="14933" spans="2:2">
      <c r="B14933" s="141"/>
    </row>
    <row r="14934" spans="2:2">
      <c r="B14934" s="141"/>
    </row>
    <row r="14935" spans="2:2">
      <c r="B14935" s="141"/>
    </row>
    <row r="14936" spans="2:2">
      <c r="B14936" s="141"/>
    </row>
    <row r="14937" spans="2:2">
      <c r="B14937" s="141"/>
    </row>
    <row r="14938" spans="2:2">
      <c r="B14938" s="141"/>
    </row>
    <row r="14939" spans="2:2">
      <c r="B14939" s="141"/>
    </row>
    <row r="14940" spans="2:2">
      <c r="B14940" s="141"/>
    </row>
    <row r="14941" spans="2:2">
      <c r="B14941" s="141"/>
    </row>
    <row r="14942" spans="2:2">
      <c r="B14942" s="141"/>
    </row>
    <row r="14943" spans="2:2">
      <c r="B14943" s="141"/>
    </row>
    <row r="14944" spans="2:2">
      <c r="B14944" s="141"/>
    </row>
    <row r="14945" spans="2:2">
      <c r="B14945" s="141"/>
    </row>
    <row r="14946" spans="2:2">
      <c r="B14946" s="141"/>
    </row>
    <row r="14947" spans="2:2">
      <c r="B14947" s="141"/>
    </row>
    <row r="14948" spans="2:2">
      <c r="B14948" s="141"/>
    </row>
    <row r="14949" spans="2:2">
      <c r="B14949" s="141"/>
    </row>
    <row r="14950" spans="2:2">
      <c r="B14950" s="141"/>
    </row>
    <row r="14951" spans="2:2">
      <c r="B14951" s="141"/>
    </row>
    <row r="14952" spans="2:2">
      <c r="B14952" s="141"/>
    </row>
    <row r="14953" spans="2:2">
      <c r="B14953" s="141"/>
    </row>
    <row r="14954" spans="2:2">
      <c r="B14954" s="141"/>
    </row>
    <row r="14955" spans="2:2">
      <c r="B14955" s="141"/>
    </row>
    <row r="14956" spans="2:2">
      <c r="B14956" s="141"/>
    </row>
    <row r="14957" spans="2:2">
      <c r="B14957" s="141"/>
    </row>
    <row r="14958" spans="2:2">
      <c r="B14958" s="141"/>
    </row>
    <row r="14959" spans="2:2">
      <c r="B14959" s="141"/>
    </row>
    <row r="14960" spans="2:2">
      <c r="B14960" s="141"/>
    </row>
    <row r="14961" spans="2:2">
      <c r="B14961" s="141"/>
    </row>
    <row r="14962" spans="2:2">
      <c r="B14962" s="141"/>
    </row>
    <row r="14963" spans="2:2">
      <c r="B14963" s="141"/>
    </row>
    <row r="14964" spans="2:2">
      <c r="B14964" s="141"/>
    </row>
    <row r="14965" spans="2:2">
      <c r="B14965" s="141"/>
    </row>
    <row r="14966" spans="2:2">
      <c r="B14966" s="141"/>
    </row>
    <row r="14967" spans="2:2">
      <c r="B14967" s="141"/>
    </row>
    <row r="14968" spans="2:2">
      <c r="B14968" s="141"/>
    </row>
    <row r="14969" spans="2:2">
      <c r="B14969" s="141"/>
    </row>
    <row r="14970" spans="2:2">
      <c r="B14970" s="141"/>
    </row>
    <row r="14971" spans="2:2">
      <c r="B14971" s="141"/>
    </row>
    <row r="14972" spans="2:2">
      <c r="B14972" s="141"/>
    </row>
    <row r="14973" spans="2:2">
      <c r="B14973" s="141"/>
    </row>
    <row r="14974" spans="2:2">
      <c r="B14974" s="141"/>
    </row>
    <row r="14975" spans="2:2">
      <c r="B14975" s="141"/>
    </row>
    <row r="14976" spans="2:2">
      <c r="B14976" s="141"/>
    </row>
    <row r="14977" spans="2:2">
      <c r="B14977" s="141"/>
    </row>
    <row r="14978" spans="2:2">
      <c r="B14978" s="141"/>
    </row>
    <row r="14979" spans="2:2">
      <c r="B14979" s="141"/>
    </row>
    <row r="14980" spans="2:2">
      <c r="B14980" s="141"/>
    </row>
    <row r="14981" spans="2:2">
      <c r="B14981" s="141"/>
    </row>
    <row r="14982" spans="2:2">
      <c r="B14982" s="141"/>
    </row>
    <row r="14983" spans="2:2">
      <c r="B14983" s="141"/>
    </row>
    <row r="14984" spans="2:2">
      <c r="B14984" s="141"/>
    </row>
    <row r="14985" spans="2:2">
      <c r="B14985" s="141"/>
    </row>
    <row r="14986" spans="2:2">
      <c r="B14986" s="141"/>
    </row>
    <row r="14987" spans="2:2">
      <c r="B14987" s="141"/>
    </row>
    <row r="14988" spans="2:2">
      <c r="B14988" s="141"/>
    </row>
    <row r="14989" spans="2:2">
      <c r="B14989" s="141"/>
    </row>
    <row r="14990" spans="2:2">
      <c r="B14990" s="141"/>
    </row>
    <row r="14991" spans="2:2">
      <c r="B14991" s="141"/>
    </row>
    <row r="14992" spans="2:2">
      <c r="B14992" s="141"/>
    </row>
    <row r="14993" spans="2:2">
      <c r="B14993" s="141"/>
    </row>
    <row r="14994" spans="2:2">
      <c r="B14994" s="141"/>
    </row>
    <row r="14995" spans="2:2">
      <c r="B14995" s="141"/>
    </row>
    <row r="14996" spans="2:2">
      <c r="B14996" s="141"/>
    </row>
    <row r="14997" spans="2:2">
      <c r="B14997" s="141"/>
    </row>
    <row r="14998" spans="2:2">
      <c r="B14998" s="141"/>
    </row>
    <row r="14999" spans="2:2">
      <c r="B14999" s="141"/>
    </row>
    <row r="15000" spans="2:2">
      <c r="B15000" s="141"/>
    </row>
    <row r="15001" spans="2:2">
      <c r="B15001" s="141"/>
    </row>
    <row r="15002" spans="2:2">
      <c r="B15002" s="141"/>
    </row>
    <row r="15003" spans="2:2">
      <c r="B15003" s="141"/>
    </row>
    <row r="15004" spans="2:2">
      <c r="B15004" s="141"/>
    </row>
    <row r="15005" spans="2:2">
      <c r="B15005" s="141"/>
    </row>
    <row r="15006" spans="2:2">
      <c r="B15006" s="141"/>
    </row>
    <row r="15007" spans="2:2">
      <c r="B15007" s="141"/>
    </row>
    <row r="15008" spans="2:2">
      <c r="B15008" s="141"/>
    </row>
    <row r="15009" spans="2:2">
      <c r="B15009" s="141"/>
    </row>
    <row r="15010" spans="2:2">
      <c r="B15010" s="141"/>
    </row>
    <row r="15011" spans="2:2">
      <c r="B15011" s="141"/>
    </row>
    <row r="15012" spans="2:2">
      <c r="B15012" s="141"/>
    </row>
    <row r="15013" spans="2:2">
      <c r="B15013" s="141"/>
    </row>
    <row r="15014" spans="2:2">
      <c r="B15014" s="141"/>
    </row>
    <row r="15015" spans="2:2">
      <c r="B15015" s="141"/>
    </row>
    <row r="15016" spans="2:2">
      <c r="B15016" s="141"/>
    </row>
    <row r="15017" spans="2:2">
      <c r="B15017" s="141"/>
    </row>
    <row r="15018" spans="2:2">
      <c r="B15018" s="141"/>
    </row>
    <row r="15019" spans="2:2">
      <c r="B15019" s="141"/>
    </row>
    <row r="15020" spans="2:2">
      <c r="B15020" s="141"/>
    </row>
    <row r="15021" spans="2:2">
      <c r="B15021" s="141"/>
    </row>
    <row r="15022" spans="2:2">
      <c r="B15022" s="141"/>
    </row>
    <row r="15023" spans="2:2">
      <c r="B15023" s="141"/>
    </row>
    <row r="15024" spans="2:2">
      <c r="B15024" s="141"/>
    </row>
    <row r="15025" spans="2:2">
      <c r="B15025" s="141"/>
    </row>
    <row r="15026" spans="2:2">
      <c r="B15026" s="141"/>
    </row>
    <row r="15027" spans="2:2">
      <c r="B15027" s="141"/>
    </row>
    <row r="15028" spans="2:2">
      <c r="B15028" s="141"/>
    </row>
    <row r="15029" spans="2:2">
      <c r="B15029" s="141"/>
    </row>
    <row r="15030" spans="2:2">
      <c r="B15030" s="141"/>
    </row>
    <row r="15031" spans="2:2">
      <c r="B15031" s="141"/>
    </row>
    <row r="15032" spans="2:2">
      <c r="B15032" s="141"/>
    </row>
    <row r="15033" spans="2:2">
      <c r="B15033" s="141"/>
    </row>
    <row r="15034" spans="2:2">
      <c r="B15034" s="141"/>
    </row>
    <row r="15035" spans="2:2">
      <c r="B15035" s="141"/>
    </row>
    <row r="15036" spans="2:2">
      <c r="B15036" s="141"/>
    </row>
    <row r="15037" spans="2:2">
      <c r="B15037" s="141"/>
    </row>
    <row r="15038" spans="2:2">
      <c r="B15038" s="141"/>
    </row>
    <row r="15039" spans="2:2">
      <c r="B15039" s="141"/>
    </row>
    <row r="15040" spans="2:2">
      <c r="B15040" s="141"/>
    </row>
    <row r="15041" spans="2:2">
      <c r="B15041" s="141"/>
    </row>
    <row r="15042" spans="2:2">
      <c r="B15042" s="141"/>
    </row>
    <row r="15043" spans="2:2">
      <c r="B15043" s="141"/>
    </row>
    <row r="15044" spans="2:2">
      <c r="B15044" s="141"/>
    </row>
    <row r="15045" spans="2:2">
      <c r="B15045" s="141"/>
    </row>
    <row r="15046" spans="2:2">
      <c r="B15046" s="141"/>
    </row>
    <row r="15047" spans="2:2">
      <c r="B15047" s="141"/>
    </row>
    <row r="15048" spans="2:2">
      <c r="B15048" s="141"/>
    </row>
    <row r="15049" spans="2:2">
      <c r="B15049" s="141"/>
    </row>
    <row r="15050" spans="2:2">
      <c r="B15050" s="141"/>
    </row>
    <row r="15051" spans="2:2">
      <c r="B15051" s="141"/>
    </row>
    <row r="15052" spans="2:2">
      <c r="B15052" s="141"/>
    </row>
    <row r="15053" spans="2:2">
      <c r="B15053" s="141"/>
    </row>
    <row r="15054" spans="2:2">
      <c r="B15054" s="141"/>
    </row>
    <row r="15055" spans="2:2">
      <c r="B15055" s="141"/>
    </row>
    <row r="15056" spans="2:2">
      <c r="B15056" s="141"/>
    </row>
    <row r="15057" spans="2:2">
      <c r="B15057" s="141"/>
    </row>
    <row r="15058" spans="2:2">
      <c r="B15058" s="141"/>
    </row>
    <row r="15059" spans="2:2">
      <c r="B15059" s="141"/>
    </row>
    <row r="15060" spans="2:2">
      <c r="B15060" s="141"/>
    </row>
    <row r="15061" spans="2:2">
      <c r="B15061" s="141"/>
    </row>
    <row r="15062" spans="2:2">
      <c r="B15062" s="141"/>
    </row>
    <row r="15063" spans="2:2">
      <c r="B15063" s="141"/>
    </row>
    <row r="15064" spans="2:2">
      <c r="B15064" s="141"/>
    </row>
    <row r="15065" spans="2:2">
      <c r="B15065" s="141"/>
    </row>
    <row r="15066" spans="2:2">
      <c r="B15066" s="141"/>
    </row>
    <row r="15067" spans="2:2">
      <c r="B15067" s="141"/>
    </row>
    <row r="15068" spans="2:2">
      <c r="B15068" s="141"/>
    </row>
    <row r="15069" spans="2:2">
      <c r="B15069" s="141"/>
    </row>
    <row r="15070" spans="2:2">
      <c r="B15070" s="141"/>
    </row>
    <row r="15071" spans="2:2">
      <c r="B15071" s="141"/>
    </row>
    <row r="15072" spans="2:2">
      <c r="B15072" s="141"/>
    </row>
    <row r="15073" spans="2:2">
      <c r="B15073" s="141"/>
    </row>
    <row r="15074" spans="2:2">
      <c r="B15074" s="141"/>
    </row>
    <row r="15075" spans="2:2">
      <c r="B15075" s="141"/>
    </row>
    <row r="15076" spans="2:2">
      <c r="B15076" s="141"/>
    </row>
    <row r="15077" spans="2:2">
      <c r="B15077" s="141"/>
    </row>
    <row r="15078" spans="2:2">
      <c r="B15078" s="141"/>
    </row>
    <row r="15079" spans="2:2">
      <c r="B15079" s="141"/>
    </row>
    <row r="15080" spans="2:2">
      <c r="B15080" s="141"/>
    </row>
    <row r="15081" spans="2:2">
      <c r="B15081" s="141"/>
    </row>
    <row r="15082" spans="2:2">
      <c r="B15082" s="141"/>
    </row>
    <row r="15083" spans="2:2">
      <c r="B15083" s="141"/>
    </row>
    <row r="15084" spans="2:2">
      <c r="B15084" s="141"/>
    </row>
    <row r="15085" spans="2:2">
      <c r="B15085" s="141"/>
    </row>
    <row r="15086" spans="2:2">
      <c r="B15086" s="141"/>
    </row>
    <row r="15087" spans="2:2">
      <c r="B15087" s="141"/>
    </row>
    <row r="15088" spans="2:2">
      <c r="B15088" s="141"/>
    </row>
    <row r="15089" spans="2:2">
      <c r="B15089" s="141"/>
    </row>
    <row r="15090" spans="2:2">
      <c r="B15090" s="141"/>
    </row>
    <row r="15091" spans="2:2">
      <c r="B15091" s="141"/>
    </row>
    <row r="15092" spans="2:2">
      <c r="B15092" s="141"/>
    </row>
    <row r="15093" spans="2:2">
      <c r="B15093" s="141"/>
    </row>
    <row r="15094" spans="2:2">
      <c r="B15094" s="141"/>
    </row>
    <row r="15095" spans="2:2">
      <c r="B15095" s="141"/>
    </row>
    <row r="15096" spans="2:2">
      <c r="B15096" s="141"/>
    </row>
    <row r="15097" spans="2:2">
      <c r="B15097" s="141"/>
    </row>
    <row r="15098" spans="2:2">
      <c r="B15098" s="141"/>
    </row>
    <row r="15099" spans="2:2">
      <c r="B15099" s="141"/>
    </row>
    <row r="15100" spans="2:2">
      <c r="B15100" s="141"/>
    </row>
    <row r="15101" spans="2:2">
      <c r="B15101" s="141"/>
    </row>
    <row r="15102" spans="2:2">
      <c r="B15102" s="141"/>
    </row>
    <row r="15103" spans="2:2">
      <c r="B15103" s="141"/>
    </row>
    <row r="15104" spans="2:2">
      <c r="B15104" s="141"/>
    </row>
    <row r="15105" spans="2:2">
      <c r="B15105" s="141"/>
    </row>
    <row r="15106" spans="2:2">
      <c r="B15106" s="141"/>
    </row>
    <row r="15107" spans="2:2">
      <c r="B15107" s="141"/>
    </row>
    <row r="15108" spans="2:2">
      <c r="B15108" s="141"/>
    </row>
    <row r="15109" spans="2:2">
      <c r="B15109" s="141"/>
    </row>
    <row r="15110" spans="2:2">
      <c r="B15110" s="141"/>
    </row>
    <row r="15111" spans="2:2">
      <c r="B15111" s="141"/>
    </row>
    <row r="15112" spans="2:2">
      <c r="B15112" s="141"/>
    </row>
    <row r="15113" spans="2:2">
      <c r="B15113" s="141"/>
    </row>
    <row r="15114" spans="2:2">
      <c r="B15114" s="141"/>
    </row>
    <row r="15115" spans="2:2">
      <c r="B15115" s="141"/>
    </row>
    <row r="15116" spans="2:2">
      <c r="B15116" s="141"/>
    </row>
    <row r="15117" spans="2:2">
      <c r="B15117" s="141"/>
    </row>
    <row r="15118" spans="2:2">
      <c r="B15118" s="141"/>
    </row>
    <row r="15119" spans="2:2">
      <c r="B15119" s="141"/>
    </row>
    <row r="15120" spans="2:2">
      <c r="B15120" s="141"/>
    </row>
    <row r="15121" spans="2:2">
      <c r="B15121" s="141"/>
    </row>
    <row r="15122" spans="2:2">
      <c r="B15122" s="141"/>
    </row>
    <row r="15123" spans="2:2">
      <c r="B15123" s="141"/>
    </row>
    <row r="15124" spans="2:2">
      <c r="B15124" s="141"/>
    </row>
    <row r="15125" spans="2:2">
      <c r="B15125" s="141"/>
    </row>
    <row r="15126" spans="2:2">
      <c r="B15126" s="141"/>
    </row>
    <row r="15127" spans="2:2">
      <c r="B15127" s="141"/>
    </row>
    <row r="15128" spans="2:2">
      <c r="B15128" s="141"/>
    </row>
    <row r="15129" spans="2:2">
      <c r="B15129" s="141"/>
    </row>
    <row r="15130" spans="2:2">
      <c r="B15130" s="141"/>
    </row>
    <row r="15131" spans="2:2">
      <c r="B15131" s="141"/>
    </row>
    <row r="15132" spans="2:2">
      <c r="B15132" s="141"/>
    </row>
    <row r="15133" spans="2:2">
      <c r="B15133" s="141"/>
    </row>
    <row r="15134" spans="2:2">
      <c r="B15134" s="141"/>
    </row>
    <row r="15135" spans="2:2">
      <c r="B15135" s="141"/>
    </row>
    <row r="15136" spans="2:2">
      <c r="B15136" s="141"/>
    </row>
    <row r="15137" spans="2:2">
      <c r="B15137" s="141"/>
    </row>
    <row r="15138" spans="2:2">
      <c r="B15138" s="141"/>
    </row>
    <row r="15139" spans="2:2">
      <c r="B15139" s="141"/>
    </row>
    <row r="15140" spans="2:2">
      <c r="B15140" s="141"/>
    </row>
    <row r="15141" spans="2:2">
      <c r="B15141" s="141"/>
    </row>
    <row r="15142" spans="2:2">
      <c r="B15142" s="141"/>
    </row>
    <row r="15143" spans="2:2">
      <c r="B15143" s="141"/>
    </row>
    <row r="15144" spans="2:2">
      <c r="B15144" s="141"/>
    </row>
    <row r="15145" spans="2:2">
      <c r="B15145" s="141"/>
    </row>
    <row r="15146" spans="2:2">
      <c r="B15146" s="141"/>
    </row>
    <row r="15147" spans="2:2">
      <c r="B15147" s="141"/>
    </row>
    <row r="15148" spans="2:2">
      <c r="B15148" s="141"/>
    </row>
    <row r="15149" spans="2:2">
      <c r="B15149" s="141"/>
    </row>
    <row r="15150" spans="2:2">
      <c r="B15150" s="141"/>
    </row>
    <row r="15151" spans="2:2">
      <c r="B15151" s="141"/>
    </row>
    <row r="15152" spans="2:2">
      <c r="B15152" s="141"/>
    </row>
    <row r="15153" spans="2:2">
      <c r="B15153" s="141"/>
    </row>
    <row r="15154" spans="2:2">
      <c r="B15154" s="141"/>
    </row>
    <row r="15155" spans="2:2">
      <c r="B15155" s="141"/>
    </row>
    <row r="15156" spans="2:2">
      <c r="B15156" s="141"/>
    </row>
    <row r="15157" spans="2:2">
      <c r="B15157" s="141"/>
    </row>
    <row r="15158" spans="2:2">
      <c r="B15158" s="141"/>
    </row>
    <row r="15159" spans="2:2">
      <c r="B15159" s="141"/>
    </row>
    <row r="15160" spans="2:2">
      <c r="B15160" s="141"/>
    </row>
    <row r="15161" spans="2:2">
      <c r="B15161" s="141"/>
    </row>
    <row r="15162" spans="2:2">
      <c r="B15162" s="141"/>
    </row>
    <row r="15163" spans="2:2">
      <c r="B15163" s="141"/>
    </row>
    <row r="15164" spans="2:2">
      <c r="B15164" s="141"/>
    </row>
    <row r="15165" spans="2:2">
      <c r="B15165" s="141"/>
    </row>
    <row r="15166" spans="2:2">
      <c r="B15166" s="141"/>
    </row>
    <row r="15167" spans="2:2">
      <c r="B15167" s="141"/>
    </row>
    <row r="15168" spans="2:2">
      <c r="B15168" s="141"/>
    </row>
    <row r="15169" spans="2:2">
      <c r="B15169" s="141"/>
    </row>
    <row r="15170" spans="2:2">
      <c r="B15170" s="141"/>
    </row>
    <row r="15171" spans="2:2">
      <c r="B15171" s="141"/>
    </row>
    <row r="15172" spans="2:2">
      <c r="B15172" s="141"/>
    </row>
    <row r="15173" spans="2:2">
      <c r="B15173" s="141"/>
    </row>
    <row r="15174" spans="2:2">
      <c r="B15174" s="141"/>
    </row>
    <row r="15175" spans="2:2">
      <c r="B15175" s="141"/>
    </row>
    <row r="15176" spans="2:2">
      <c r="B15176" s="141"/>
    </row>
    <row r="15177" spans="2:2">
      <c r="B15177" s="141"/>
    </row>
    <row r="15178" spans="2:2">
      <c r="B15178" s="141"/>
    </row>
    <row r="15179" spans="2:2">
      <c r="B15179" s="141"/>
    </row>
    <row r="15180" spans="2:2">
      <c r="B15180" s="141"/>
    </row>
    <row r="15181" spans="2:2">
      <c r="B15181" s="141"/>
    </row>
    <row r="15182" spans="2:2">
      <c r="B15182" s="141"/>
    </row>
    <row r="15183" spans="2:2">
      <c r="B15183" s="141"/>
    </row>
    <row r="15184" spans="2:2">
      <c r="B15184" s="141"/>
    </row>
    <row r="15185" spans="2:2">
      <c r="B15185" s="141"/>
    </row>
    <row r="15186" spans="2:2">
      <c r="B15186" s="141"/>
    </row>
    <row r="15187" spans="2:2">
      <c r="B15187" s="141"/>
    </row>
    <row r="15188" spans="2:2">
      <c r="B15188" s="141"/>
    </row>
    <row r="15189" spans="2:2">
      <c r="B15189" s="141"/>
    </row>
    <row r="15190" spans="2:2">
      <c r="B15190" s="141"/>
    </row>
    <row r="15191" spans="2:2">
      <c r="B15191" s="141"/>
    </row>
    <row r="15192" spans="2:2">
      <c r="B15192" s="141"/>
    </row>
    <row r="15193" spans="2:2">
      <c r="B15193" s="141"/>
    </row>
    <row r="15194" spans="2:2">
      <c r="B15194" s="141"/>
    </row>
    <row r="15195" spans="2:2">
      <c r="B15195" s="141"/>
    </row>
    <row r="15196" spans="2:2">
      <c r="B15196" s="141"/>
    </row>
    <row r="15197" spans="2:2">
      <c r="B15197" s="141"/>
    </row>
    <row r="15198" spans="2:2">
      <c r="B15198" s="141"/>
    </row>
    <row r="15199" spans="2:2">
      <c r="B15199" s="141"/>
    </row>
    <row r="15200" spans="2:2">
      <c r="B15200" s="141"/>
    </row>
    <row r="15201" spans="2:2">
      <c r="B15201" s="141"/>
    </row>
    <row r="15202" spans="2:2">
      <c r="B15202" s="141"/>
    </row>
    <row r="15203" spans="2:2">
      <c r="B15203" s="141"/>
    </row>
    <row r="15204" spans="2:2">
      <c r="B15204" s="141"/>
    </row>
    <row r="15205" spans="2:2">
      <c r="B15205" s="141"/>
    </row>
    <row r="15206" spans="2:2">
      <c r="B15206" s="141"/>
    </row>
    <row r="15207" spans="2:2">
      <c r="B15207" s="141"/>
    </row>
    <row r="15208" spans="2:2">
      <c r="B15208" s="141"/>
    </row>
    <row r="15209" spans="2:2">
      <c r="B15209" s="141"/>
    </row>
    <row r="15210" spans="2:2">
      <c r="B15210" s="141"/>
    </row>
    <row r="15211" spans="2:2">
      <c r="B15211" s="141"/>
    </row>
    <row r="15212" spans="2:2">
      <c r="B15212" s="141"/>
    </row>
    <row r="15213" spans="2:2">
      <c r="B15213" s="141"/>
    </row>
    <row r="15214" spans="2:2">
      <c r="B15214" s="141"/>
    </row>
    <row r="15215" spans="2:2">
      <c r="B15215" s="141"/>
    </row>
    <row r="15216" spans="2:2">
      <c r="B15216" s="141"/>
    </row>
    <row r="15217" spans="2:2">
      <c r="B15217" s="141"/>
    </row>
    <row r="15218" spans="2:2">
      <c r="B15218" s="141"/>
    </row>
    <row r="15219" spans="2:2">
      <c r="B15219" s="141"/>
    </row>
    <row r="15220" spans="2:2">
      <c r="B15220" s="141"/>
    </row>
    <row r="15221" spans="2:2">
      <c r="B15221" s="141"/>
    </row>
    <row r="15222" spans="2:2">
      <c r="B15222" s="141"/>
    </row>
    <row r="15223" spans="2:2">
      <c r="B15223" s="141"/>
    </row>
    <row r="15224" spans="2:2">
      <c r="B15224" s="141"/>
    </row>
    <row r="15225" spans="2:2">
      <c r="B15225" s="141"/>
    </row>
    <row r="15226" spans="2:2">
      <c r="B15226" s="141"/>
    </row>
    <row r="15227" spans="2:2">
      <c r="B15227" s="141"/>
    </row>
    <row r="15228" spans="2:2">
      <c r="B15228" s="141"/>
    </row>
    <row r="15229" spans="2:2">
      <c r="B15229" s="141"/>
    </row>
    <row r="15230" spans="2:2">
      <c r="B15230" s="141"/>
    </row>
    <row r="15231" spans="2:2">
      <c r="B15231" s="141"/>
    </row>
    <row r="15232" spans="2:2">
      <c r="B15232" s="141"/>
    </row>
    <row r="15233" spans="2:2">
      <c r="B15233" s="141"/>
    </row>
    <row r="15234" spans="2:2">
      <c r="B15234" s="141"/>
    </row>
    <row r="15235" spans="2:2">
      <c r="B15235" s="141"/>
    </row>
    <row r="15236" spans="2:2">
      <c r="B15236" s="141"/>
    </row>
    <row r="15237" spans="2:2">
      <c r="B15237" s="141"/>
    </row>
    <row r="15238" spans="2:2">
      <c r="B15238" s="141"/>
    </row>
    <row r="15239" spans="2:2">
      <c r="B15239" s="141"/>
    </row>
    <row r="15240" spans="2:2">
      <c r="B15240" s="141"/>
    </row>
    <row r="15241" spans="2:2">
      <c r="B15241" s="141"/>
    </row>
    <row r="15242" spans="2:2">
      <c r="B15242" s="141"/>
    </row>
    <row r="15243" spans="2:2">
      <c r="B15243" s="141"/>
    </row>
    <row r="15244" spans="2:2">
      <c r="B15244" s="141"/>
    </row>
    <row r="15245" spans="2:2">
      <c r="B15245" s="141"/>
    </row>
    <row r="15246" spans="2:2">
      <c r="B15246" s="141"/>
    </row>
    <row r="15247" spans="2:2">
      <c r="B15247" s="141"/>
    </row>
    <row r="15248" spans="2:2">
      <c r="B15248" s="141"/>
    </row>
    <row r="15249" spans="2:2">
      <c r="B15249" s="141"/>
    </row>
    <row r="15250" spans="2:2">
      <c r="B15250" s="141"/>
    </row>
    <row r="15251" spans="2:2">
      <c r="B15251" s="141"/>
    </row>
    <row r="15252" spans="2:2">
      <c r="B15252" s="141"/>
    </row>
    <row r="15253" spans="2:2">
      <c r="B15253" s="141"/>
    </row>
    <row r="15254" spans="2:2">
      <c r="B15254" s="141"/>
    </row>
    <row r="15255" spans="2:2">
      <c r="B15255" s="141"/>
    </row>
    <row r="15256" spans="2:2">
      <c r="B15256" s="141"/>
    </row>
    <row r="15257" spans="2:2">
      <c r="B15257" s="141"/>
    </row>
    <row r="15258" spans="2:2">
      <c r="B15258" s="141"/>
    </row>
    <row r="15259" spans="2:2">
      <c r="B15259" s="141"/>
    </row>
    <row r="15260" spans="2:2">
      <c r="B15260" s="141"/>
    </row>
    <row r="15261" spans="2:2">
      <c r="B15261" s="141"/>
    </row>
    <row r="15262" spans="2:2">
      <c r="B15262" s="141"/>
    </row>
    <row r="15263" spans="2:2">
      <c r="B15263" s="141"/>
    </row>
    <row r="15264" spans="2:2">
      <c r="B15264" s="141"/>
    </row>
    <row r="15265" spans="2:2">
      <c r="B15265" s="141"/>
    </row>
    <row r="15266" spans="2:2">
      <c r="B15266" s="141"/>
    </row>
    <row r="15267" spans="2:2">
      <c r="B15267" s="141"/>
    </row>
    <row r="15268" spans="2:2">
      <c r="B15268" s="141"/>
    </row>
    <row r="15269" spans="2:2">
      <c r="B15269" s="141"/>
    </row>
    <row r="15270" spans="2:2">
      <c r="B15270" s="141"/>
    </row>
    <row r="15271" spans="2:2">
      <c r="B15271" s="141"/>
    </row>
    <row r="15272" spans="2:2">
      <c r="B15272" s="141"/>
    </row>
    <row r="15273" spans="2:2">
      <c r="B15273" s="141"/>
    </row>
    <row r="15274" spans="2:2">
      <c r="B15274" s="141"/>
    </row>
    <row r="15275" spans="2:2">
      <c r="B15275" s="141"/>
    </row>
    <row r="15276" spans="2:2">
      <c r="B15276" s="141"/>
    </row>
    <row r="15277" spans="2:2">
      <c r="B15277" s="141"/>
    </row>
    <row r="15278" spans="2:2">
      <c r="B15278" s="141"/>
    </row>
    <row r="15279" spans="2:2">
      <c r="B15279" s="141"/>
    </row>
    <row r="15280" spans="2:2">
      <c r="B15280" s="141"/>
    </row>
    <row r="15281" spans="2:2">
      <c r="B15281" s="141"/>
    </row>
    <row r="15282" spans="2:2">
      <c r="B15282" s="141"/>
    </row>
    <row r="15283" spans="2:2">
      <c r="B15283" s="141"/>
    </row>
    <row r="15284" spans="2:2">
      <c r="B15284" s="141"/>
    </row>
    <row r="15285" spans="2:2">
      <c r="B15285" s="141"/>
    </row>
    <row r="15286" spans="2:2">
      <c r="B15286" s="141"/>
    </row>
    <row r="15287" spans="2:2">
      <c r="B15287" s="141"/>
    </row>
    <row r="15288" spans="2:2">
      <c r="B15288" s="141"/>
    </row>
    <row r="15289" spans="2:2">
      <c r="B15289" s="141"/>
    </row>
    <row r="15290" spans="2:2">
      <c r="B15290" s="141"/>
    </row>
    <row r="15291" spans="2:2">
      <c r="B15291" s="141"/>
    </row>
    <row r="15292" spans="2:2">
      <c r="B15292" s="141"/>
    </row>
    <row r="15293" spans="2:2">
      <c r="B15293" s="141"/>
    </row>
    <row r="15294" spans="2:2">
      <c r="B15294" s="141"/>
    </row>
    <row r="15295" spans="2:2">
      <c r="B15295" s="141"/>
    </row>
    <row r="15296" spans="2:2">
      <c r="B15296" s="141"/>
    </row>
    <row r="15297" spans="2:2">
      <c r="B15297" s="141"/>
    </row>
    <row r="15298" spans="2:2">
      <c r="B15298" s="141"/>
    </row>
    <row r="15299" spans="2:2">
      <c r="B15299" s="141"/>
    </row>
    <row r="15300" spans="2:2">
      <c r="B15300" s="141"/>
    </row>
    <row r="15301" spans="2:2">
      <c r="B15301" s="141"/>
    </row>
    <row r="15302" spans="2:2">
      <c r="B15302" s="141"/>
    </row>
    <row r="15303" spans="2:2">
      <c r="B15303" s="141"/>
    </row>
    <row r="15304" spans="2:2">
      <c r="B15304" s="141"/>
    </row>
    <row r="15305" spans="2:2">
      <c r="B15305" s="141"/>
    </row>
    <row r="15306" spans="2:2">
      <c r="B15306" s="141"/>
    </row>
    <row r="15307" spans="2:2">
      <c r="B15307" s="141"/>
    </row>
    <row r="15308" spans="2:2">
      <c r="B15308" s="141"/>
    </row>
    <row r="15309" spans="2:2">
      <c r="B15309" s="141"/>
    </row>
    <row r="15310" spans="2:2">
      <c r="B15310" s="141"/>
    </row>
    <row r="15311" spans="2:2">
      <c r="B15311" s="141"/>
    </row>
    <row r="15312" spans="2:2">
      <c r="B15312" s="141"/>
    </row>
    <row r="15313" spans="2:2">
      <c r="B15313" s="141"/>
    </row>
    <row r="15314" spans="2:2">
      <c r="B15314" s="141"/>
    </row>
    <row r="15315" spans="2:2">
      <c r="B15315" s="141"/>
    </row>
    <row r="15316" spans="2:2">
      <c r="B15316" s="141"/>
    </row>
    <row r="15317" spans="2:2">
      <c r="B15317" s="141"/>
    </row>
    <row r="15318" spans="2:2">
      <c r="B15318" s="141"/>
    </row>
    <row r="15319" spans="2:2">
      <c r="B15319" s="141"/>
    </row>
    <row r="15320" spans="2:2">
      <c r="B15320" s="141"/>
    </row>
    <row r="15321" spans="2:2">
      <c r="B15321" s="141"/>
    </row>
    <row r="15322" spans="2:2">
      <c r="B15322" s="141"/>
    </row>
    <row r="15323" spans="2:2">
      <c r="B15323" s="141"/>
    </row>
    <row r="15324" spans="2:2">
      <c r="B15324" s="141"/>
    </row>
    <row r="15325" spans="2:2">
      <c r="B15325" s="141"/>
    </row>
    <row r="15326" spans="2:2">
      <c r="B15326" s="141"/>
    </row>
    <row r="15327" spans="2:2">
      <c r="B15327" s="141"/>
    </row>
    <row r="15328" spans="2:2">
      <c r="B15328" s="141"/>
    </row>
    <row r="15329" spans="2:2">
      <c r="B15329" s="141"/>
    </row>
    <row r="15330" spans="2:2">
      <c r="B15330" s="141"/>
    </row>
    <row r="15331" spans="2:2">
      <c r="B15331" s="141"/>
    </row>
    <row r="15332" spans="2:2">
      <c r="B15332" s="141"/>
    </row>
    <row r="15333" spans="2:2">
      <c r="B15333" s="141"/>
    </row>
    <row r="15334" spans="2:2">
      <c r="B15334" s="141"/>
    </row>
    <row r="15335" spans="2:2">
      <c r="B15335" s="141"/>
    </row>
    <row r="15336" spans="2:2">
      <c r="B15336" s="141"/>
    </row>
    <row r="15337" spans="2:2">
      <c r="B15337" s="141"/>
    </row>
    <row r="15338" spans="2:2">
      <c r="B15338" s="141"/>
    </row>
    <row r="15339" spans="2:2">
      <c r="B15339" s="141"/>
    </row>
    <row r="15340" spans="2:2">
      <c r="B15340" s="141"/>
    </row>
    <row r="15341" spans="2:2">
      <c r="B15341" s="141"/>
    </row>
    <row r="15342" spans="2:2">
      <c r="B15342" s="141"/>
    </row>
    <row r="15343" spans="2:2">
      <c r="B15343" s="141"/>
    </row>
    <row r="15344" spans="2:2">
      <c r="B15344" s="141"/>
    </row>
    <row r="15345" spans="2:2">
      <c r="B15345" s="141"/>
    </row>
    <row r="15346" spans="2:2">
      <c r="B15346" s="141"/>
    </row>
    <row r="15347" spans="2:2">
      <c r="B15347" s="141"/>
    </row>
    <row r="15348" spans="2:2">
      <c r="B15348" s="141"/>
    </row>
    <row r="15349" spans="2:2">
      <c r="B15349" s="141"/>
    </row>
    <row r="15350" spans="2:2">
      <c r="B15350" s="141"/>
    </row>
    <row r="15351" spans="2:2">
      <c r="B15351" s="141"/>
    </row>
    <row r="15352" spans="2:2">
      <c r="B15352" s="141"/>
    </row>
    <row r="15353" spans="2:2">
      <c r="B15353" s="141"/>
    </row>
    <row r="15354" spans="2:2">
      <c r="B15354" s="141"/>
    </row>
    <row r="15355" spans="2:2">
      <c r="B15355" s="141"/>
    </row>
    <row r="15356" spans="2:2">
      <c r="B15356" s="141"/>
    </row>
    <row r="15357" spans="2:2">
      <c r="B15357" s="141"/>
    </row>
    <row r="15358" spans="2:2">
      <c r="B15358" s="141"/>
    </row>
    <row r="15359" spans="2:2">
      <c r="B15359" s="141"/>
    </row>
    <row r="15360" spans="2:2">
      <c r="B15360" s="141"/>
    </row>
    <row r="15361" spans="2:2">
      <c r="B15361" s="141"/>
    </row>
    <row r="15362" spans="2:2">
      <c r="B15362" s="141"/>
    </row>
    <row r="15363" spans="2:2">
      <c r="B15363" s="141"/>
    </row>
    <row r="15364" spans="2:2">
      <c r="B15364" s="141"/>
    </row>
    <row r="15365" spans="2:2">
      <c r="B15365" s="141"/>
    </row>
    <row r="15366" spans="2:2">
      <c r="B15366" s="141"/>
    </row>
    <row r="15367" spans="2:2">
      <c r="B15367" s="141"/>
    </row>
    <row r="15368" spans="2:2">
      <c r="B15368" s="141"/>
    </row>
    <row r="15369" spans="2:2">
      <c r="B15369" s="141"/>
    </row>
    <row r="15370" spans="2:2">
      <c r="B15370" s="141"/>
    </row>
    <row r="15371" spans="2:2">
      <c r="B15371" s="141"/>
    </row>
    <row r="15372" spans="2:2">
      <c r="B15372" s="141"/>
    </row>
    <row r="15373" spans="2:2">
      <c r="B15373" s="141"/>
    </row>
    <row r="15374" spans="2:2">
      <c r="B15374" s="141"/>
    </row>
    <row r="15375" spans="2:2">
      <c r="B15375" s="141"/>
    </row>
    <row r="15376" spans="2:2">
      <c r="B15376" s="141"/>
    </row>
    <row r="15377" spans="2:2">
      <c r="B15377" s="141"/>
    </row>
    <row r="15378" spans="2:2">
      <c r="B15378" s="141"/>
    </row>
    <row r="15379" spans="2:2">
      <c r="B15379" s="141"/>
    </row>
    <row r="15380" spans="2:2">
      <c r="B15380" s="141"/>
    </row>
    <row r="15381" spans="2:2">
      <c r="B15381" s="141"/>
    </row>
    <row r="15382" spans="2:2">
      <c r="B15382" s="141"/>
    </row>
    <row r="15383" spans="2:2">
      <c r="B15383" s="141"/>
    </row>
    <row r="15384" spans="2:2">
      <c r="B15384" s="141"/>
    </row>
    <row r="15385" spans="2:2">
      <c r="B15385" s="141"/>
    </row>
    <row r="15386" spans="2:2">
      <c r="B15386" s="141"/>
    </row>
    <row r="15387" spans="2:2">
      <c r="B15387" s="141"/>
    </row>
    <row r="15388" spans="2:2">
      <c r="B15388" s="141"/>
    </row>
    <row r="15389" spans="2:2">
      <c r="B15389" s="141"/>
    </row>
    <row r="15390" spans="2:2">
      <c r="B15390" s="141"/>
    </row>
    <row r="15391" spans="2:2">
      <c r="B15391" s="141"/>
    </row>
    <row r="15392" spans="2:2">
      <c r="B15392" s="141"/>
    </row>
    <row r="15393" spans="2:2">
      <c r="B15393" s="141"/>
    </row>
    <row r="15394" spans="2:2">
      <c r="B15394" s="141"/>
    </row>
    <row r="15395" spans="2:2">
      <c r="B15395" s="141"/>
    </row>
    <row r="15396" spans="2:2">
      <c r="B15396" s="141"/>
    </row>
    <row r="15397" spans="2:2">
      <c r="B15397" s="141"/>
    </row>
    <row r="15398" spans="2:2">
      <c r="B15398" s="141"/>
    </row>
    <row r="15399" spans="2:2">
      <c r="B15399" s="141"/>
    </row>
    <row r="15400" spans="2:2">
      <c r="B15400" s="141"/>
    </row>
    <row r="15401" spans="2:2">
      <c r="B15401" s="141"/>
    </row>
    <row r="15402" spans="2:2">
      <c r="B15402" s="141"/>
    </row>
    <row r="15403" spans="2:2">
      <c r="B15403" s="141"/>
    </row>
    <row r="15404" spans="2:2">
      <c r="B15404" s="141"/>
    </row>
    <row r="15405" spans="2:2">
      <c r="B15405" s="141"/>
    </row>
    <row r="15406" spans="2:2">
      <c r="B15406" s="141"/>
    </row>
    <row r="15407" spans="2:2">
      <c r="B15407" s="141"/>
    </row>
    <row r="15408" spans="2:2">
      <c r="B15408" s="141"/>
    </row>
    <row r="15409" spans="2:2">
      <c r="B15409" s="141"/>
    </row>
    <row r="15410" spans="2:2">
      <c r="B15410" s="141"/>
    </row>
    <row r="15411" spans="2:2">
      <c r="B15411" s="141"/>
    </row>
    <row r="15412" spans="2:2">
      <c r="B15412" s="141"/>
    </row>
    <row r="15413" spans="2:2">
      <c r="B15413" s="141"/>
    </row>
    <row r="15414" spans="2:2">
      <c r="B15414" s="141"/>
    </row>
    <row r="15415" spans="2:2">
      <c r="B15415" s="141"/>
    </row>
    <row r="15416" spans="2:2">
      <c r="B15416" s="141"/>
    </row>
    <row r="15417" spans="2:2">
      <c r="B15417" s="141"/>
    </row>
    <row r="15418" spans="2:2">
      <c r="B15418" s="141"/>
    </row>
    <row r="15419" spans="2:2">
      <c r="B15419" s="141"/>
    </row>
    <row r="15420" spans="2:2">
      <c r="B15420" s="141"/>
    </row>
    <row r="15421" spans="2:2">
      <c r="B15421" s="141"/>
    </row>
    <row r="15422" spans="2:2">
      <c r="B15422" s="141"/>
    </row>
    <row r="15423" spans="2:2">
      <c r="B15423" s="141"/>
    </row>
    <row r="15424" spans="2:2">
      <c r="B15424" s="141"/>
    </row>
    <row r="15425" spans="2:2">
      <c r="B15425" s="141"/>
    </row>
    <row r="15426" spans="2:2">
      <c r="B15426" s="141"/>
    </row>
    <row r="15427" spans="2:2">
      <c r="B15427" s="141"/>
    </row>
    <row r="15428" spans="2:2">
      <c r="B15428" s="141"/>
    </row>
    <row r="15429" spans="2:2">
      <c r="B15429" s="141"/>
    </row>
    <row r="15430" spans="2:2">
      <c r="B15430" s="141"/>
    </row>
    <row r="15431" spans="2:2">
      <c r="B15431" s="141"/>
    </row>
    <row r="15432" spans="2:2">
      <c r="B15432" s="141"/>
    </row>
    <row r="15433" spans="2:2">
      <c r="B15433" s="141"/>
    </row>
    <row r="15434" spans="2:2">
      <c r="B15434" s="141"/>
    </row>
    <row r="15435" spans="2:2">
      <c r="B15435" s="141"/>
    </row>
    <row r="15436" spans="2:2">
      <c r="B15436" s="141"/>
    </row>
    <row r="15437" spans="2:2">
      <c r="B15437" s="141"/>
    </row>
    <row r="15438" spans="2:2">
      <c r="B15438" s="141"/>
    </row>
    <row r="15439" spans="2:2">
      <c r="B15439" s="141"/>
    </row>
    <row r="15440" spans="2:2">
      <c r="B15440" s="141"/>
    </row>
    <row r="15441" spans="2:2">
      <c r="B15441" s="141"/>
    </row>
    <row r="15442" spans="2:2">
      <c r="B15442" s="141"/>
    </row>
    <row r="15443" spans="2:2">
      <c r="B15443" s="141"/>
    </row>
    <row r="15444" spans="2:2">
      <c r="B15444" s="141"/>
    </row>
    <row r="15445" spans="2:2">
      <c r="B15445" s="141"/>
    </row>
    <row r="15446" spans="2:2">
      <c r="B15446" s="141"/>
    </row>
    <row r="15447" spans="2:2">
      <c r="B15447" s="141"/>
    </row>
    <row r="15448" spans="2:2">
      <c r="B15448" s="141"/>
    </row>
    <row r="15449" spans="2:2">
      <c r="B15449" s="141"/>
    </row>
    <row r="15450" spans="2:2">
      <c r="B15450" s="141"/>
    </row>
    <row r="15451" spans="2:2">
      <c r="B15451" s="141"/>
    </row>
    <row r="15452" spans="2:2">
      <c r="B15452" s="141"/>
    </row>
    <row r="15453" spans="2:2">
      <c r="B15453" s="141"/>
    </row>
    <row r="15454" spans="2:2">
      <c r="B15454" s="141"/>
    </row>
    <row r="15455" spans="2:2">
      <c r="B15455" s="141"/>
    </row>
    <row r="15456" spans="2:2">
      <c r="B15456" s="141"/>
    </row>
    <row r="15457" spans="2:2">
      <c r="B15457" s="141"/>
    </row>
    <row r="15458" spans="2:2">
      <c r="B15458" s="141"/>
    </row>
    <row r="15459" spans="2:2">
      <c r="B15459" s="141"/>
    </row>
    <row r="15460" spans="2:2">
      <c r="B15460" s="141"/>
    </row>
    <row r="15461" spans="2:2">
      <c r="B15461" s="141"/>
    </row>
    <row r="15462" spans="2:2">
      <c r="B15462" s="141"/>
    </row>
    <row r="15463" spans="2:2">
      <c r="B15463" s="141"/>
    </row>
    <row r="15464" spans="2:2">
      <c r="B15464" s="141"/>
    </row>
    <row r="15465" spans="2:2">
      <c r="B15465" s="141"/>
    </row>
    <row r="15466" spans="2:2">
      <c r="B15466" s="141"/>
    </row>
    <row r="15467" spans="2:2">
      <c r="B15467" s="141"/>
    </row>
    <row r="15468" spans="2:2">
      <c r="B15468" s="141"/>
    </row>
    <row r="15469" spans="2:2">
      <c r="B15469" s="141"/>
    </row>
    <row r="15470" spans="2:2">
      <c r="B15470" s="141"/>
    </row>
    <row r="15471" spans="2:2">
      <c r="B15471" s="141"/>
    </row>
    <row r="15472" spans="2:2">
      <c r="B15472" s="141"/>
    </row>
    <row r="15473" spans="2:2">
      <c r="B15473" s="141"/>
    </row>
    <row r="15474" spans="2:2">
      <c r="B15474" s="141"/>
    </row>
    <row r="15475" spans="2:2">
      <c r="B15475" s="141"/>
    </row>
    <row r="15476" spans="2:2">
      <c r="B15476" s="141"/>
    </row>
    <row r="15477" spans="2:2">
      <c r="B15477" s="141"/>
    </row>
    <row r="15478" spans="2:2">
      <c r="B15478" s="141"/>
    </row>
    <row r="15479" spans="2:2">
      <c r="B15479" s="141"/>
    </row>
    <row r="15480" spans="2:2">
      <c r="B15480" s="141"/>
    </row>
    <row r="15481" spans="2:2">
      <c r="B15481" s="141"/>
    </row>
    <row r="15482" spans="2:2">
      <c r="B15482" s="141"/>
    </row>
    <row r="15483" spans="2:2">
      <c r="B15483" s="141"/>
    </row>
    <row r="15484" spans="2:2">
      <c r="B15484" s="141"/>
    </row>
    <row r="15485" spans="2:2">
      <c r="B15485" s="141"/>
    </row>
    <row r="15486" spans="2:2">
      <c r="B15486" s="141"/>
    </row>
    <row r="15487" spans="2:2">
      <c r="B15487" s="141"/>
    </row>
    <row r="15488" spans="2:2">
      <c r="B15488" s="141"/>
    </row>
    <row r="15489" spans="2:2">
      <c r="B15489" s="141"/>
    </row>
    <row r="15490" spans="2:2">
      <c r="B15490" s="141"/>
    </row>
    <row r="15491" spans="2:2">
      <c r="B15491" s="141"/>
    </row>
    <row r="15492" spans="2:2">
      <c r="B15492" s="141"/>
    </row>
    <row r="15493" spans="2:2">
      <c r="B15493" s="141"/>
    </row>
    <row r="15494" spans="2:2">
      <c r="B15494" s="141"/>
    </row>
    <row r="15495" spans="2:2">
      <c r="B15495" s="141"/>
    </row>
    <row r="15496" spans="2:2">
      <c r="B15496" s="141"/>
    </row>
    <row r="15497" spans="2:2">
      <c r="B15497" s="141"/>
    </row>
    <row r="15498" spans="2:2">
      <c r="B15498" s="141"/>
    </row>
    <row r="15499" spans="2:2">
      <c r="B15499" s="141"/>
    </row>
    <row r="15500" spans="2:2">
      <c r="B15500" s="141"/>
    </row>
    <row r="15501" spans="2:2">
      <c r="B15501" s="141"/>
    </row>
    <row r="15502" spans="2:2">
      <c r="B15502" s="141"/>
    </row>
    <row r="15503" spans="2:2">
      <c r="B15503" s="141"/>
    </row>
    <row r="15504" spans="2:2">
      <c r="B15504" s="141"/>
    </row>
    <row r="15505" spans="2:2">
      <c r="B15505" s="141"/>
    </row>
    <row r="15506" spans="2:2">
      <c r="B15506" s="141"/>
    </row>
    <row r="15507" spans="2:2">
      <c r="B15507" s="141"/>
    </row>
    <row r="15508" spans="2:2">
      <c r="B15508" s="141"/>
    </row>
    <row r="15509" spans="2:2">
      <c r="B15509" s="141"/>
    </row>
    <row r="15510" spans="2:2">
      <c r="B15510" s="141"/>
    </row>
    <row r="15511" spans="2:2">
      <c r="B15511" s="141"/>
    </row>
    <row r="15512" spans="2:2">
      <c r="B15512" s="141"/>
    </row>
    <row r="15513" spans="2:2">
      <c r="B15513" s="141"/>
    </row>
    <row r="15514" spans="2:2">
      <c r="B15514" s="141"/>
    </row>
    <row r="15515" spans="2:2">
      <c r="B15515" s="141"/>
    </row>
    <row r="15516" spans="2:2">
      <c r="B15516" s="141"/>
    </row>
    <row r="15517" spans="2:2">
      <c r="B15517" s="141"/>
    </row>
    <row r="15518" spans="2:2">
      <c r="B15518" s="141"/>
    </row>
    <row r="15519" spans="2:2">
      <c r="B15519" s="141"/>
    </row>
    <row r="15520" spans="2:2">
      <c r="B15520" s="141"/>
    </row>
    <row r="15521" spans="2:2">
      <c r="B15521" s="141"/>
    </row>
    <row r="15522" spans="2:2">
      <c r="B15522" s="141"/>
    </row>
    <row r="15523" spans="2:2">
      <c r="B15523" s="141"/>
    </row>
    <row r="15524" spans="2:2">
      <c r="B15524" s="141"/>
    </row>
    <row r="15525" spans="2:2">
      <c r="B15525" s="141"/>
    </row>
    <row r="15526" spans="2:2">
      <c r="B15526" s="141"/>
    </row>
    <row r="15527" spans="2:2">
      <c r="B15527" s="141"/>
    </row>
    <row r="15528" spans="2:2">
      <c r="B15528" s="141"/>
    </row>
    <row r="15529" spans="2:2">
      <c r="B15529" s="141"/>
    </row>
    <row r="15530" spans="2:2">
      <c r="B15530" s="141"/>
    </row>
    <row r="15531" spans="2:2">
      <c r="B15531" s="141"/>
    </row>
    <row r="15532" spans="2:2">
      <c r="B15532" s="141"/>
    </row>
    <row r="15533" spans="2:2">
      <c r="B15533" s="141"/>
    </row>
    <row r="15534" spans="2:2">
      <c r="B15534" s="141"/>
    </row>
    <row r="15535" spans="2:2">
      <c r="B15535" s="141"/>
    </row>
    <row r="15536" spans="2:2">
      <c r="B15536" s="141"/>
    </row>
    <row r="15537" spans="2:2">
      <c r="B15537" s="141"/>
    </row>
    <row r="15538" spans="2:2">
      <c r="B15538" s="141"/>
    </row>
    <row r="15539" spans="2:2">
      <c r="B15539" s="141"/>
    </row>
    <row r="15540" spans="2:2">
      <c r="B15540" s="141"/>
    </row>
    <row r="15541" spans="2:2">
      <c r="B15541" s="141"/>
    </row>
    <row r="15542" spans="2:2">
      <c r="B15542" s="141"/>
    </row>
    <row r="15543" spans="2:2">
      <c r="B15543" s="141"/>
    </row>
    <row r="15544" spans="2:2">
      <c r="B15544" s="141"/>
    </row>
    <row r="15545" spans="2:2">
      <c r="B15545" s="141"/>
    </row>
    <row r="15546" spans="2:2">
      <c r="B15546" s="141"/>
    </row>
    <row r="15547" spans="2:2">
      <c r="B15547" s="141"/>
    </row>
    <row r="15548" spans="2:2">
      <c r="B15548" s="141"/>
    </row>
    <row r="15549" spans="2:2">
      <c r="B15549" s="141"/>
    </row>
    <row r="15550" spans="2:2">
      <c r="B15550" s="141"/>
    </row>
    <row r="15551" spans="2:2">
      <c r="B15551" s="141"/>
    </row>
    <row r="15552" spans="2:2">
      <c r="B15552" s="141"/>
    </row>
    <row r="15553" spans="2:2">
      <c r="B15553" s="141"/>
    </row>
    <row r="15554" spans="2:2">
      <c r="B15554" s="141"/>
    </row>
    <row r="15555" spans="2:2">
      <c r="B15555" s="141"/>
    </row>
    <row r="15556" spans="2:2">
      <c r="B15556" s="141"/>
    </row>
    <row r="15557" spans="2:2">
      <c r="B15557" s="141"/>
    </row>
    <row r="15558" spans="2:2">
      <c r="B15558" s="141"/>
    </row>
    <row r="15559" spans="2:2">
      <c r="B15559" s="141"/>
    </row>
    <row r="15560" spans="2:2">
      <c r="B15560" s="141"/>
    </row>
    <row r="15561" spans="2:2">
      <c r="B15561" s="141"/>
    </row>
    <row r="15562" spans="2:2">
      <c r="B15562" s="141"/>
    </row>
    <row r="15563" spans="2:2">
      <c r="B15563" s="141"/>
    </row>
    <row r="15564" spans="2:2">
      <c r="B15564" s="141"/>
    </row>
    <row r="15565" spans="2:2">
      <c r="B15565" s="141"/>
    </row>
    <row r="15566" spans="2:2">
      <c r="B15566" s="141"/>
    </row>
    <row r="15567" spans="2:2">
      <c r="B15567" s="141"/>
    </row>
    <row r="15568" spans="2:2">
      <c r="B15568" s="141"/>
    </row>
    <row r="15569" spans="2:2">
      <c r="B15569" s="141"/>
    </row>
    <row r="15570" spans="2:2">
      <c r="B15570" s="141"/>
    </row>
    <row r="15571" spans="2:2">
      <c r="B15571" s="141"/>
    </row>
    <row r="15572" spans="2:2">
      <c r="B15572" s="141"/>
    </row>
    <row r="15573" spans="2:2">
      <c r="B15573" s="141"/>
    </row>
    <row r="15574" spans="2:2">
      <c r="B15574" s="141"/>
    </row>
    <row r="15575" spans="2:2">
      <c r="B15575" s="141"/>
    </row>
    <row r="15576" spans="2:2">
      <c r="B15576" s="141"/>
    </row>
    <row r="15577" spans="2:2">
      <c r="B15577" s="141"/>
    </row>
    <row r="15578" spans="2:2">
      <c r="B15578" s="141"/>
    </row>
    <row r="15579" spans="2:2">
      <c r="B15579" s="141"/>
    </row>
    <row r="15580" spans="2:2">
      <c r="B15580" s="141"/>
    </row>
    <row r="15581" spans="2:2">
      <c r="B15581" s="141"/>
    </row>
    <row r="15582" spans="2:2">
      <c r="B15582" s="141"/>
    </row>
    <row r="15583" spans="2:2">
      <c r="B15583" s="141"/>
    </row>
    <row r="15584" spans="2:2">
      <c r="B15584" s="141"/>
    </row>
    <row r="15585" spans="2:2">
      <c r="B15585" s="141"/>
    </row>
    <row r="15586" spans="2:2">
      <c r="B15586" s="141"/>
    </row>
    <row r="15587" spans="2:2">
      <c r="B15587" s="141"/>
    </row>
    <row r="15588" spans="2:2">
      <c r="B15588" s="141"/>
    </row>
    <row r="15589" spans="2:2">
      <c r="B15589" s="141"/>
    </row>
    <row r="15590" spans="2:2">
      <c r="B15590" s="141"/>
    </row>
    <row r="15591" spans="2:2">
      <c r="B15591" s="141"/>
    </row>
    <row r="15592" spans="2:2">
      <c r="B15592" s="141"/>
    </row>
    <row r="15593" spans="2:2">
      <c r="B15593" s="141"/>
    </row>
    <row r="15594" spans="2:2">
      <c r="B15594" s="141"/>
    </row>
    <row r="15595" spans="2:2">
      <c r="B15595" s="141"/>
    </row>
    <row r="15596" spans="2:2">
      <c r="B15596" s="141"/>
    </row>
    <row r="15597" spans="2:2">
      <c r="B15597" s="141"/>
    </row>
    <row r="15598" spans="2:2">
      <c r="B15598" s="141"/>
    </row>
    <row r="15599" spans="2:2">
      <c r="B15599" s="141"/>
    </row>
    <row r="15600" spans="2:2">
      <c r="B15600" s="141"/>
    </row>
    <row r="15601" spans="2:2">
      <c r="B15601" s="141"/>
    </row>
    <row r="15602" spans="2:2">
      <c r="B15602" s="141"/>
    </row>
    <row r="15603" spans="2:2">
      <c r="B15603" s="141"/>
    </row>
    <row r="15604" spans="2:2">
      <c r="B15604" s="141"/>
    </row>
    <row r="15605" spans="2:2">
      <c r="B15605" s="141"/>
    </row>
    <row r="15606" spans="2:2">
      <c r="B15606" s="141"/>
    </row>
    <row r="15607" spans="2:2">
      <c r="B15607" s="141"/>
    </row>
    <row r="15608" spans="2:2">
      <c r="B15608" s="141"/>
    </row>
    <row r="15609" spans="2:2">
      <c r="B15609" s="141"/>
    </row>
    <row r="15610" spans="2:2">
      <c r="B15610" s="141"/>
    </row>
    <row r="15611" spans="2:2">
      <c r="B15611" s="141"/>
    </row>
    <row r="15612" spans="2:2">
      <c r="B15612" s="141"/>
    </row>
    <row r="15613" spans="2:2">
      <c r="B15613" s="141"/>
    </row>
    <row r="15614" spans="2:2">
      <c r="B15614" s="141"/>
    </row>
    <row r="15615" spans="2:2">
      <c r="B15615" s="141"/>
    </row>
    <row r="15616" spans="2:2">
      <c r="B15616" s="141"/>
    </row>
    <row r="15617" spans="2:2">
      <c r="B15617" s="141"/>
    </row>
    <row r="15618" spans="2:2">
      <c r="B15618" s="141"/>
    </row>
    <row r="15619" spans="2:2">
      <c r="B15619" s="141"/>
    </row>
    <row r="15620" spans="2:2">
      <c r="B15620" s="141"/>
    </row>
    <row r="15621" spans="2:2">
      <c r="B15621" s="141"/>
    </row>
    <row r="15622" spans="2:2">
      <c r="B15622" s="141"/>
    </row>
    <row r="15623" spans="2:2">
      <c r="B15623" s="141"/>
    </row>
    <row r="15624" spans="2:2">
      <c r="B15624" s="141"/>
    </row>
    <row r="15625" spans="2:2">
      <c r="B15625" s="141"/>
    </row>
    <row r="15626" spans="2:2">
      <c r="B15626" s="141"/>
    </row>
    <row r="15627" spans="2:2">
      <c r="B15627" s="141"/>
    </row>
    <row r="15628" spans="2:2">
      <c r="B15628" s="141"/>
    </row>
    <row r="15629" spans="2:2">
      <c r="B15629" s="141"/>
    </row>
    <row r="15630" spans="2:2">
      <c r="B15630" s="141"/>
    </row>
    <row r="15631" spans="2:2">
      <c r="B15631" s="141"/>
    </row>
    <row r="15632" spans="2:2">
      <c r="B15632" s="141"/>
    </row>
    <row r="15633" spans="2:2">
      <c r="B15633" s="141"/>
    </row>
    <row r="15634" spans="2:2">
      <c r="B15634" s="141"/>
    </row>
    <row r="15635" spans="2:2">
      <c r="B15635" s="141"/>
    </row>
    <row r="15636" spans="2:2">
      <c r="B15636" s="141"/>
    </row>
    <row r="15637" spans="2:2">
      <c r="B15637" s="141"/>
    </row>
    <row r="15638" spans="2:2">
      <c r="B15638" s="141"/>
    </row>
    <row r="15639" spans="2:2">
      <c r="B15639" s="141"/>
    </row>
    <row r="15640" spans="2:2">
      <c r="B15640" s="141"/>
    </row>
    <row r="15641" spans="2:2">
      <c r="B15641" s="141"/>
    </row>
    <row r="15642" spans="2:2">
      <c r="B15642" s="141"/>
    </row>
    <row r="15643" spans="2:2">
      <c r="B15643" s="141"/>
    </row>
    <row r="15644" spans="2:2">
      <c r="B15644" s="141"/>
    </row>
    <row r="15645" spans="2:2">
      <c r="B15645" s="141"/>
    </row>
    <row r="15646" spans="2:2">
      <c r="B15646" s="141"/>
    </row>
    <row r="15647" spans="2:2">
      <c r="B15647" s="141"/>
    </row>
    <row r="15648" spans="2:2">
      <c r="B15648" s="141"/>
    </row>
    <row r="15649" spans="2:2">
      <c r="B15649" s="141"/>
    </row>
    <row r="15650" spans="2:2">
      <c r="B15650" s="141"/>
    </row>
    <row r="15651" spans="2:2">
      <c r="B15651" s="141"/>
    </row>
    <row r="15652" spans="2:2">
      <c r="B15652" s="141"/>
    </row>
    <row r="15653" spans="2:2">
      <c r="B15653" s="141"/>
    </row>
    <row r="15654" spans="2:2">
      <c r="B15654" s="141"/>
    </row>
    <row r="15655" spans="2:2">
      <c r="B15655" s="141"/>
    </row>
    <row r="15656" spans="2:2">
      <c r="B15656" s="141"/>
    </row>
    <row r="15657" spans="2:2">
      <c r="B15657" s="141"/>
    </row>
    <row r="15658" spans="2:2">
      <c r="B15658" s="141"/>
    </row>
    <row r="15659" spans="2:2">
      <c r="B15659" s="141"/>
    </row>
    <row r="15660" spans="2:2">
      <c r="B15660" s="141"/>
    </row>
    <row r="15661" spans="2:2">
      <c r="B15661" s="141"/>
    </row>
    <row r="15662" spans="2:2">
      <c r="B15662" s="141"/>
    </row>
    <row r="15663" spans="2:2">
      <c r="B15663" s="141"/>
    </row>
    <row r="15664" spans="2:2">
      <c r="B15664" s="141"/>
    </row>
    <row r="15665" spans="2:2">
      <c r="B15665" s="141"/>
    </row>
    <row r="15666" spans="2:2">
      <c r="B15666" s="141"/>
    </row>
    <row r="15667" spans="2:2">
      <c r="B15667" s="141"/>
    </row>
    <row r="15668" spans="2:2">
      <c r="B15668" s="141"/>
    </row>
    <row r="15669" spans="2:2">
      <c r="B15669" s="141"/>
    </row>
    <row r="15670" spans="2:2">
      <c r="B15670" s="141"/>
    </row>
    <row r="15671" spans="2:2">
      <c r="B15671" s="141"/>
    </row>
    <row r="15672" spans="2:2">
      <c r="B15672" s="141"/>
    </row>
    <row r="15673" spans="2:2">
      <c r="B15673" s="141"/>
    </row>
    <row r="15674" spans="2:2">
      <c r="B15674" s="141"/>
    </row>
    <row r="15675" spans="2:2">
      <c r="B15675" s="141"/>
    </row>
    <row r="15676" spans="2:2">
      <c r="B15676" s="141"/>
    </row>
    <row r="15677" spans="2:2">
      <c r="B15677" s="141"/>
    </row>
    <row r="15678" spans="2:2">
      <c r="B15678" s="141"/>
    </row>
    <row r="15679" spans="2:2">
      <c r="B15679" s="141"/>
    </row>
    <row r="15680" spans="2:2">
      <c r="B15680" s="141"/>
    </row>
    <row r="15681" spans="2:2">
      <c r="B15681" s="141"/>
    </row>
    <row r="15682" spans="2:2">
      <c r="B15682" s="141"/>
    </row>
    <row r="15683" spans="2:2">
      <c r="B15683" s="141"/>
    </row>
    <row r="15684" spans="2:2">
      <c r="B15684" s="141"/>
    </row>
    <row r="15685" spans="2:2">
      <c r="B15685" s="141"/>
    </row>
    <row r="15686" spans="2:2">
      <c r="B15686" s="141"/>
    </row>
    <row r="15687" spans="2:2">
      <c r="B15687" s="141"/>
    </row>
    <row r="15688" spans="2:2">
      <c r="B15688" s="141"/>
    </row>
    <row r="15689" spans="2:2">
      <c r="B15689" s="141"/>
    </row>
    <row r="15690" spans="2:2">
      <c r="B15690" s="141"/>
    </row>
    <row r="15691" spans="2:2">
      <c r="B15691" s="141"/>
    </row>
    <row r="15692" spans="2:2">
      <c r="B15692" s="141"/>
    </row>
    <row r="15693" spans="2:2">
      <c r="B15693" s="141"/>
    </row>
    <row r="15694" spans="2:2">
      <c r="B15694" s="141"/>
    </row>
    <row r="15695" spans="2:2">
      <c r="B15695" s="141"/>
    </row>
    <row r="15696" spans="2:2">
      <c r="B15696" s="141"/>
    </row>
    <row r="15697" spans="2:2">
      <c r="B15697" s="141"/>
    </row>
    <row r="15698" spans="2:2">
      <c r="B15698" s="141"/>
    </row>
    <row r="15699" spans="2:2">
      <c r="B15699" s="141"/>
    </row>
    <row r="15700" spans="2:2">
      <c r="B15700" s="141"/>
    </row>
    <row r="15701" spans="2:2">
      <c r="B15701" s="141"/>
    </row>
    <row r="15702" spans="2:2">
      <c r="B15702" s="141"/>
    </row>
    <row r="15703" spans="2:2">
      <c r="B15703" s="141"/>
    </row>
    <row r="15704" spans="2:2">
      <c r="B15704" s="141"/>
    </row>
    <row r="15705" spans="2:2">
      <c r="B15705" s="141"/>
    </row>
    <row r="15706" spans="2:2">
      <c r="B15706" s="141"/>
    </row>
    <row r="15707" spans="2:2">
      <c r="B15707" s="141"/>
    </row>
    <row r="15708" spans="2:2">
      <c r="B15708" s="141"/>
    </row>
    <row r="15709" spans="2:2">
      <c r="B15709" s="141"/>
    </row>
    <row r="15710" spans="2:2">
      <c r="B15710" s="141"/>
    </row>
    <row r="15711" spans="2:2">
      <c r="B15711" s="141"/>
    </row>
    <row r="15712" spans="2:2">
      <c r="B15712" s="141"/>
    </row>
    <row r="15713" spans="2:2">
      <c r="B15713" s="141"/>
    </row>
    <row r="15714" spans="2:2">
      <c r="B15714" s="141"/>
    </row>
    <row r="15715" spans="2:2">
      <c r="B15715" s="141"/>
    </row>
    <row r="15716" spans="2:2">
      <c r="B15716" s="141"/>
    </row>
    <row r="15717" spans="2:2">
      <c r="B15717" s="141"/>
    </row>
    <row r="15718" spans="2:2">
      <c r="B15718" s="141"/>
    </row>
    <row r="15719" spans="2:2">
      <c r="B15719" s="141"/>
    </row>
    <row r="15720" spans="2:2">
      <c r="B15720" s="141"/>
    </row>
    <row r="15721" spans="2:2">
      <c r="B15721" s="141"/>
    </row>
    <row r="15722" spans="2:2">
      <c r="B15722" s="141"/>
    </row>
    <row r="15723" spans="2:2">
      <c r="B15723" s="141"/>
    </row>
    <row r="15724" spans="2:2">
      <c r="B15724" s="141"/>
    </row>
    <row r="15725" spans="2:2">
      <c r="B15725" s="141"/>
    </row>
    <row r="15726" spans="2:2">
      <c r="B15726" s="141"/>
    </row>
    <row r="15727" spans="2:2">
      <c r="B15727" s="141"/>
    </row>
    <row r="15728" spans="2:2">
      <c r="B15728" s="141"/>
    </row>
    <row r="15729" spans="2:2">
      <c r="B15729" s="141"/>
    </row>
    <row r="15730" spans="2:2">
      <c r="B15730" s="141"/>
    </row>
    <row r="15731" spans="2:2">
      <c r="B15731" s="141"/>
    </row>
    <row r="15732" spans="2:2">
      <c r="B15732" s="141"/>
    </row>
    <row r="15733" spans="2:2">
      <c r="B15733" s="141"/>
    </row>
    <row r="15734" spans="2:2">
      <c r="B15734" s="141"/>
    </row>
    <row r="15735" spans="2:2">
      <c r="B15735" s="141"/>
    </row>
    <row r="15736" spans="2:2">
      <c r="B15736" s="141"/>
    </row>
    <row r="15737" spans="2:2">
      <c r="B15737" s="141"/>
    </row>
    <row r="15738" spans="2:2">
      <c r="B15738" s="141"/>
    </row>
    <row r="15739" spans="2:2">
      <c r="B15739" s="141"/>
    </row>
    <row r="15740" spans="2:2">
      <c r="B15740" s="141"/>
    </row>
    <row r="15741" spans="2:2">
      <c r="B15741" s="141"/>
    </row>
    <row r="15742" spans="2:2">
      <c r="B15742" s="141"/>
    </row>
    <row r="15743" spans="2:2">
      <c r="B15743" s="141"/>
    </row>
    <row r="15744" spans="2:2">
      <c r="B15744" s="141"/>
    </row>
    <row r="15745" spans="2:2">
      <c r="B15745" s="141"/>
    </row>
    <row r="15746" spans="2:2">
      <c r="B15746" s="141"/>
    </row>
    <row r="15747" spans="2:2">
      <c r="B15747" s="141"/>
    </row>
    <row r="15748" spans="2:2">
      <c r="B15748" s="141"/>
    </row>
    <row r="15749" spans="2:2">
      <c r="B15749" s="141"/>
    </row>
    <row r="15750" spans="2:2">
      <c r="B15750" s="141"/>
    </row>
    <row r="15751" spans="2:2">
      <c r="B15751" s="141"/>
    </row>
    <row r="15752" spans="2:2">
      <c r="B15752" s="141"/>
    </row>
    <row r="15753" spans="2:2">
      <c r="B15753" s="141"/>
    </row>
    <row r="15754" spans="2:2">
      <c r="B15754" s="141"/>
    </row>
    <row r="15755" spans="2:2">
      <c r="B15755" s="141"/>
    </row>
    <row r="15756" spans="2:2">
      <c r="B15756" s="141"/>
    </row>
    <row r="15757" spans="2:2">
      <c r="B15757" s="141"/>
    </row>
    <row r="15758" spans="2:2">
      <c r="B15758" s="141"/>
    </row>
    <row r="15759" spans="2:2">
      <c r="B15759" s="141"/>
    </row>
    <row r="15760" spans="2:2">
      <c r="B15760" s="141"/>
    </row>
    <row r="15761" spans="2:2">
      <c r="B15761" s="141"/>
    </row>
    <row r="15762" spans="2:2">
      <c r="B15762" s="141"/>
    </row>
    <row r="15763" spans="2:2">
      <c r="B15763" s="141"/>
    </row>
    <row r="15764" spans="2:2">
      <c r="B15764" s="141"/>
    </row>
    <row r="15765" spans="2:2">
      <c r="B15765" s="141"/>
    </row>
    <row r="15766" spans="2:2">
      <c r="B15766" s="141"/>
    </row>
    <row r="15767" spans="2:2">
      <c r="B15767" s="141"/>
    </row>
    <row r="15768" spans="2:2">
      <c r="B15768" s="141"/>
    </row>
    <row r="15769" spans="2:2">
      <c r="B15769" s="141"/>
    </row>
    <row r="15770" spans="2:2">
      <c r="B15770" s="141"/>
    </row>
    <row r="15771" spans="2:2">
      <c r="B15771" s="141"/>
    </row>
    <row r="15772" spans="2:2">
      <c r="B15772" s="141"/>
    </row>
    <row r="15773" spans="2:2">
      <c r="B15773" s="141"/>
    </row>
    <row r="15774" spans="2:2">
      <c r="B15774" s="141"/>
    </row>
    <row r="15775" spans="2:2">
      <c r="B15775" s="141"/>
    </row>
    <row r="15776" spans="2:2">
      <c r="B15776" s="141"/>
    </row>
    <row r="15777" spans="2:2">
      <c r="B15777" s="141"/>
    </row>
    <row r="15778" spans="2:2">
      <c r="B15778" s="141"/>
    </row>
    <row r="15779" spans="2:2">
      <c r="B15779" s="141"/>
    </row>
    <row r="15780" spans="2:2">
      <c r="B15780" s="141"/>
    </row>
    <row r="15781" spans="2:2">
      <c r="B15781" s="141"/>
    </row>
    <row r="15782" spans="2:2">
      <c r="B15782" s="141"/>
    </row>
    <row r="15783" spans="2:2">
      <c r="B15783" s="141"/>
    </row>
    <row r="15784" spans="2:2">
      <c r="B15784" s="141"/>
    </row>
    <row r="15785" spans="2:2">
      <c r="B15785" s="141"/>
    </row>
    <row r="15786" spans="2:2">
      <c r="B15786" s="141"/>
    </row>
    <row r="15787" spans="2:2">
      <c r="B15787" s="141"/>
    </row>
    <row r="15788" spans="2:2">
      <c r="B15788" s="141"/>
    </row>
    <row r="15789" spans="2:2">
      <c r="B15789" s="141"/>
    </row>
    <row r="15790" spans="2:2">
      <c r="B15790" s="141"/>
    </row>
    <row r="15791" spans="2:2">
      <c r="B15791" s="141"/>
    </row>
    <row r="15792" spans="2:2">
      <c r="B15792" s="141"/>
    </row>
    <row r="15793" spans="2:2">
      <c r="B15793" s="141"/>
    </row>
    <row r="15794" spans="2:2">
      <c r="B15794" s="141"/>
    </row>
    <row r="15795" spans="2:2">
      <c r="B15795" s="141"/>
    </row>
    <row r="15796" spans="2:2">
      <c r="B15796" s="141"/>
    </row>
    <row r="15797" spans="2:2">
      <c r="B15797" s="141"/>
    </row>
    <row r="15798" spans="2:2">
      <c r="B15798" s="141"/>
    </row>
    <row r="15799" spans="2:2">
      <c r="B15799" s="141"/>
    </row>
    <row r="15800" spans="2:2">
      <c r="B15800" s="141"/>
    </row>
    <row r="15801" spans="2:2">
      <c r="B15801" s="141"/>
    </row>
    <row r="15802" spans="2:2">
      <c r="B15802" s="141"/>
    </row>
    <row r="15803" spans="2:2">
      <c r="B15803" s="141"/>
    </row>
    <row r="15804" spans="2:2">
      <c r="B15804" s="141"/>
    </row>
    <row r="15805" spans="2:2">
      <c r="B15805" s="141"/>
    </row>
    <row r="15806" spans="2:2">
      <c r="B15806" s="141"/>
    </row>
    <row r="15807" spans="2:2">
      <c r="B15807" s="141"/>
    </row>
    <row r="15808" spans="2:2">
      <c r="B15808" s="141"/>
    </row>
    <row r="15809" spans="2:2">
      <c r="B15809" s="141"/>
    </row>
    <row r="15810" spans="2:2">
      <c r="B15810" s="141"/>
    </row>
    <row r="15811" spans="2:2">
      <c r="B15811" s="141"/>
    </row>
    <row r="15812" spans="2:2">
      <c r="B15812" s="141"/>
    </row>
    <row r="15813" spans="2:2">
      <c r="B15813" s="141"/>
    </row>
    <row r="15814" spans="2:2">
      <c r="B15814" s="141"/>
    </row>
    <row r="15815" spans="2:2">
      <c r="B15815" s="141"/>
    </row>
    <row r="15816" spans="2:2">
      <c r="B15816" s="141"/>
    </row>
    <row r="15817" spans="2:2">
      <c r="B15817" s="141"/>
    </row>
    <row r="15818" spans="2:2">
      <c r="B15818" s="141"/>
    </row>
    <row r="15819" spans="2:2">
      <c r="B15819" s="141"/>
    </row>
    <row r="15820" spans="2:2">
      <c r="B15820" s="141"/>
    </row>
    <row r="15821" spans="2:2">
      <c r="B15821" s="141"/>
    </row>
    <row r="15822" spans="2:2">
      <c r="B15822" s="141"/>
    </row>
    <row r="15823" spans="2:2">
      <c r="B15823" s="141"/>
    </row>
    <row r="15824" spans="2:2">
      <c r="B15824" s="141"/>
    </row>
    <row r="15825" spans="2:2">
      <c r="B15825" s="141"/>
    </row>
    <row r="15826" spans="2:2">
      <c r="B15826" s="141"/>
    </row>
    <row r="15827" spans="2:2">
      <c r="B15827" s="141"/>
    </row>
    <row r="15828" spans="2:2">
      <c r="B15828" s="141"/>
    </row>
    <row r="15829" spans="2:2">
      <c r="B15829" s="141"/>
    </row>
    <row r="15830" spans="2:2">
      <c r="B15830" s="141"/>
    </row>
    <row r="15831" spans="2:2">
      <c r="B15831" s="141"/>
    </row>
    <row r="15832" spans="2:2">
      <c r="B15832" s="141"/>
    </row>
    <row r="15833" spans="2:2">
      <c r="B15833" s="141"/>
    </row>
    <row r="15834" spans="2:2">
      <c r="B15834" s="141"/>
    </row>
    <row r="15835" spans="2:2">
      <c r="B15835" s="141"/>
    </row>
    <row r="15836" spans="2:2">
      <c r="B15836" s="141"/>
    </row>
    <row r="15837" spans="2:2">
      <c r="B15837" s="141"/>
    </row>
    <row r="15838" spans="2:2">
      <c r="B15838" s="141"/>
    </row>
    <row r="15839" spans="2:2">
      <c r="B15839" s="141"/>
    </row>
    <row r="15840" spans="2:2">
      <c r="B15840" s="141"/>
    </row>
    <row r="15841" spans="2:2">
      <c r="B15841" s="141"/>
    </row>
    <row r="15842" spans="2:2">
      <c r="B15842" s="141"/>
    </row>
    <row r="15843" spans="2:2">
      <c r="B15843" s="141"/>
    </row>
    <row r="15844" spans="2:2">
      <c r="B15844" s="141"/>
    </row>
    <row r="15845" spans="2:2">
      <c r="B15845" s="141"/>
    </row>
    <row r="15846" spans="2:2">
      <c r="B15846" s="141"/>
    </row>
    <row r="15847" spans="2:2">
      <c r="B15847" s="141"/>
    </row>
    <row r="15848" spans="2:2">
      <c r="B15848" s="141"/>
    </row>
    <row r="15849" spans="2:2">
      <c r="B15849" s="141"/>
    </row>
    <row r="15850" spans="2:2">
      <c r="B15850" s="141"/>
    </row>
    <row r="15851" spans="2:2">
      <c r="B15851" s="141"/>
    </row>
    <row r="15852" spans="2:2">
      <c r="B15852" s="141"/>
    </row>
    <row r="15853" spans="2:2">
      <c r="B15853" s="141"/>
    </row>
    <row r="15854" spans="2:2">
      <c r="B15854" s="141"/>
    </row>
    <row r="15855" spans="2:2">
      <c r="B15855" s="141"/>
    </row>
    <row r="15856" spans="2:2">
      <c r="B15856" s="141"/>
    </row>
    <row r="15857" spans="2:2">
      <c r="B15857" s="141"/>
    </row>
    <row r="15858" spans="2:2">
      <c r="B15858" s="141"/>
    </row>
    <row r="15859" spans="2:2">
      <c r="B15859" s="141"/>
    </row>
    <row r="15860" spans="2:2">
      <c r="B15860" s="141"/>
    </row>
    <row r="15861" spans="2:2">
      <c r="B15861" s="141"/>
    </row>
    <row r="15862" spans="2:2">
      <c r="B15862" s="141"/>
    </row>
    <row r="15863" spans="2:2">
      <c r="B15863" s="141"/>
    </row>
    <row r="15864" spans="2:2">
      <c r="B15864" s="141"/>
    </row>
    <row r="15865" spans="2:2">
      <c r="B15865" s="141"/>
    </row>
    <row r="15866" spans="2:2">
      <c r="B15866" s="141"/>
    </row>
    <row r="15867" spans="2:2">
      <c r="B15867" s="141"/>
    </row>
    <row r="15868" spans="2:2">
      <c r="B15868" s="141"/>
    </row>
    <row r="15869" spans="2:2">
      <c r="B15869" s="141"/>
    </row>
    <row r="15870" spans="2:2">
      <c r="B15870" s="141"/>
    </row>
    <row r="15871" spans="2:2">
      <c r="B15871" s="141"/>
    </row>
    <row r="15872" spans="2:2">
      <c r="B15872" s="141"/>
    </row>
    <row r="15873" spans="2:2">
      <c r="B15873" s="141"/>
    </row>
    <row r="15874" spans="2:2">
      <c r="B15874" s="141"/>
    </row>
    <row r="15875" spans="2:2">
      <c r="B15875" s="141"/>
    </row>
    <row r="15876" spans="2:2">
      <c r="B15876" s="141"/>
    </row>
    <row r="15877" spans="2:2">
      <c r="B15877" s="141"/>
    </row>
    <row r="15878" spans="2:2">
      <c r="B15878" s="141"/>
    </row>
    <row r="15879" spans="2:2">
      <c r="B15879" s="141"/>
    </row>
    <row r="15880" spans="2:2">
      <c r="B15880" s="141"/>
    </row>
    <row r="15881" spans="2:2">
      <c r="B15881" s="141"/>
    </row>
    <row r="15882" spans="2:2">
      <c r="B15882" s="141"/>
    </row>
    <row r="15883" spans="2:2">
      <c r="B15883" s="141"/>
    </row>
    <row r="15884" spans="2:2">
      <c r="B15884" s="141"/>
    </row>
    <row r="15885" spans="2:2">
      <c r="B15885" s="141"/>
    </row>
    <row r="15886" spans="2:2">
      <c r="B15886" s="141"/>
    </row>
    <row r="15887" spans="2:2">
      <c r="B15887" s="141"/>
    </row>
    <row r="15888" spans="2:2">
      <c r="B15888" s="141"/>
    </row>
    <row r="15889" spans="2:2">
      <c r="B15889" s="141"/>
    </row>
    <row r="15890" spans="2:2">
      <c r="B15890" s="141"/>
    </row>
    <row r="15891" spans="2:2">
      <c r="B15891" s="141"/>
    </row>
    <row r="15892" spans="2:2">
      <c r="B15892" s="141"/>
    </row>
    <row r="15893" spans="2:2">
      <c r="B15893" s="141"/>
    </row>
    <row r="15894" spans="2:2">
      <c r="B15894" s="141"/>
    </row>
    <row r="15895" spans="2:2">
      <c r="B15895" s="141"/>
    </row>
    <row r="15896" spans="2:2">
      <c r="B15896" s="141"/>
    </row>
    <row r="15897" spans="2:2">
      <c r="B15897" s="141"/>
    </row>
    <row r="15898" spans="2:2">
      <c r="B15898" s="141"/>
    </row>
    <row r="15899" spans="2:2">
      <c r="B15899" s="141"/>
    </row>
    <row r="15900" spans="2:2">
      <c r="B15900" s="141"/>
    </row>
    <row r="15901" spans="2:2">
      <c r="B15901" s="141"/>
    </row>
    <row r="15902" spans="2:2">
      <c r="B15902" s="141"/>
    </row>
    <row r="15903" spans="2:2">
      <c r="B15903" s="141"/>
    </row>
    <row r="15904" spans="2:2">
      <c r="B15904" s="141"/>
    </row>
    <row r="15905" spans="2:2">
      <c r="B15905" s="141"/>
    </row>
    <row r="15906" spans="2:2">
      <c r="B15906" s="141"/>
    </row>
    <row r="15907" spans="2:2">
      <c r="B15907" s="141"/>
    </row>
    <row r="15908" spans="2:2">
      <c r="B15908" s="141"/>
    </row>
    <row r="15909" spans="2:2">
      <c r="B15909" s="141"/>
    </row>
    <row r="15910" spans="2:2">
      <c r="B15910" s="141"/>
    </row>
    <row r="15911" spans="2:2">
      <c r="B15911" s="141"/>
    </row>
    <row r="15912" spans="2:2">
      <c r="B15912" s="141"/>
    </row>
    <row r="15913" spans="2:2">
      <c r="B15913" s="141"/>
    </row>
    <row r="15914" spans="2:2">
      <c r="B15914" s="141"/>
    </row>
    <row r="15915" spans="2:2">
      <c r="B15915" s="141"/>
    </row>
    <row r="15916" spans="2:2">
      <c r="B15916" s="141"/>
    </row>
    <row r="15917" spans="2:2">
      <c r="B15917" s="141"/>
    </row>
    <row r="15918" spans="2:2">
      <c r="B15918" s="141"/>
    </row>
    <row r="15919" spans="2:2">
      <c r="B15919" s="141"/>
    </row>
    <row r="15920" spans="2:2">
      <c r="B15920" s="141"/>
    </row>
    <row r="15921" spans="2:2">
      <c r="B15921" s="141"/>
    </row>
    <row r="15922" spans="2:2">
      <c r="B15922" s="141"/>
    </row>
    <row r="15923" spans="2:2">
      <c r="B15923" s="141"/>
    </row>
    <row r="15924" spans="2:2">
      <c r="B15924" s="141"/>
    </row>
    <row r="15925" spans="2:2">
      <c r="B15925" s="141"/>
    </row>
    <row r="15926" spans="2:2">
      <c r="B15926" s="141"/>
    </row>
    <row r="15927" spans="2:2">
      <c r="B15927" s="141"/>
    </row>
    <row r="15928" spans="2:2">
      <c r="B15928" s="141"/>
    </row>
    <row r="15929" spans="2:2">
      <c r="B15929" s="141"/>
    </row>
    <row r="15930" spans="2:2">
      <c r="B15930" s="141"/>
    </row>
    <row r="15931" spans="2:2">
      <c r="B15931" s="141"/>
    </row>
    <row r="15932" spans="2:2">
      <c r="B15932" s="141"/>
    </row>
    <row r="15933" spans="2:2">
      <c r="B15933" s="141"/>
    </row>
    <row r="15934" spans="2:2">
      <c r="B15934" s="141"/>
    </row>
    <row r="15935" spans="2:2">
      <c r="B15935" s="141"/>
    </row>
    <row r="15936" spans="2:2">
      <c r="B15936" s="141"/>
    </row>
    <row r="15937" spans="2:2">
      <c r="B15937" s="141"/>
    </row>
    <row r="15938" spans="2:2">
      <c r="B15938" s="141"/>
    </row>
    <row r="15939" spans="2:2">
      <c r="B15939" s="141"/>
    </row>
    <row r="15940" spans="2:2">
      <c r="B15940" s="141"/>
    </row>
    <row r="15941" spans="2:2">
      <c r="B15941" s="141"/>
    </row>
    <row r="15942" spans="2:2">
      <c r="B15942" s="141"/>
    </row>
    <row r="15943" spans="2:2">
      <c r="B15943" s="141"/>
    </row>
    <row r="15944" spans="2:2">
      <c r="B15944" s="141"/>
    </row>
    <row r="15945" spans="2:2">
      <c r="B15945" s="141"/>
    </row>
    <row r="15946" spans="2:2">
      <c r="B15946" s="141"/>
    </row>
    <row r="15947" spans="2:2">
      <c r="B15947" s="141"/>
    </row>
    <row r="15948" spans="2:2">
      <c r="B15948" s="141"/>
    </row>
    <row r="15949" spans="2:2">
      <c r="B15949" s="141"/>
    </row>
    <row r="15950" spans="2:2">
      <c r="B15950" s="141"/>
    </row>
    <row r="15951" spans="2:2">
      <c r="B15951" s="141"/>
    </row>
    <row r="15952" spans="2:2">
      <c r="B15952" s="141"/>
    </row>
    <row r="15953" spans="2:2">
      <c r="B15953" s="141"/>
    </row>
    <row r="15954" spans="2:2">
      <c r="B15954" s="141"/>
    </row>
    <row r="15955" spans="2:2">
      <c r="B15955" s="141"/>
    </row>
    <row r="15956" spans="2:2">
      <c r="B15956" s="141"/>
    </row>
    <row r="15957" spans="2:2">
      <c r="B15957" s="141"/>
    </row>
    <row r="15958" spans="2:2">
      <c r="B15958" s="141"/>
    </row>
    <row r="15959" spans="2:2">
      <c r="B15959" s="141"/>
    </row>
    <row r="15960" spans="2:2">
      <c r="B15960" s="141"/>
    </row>
    <row r="15961" spans="2:2">
      <c r="B15961" s="141"/>
    </row>
    <row r="15962" spans="2:2">
      <c r="B15962" s="141"/>
    </row>
    <row r="15963" spans="2:2">
      <c r="B15963" s="141"/>
    </row>
    <row r="15964" spans="2:2">
      <c r="B15964" s="141"/>
    </row>
    <row r="15965" spans="2:2">
      <c r="B15965" s="141"/>
    </row>
    <row r="15966" spans="2:2">
      <c r="B15966" s="141"/>
    </row>
    <row r="15967" spans="2:2">
      <c r="B15967" s="141"/>
    </row>
    <row r="15968" spans="2:2">
      <c r="B15968" s="141"/>
    </row>
    <row r="15969" spans="2:2">
      <c r="B15969" s="141"/>
    </row>
    <row r="15970" spans="2:2">
      <c r="B15970" s="141"/>
    </row>
    <row r="15971" spans="2:2">
      <c r="B15971" s="141"/>
    </row>
    <row r="15972" spans="2:2">
      <c r="B15972" s="141"/>
    </row>
    <row r="15973" spans="2:2">
      <c r="B15973" s="141"/>
    </row>
    <row r="15974" spans="2:2">
      <c r="B15974" s="141"/>
    </row>
    <row r="15975" spans="2:2">
      <c r="B15975" s="141"/>
    </row>
    <row r="15976" spans="2:2">
      <c r="B15976" s="141"/>
    </row>
    <row r="15977" spans="2:2">
      <c r="B15977" s="141"/>
    </row>
    <row r="15978" spans="2:2">
      <c r="B15978" s="141"/>
    </row>
    <row r="15979" spans="2:2">
      <c r="B15979" s="141"/>
    </row>
    <row r="15980" spans="2:2">
      <c r="B15980" s="141"/>
    </row>
    <row r="15981" spans="2:2">
      <c r="B15981" s="141"/>
    </row>
    <row r="15982" spans="2:2">
      <c r="B15982" s="141"/>
    </row>
    <row r="15983" spans="2:2">
      <c r="B15983" s="141"/>
    </row>
    <row r="15984" spans="2:2">
      <c r="B15984" s="141"/>
    </row>
    <row r="15985" spans="2:2">
      <c r="B15985" s="141"/>
    </row>
    <row r="15986" spans="2:2">
      <c r="B15986" s="141"/>
    </row>
    <row r="15987" spans="2:2">
      <c r="B15987" s="141"/>
    </row>
    <row r="15988" spans="2:2">
      <c r="B15988" s="141"/>
    </row>
    <row r="15989" spans="2:2">
      <c r="B15989" s="141"/>
    </row>
    <row r="15990" spans="2:2">
      <c r="B15990" s="141"/>
    </row>
    <row r="15991" spans="2:2">
      <c r="B15991" s="141"/>
    </row>
    <row r="15992" spans="2:2">
      <c r="B15992" s="141"/>
    </row>
    <row r="15993" spans="2:2">
      <c r="B15993" s="141"/>
    </row>
    <row r="15994" spans="2:2">
      <c r="B15994" s="141"/>
    </row>
    <row r="15995" spans="2:2">
      <c r="B15995" s="141"/>
    </row>
    <row r="15996" spans="2:2">
      <c r="B15996" s="141"/>
    </row>
    <row r="15997" spans="2:2">
      <c r="B15997" s="141"/>
    </row>
    <row r="15998" spans="2:2">
      <c r="B15998" s="141"/>
    </row>
    <row r="15999" spans="2:2">
      <c r="B15999" s="141"/>
    </row>
    <row r="16000" spans="2:2">
      <c r="B16000" s="141"/>
    </row>
    <row r="16001" spans="2:2">
      <c r="B16001" s="141"/>
    </row>
    <row r="16002" spans="2:2">
      <c r="B16002" s="141"/>
    </row>
    <row r="16003" spans="2:2">
      <c r="B16003" s="141"/>
    </row>
    <row r="16004" spans="2:2">
      <c r="B16004" s="141"/>
    </row>
    <row r="16005" spans="2:2">
      <c r="B16005" s="141"/>
    </row>
    <row r="16006" spans="2:2">
      <c r="B16006" s="141"/>
    </row>
    <row r="16007" spans="2:2">
      <c r="B16007" s="141"/>
    </row>
    <row r="16008" spans="2:2">
      <c r="B16008" s="141"/>
    </row>
    <row r="16009" spans="2:2">
      <c r="B16009" s="141"/>
    </row>
    <row r="16010" spans="2:2">
      <c r="B16010" s="141"/>
    </row>
    <row r="16011" spans="2:2">
      <c r="B16011" s="141"/>
    </row>
    <row r="16012" spans="2:2">
      <c r="B16012" s="141"/>
    </row>
    <row r="16013" spans="2:2">
      <c r="B16013" s="141"/>
    </row>
    <row r="16014" spans="2:2">
      <c r="B16014" s="141"/>
    </row>
    <row r="16015" spans="2:2">
      <c r="B16015" s="141"/>
    </row>
    <row r="16016" spans="2:2">
      <c r="B16016" s="141"/>
    </row>
    <row r="16017" spans="2:2">
      <c r="B16017" s="141"/>
    </row>
    <row r="16018" spans="2:2">
      <c r="B16018" s="141"/>
    </row>
    <row r="16019" spans="2:2">
      <c r="B16019" s="141"/>
    </row>
    <row r="16020" spans="2:2">
      <c r="B16020" s="141"/>
    </row>
    <row r="16021" spans="2:2">
      <c r="B16021" s="141"/>
    </row>
    <row r="16022" spans="2:2">
      <c r="B16022" s="141"/>
    </row>
    <row r="16023" spans="2:2">
      <c r="B16023" s="141"/>
    </row>
    <row r="16024" spans="2:2">
      <c r="B16024" s="141"/>
    </row>
    <row r="16025" spans="2:2">
      <c r="B16025" s="141"/>
    </row>
    <row r="16026" spans="2:2">
      <c r="B16026" s="141"/>
    </row>
    <row r="16027" spans="2:2">
      <c r="B16027" s="141"/>
    </row>
    <row r="16028" spans="2:2">
      <c r="B16028" s="141"/>
    </row>
    <row r="16029" spans="2:2">
      <c r="B16029" s="141"/>
    </row>
    <row r="16030" spans="2:2">
      <c r="B16030" s="141"/>
    </row>
    <row r="16031" spans="2:2">
      <c r="B16031" s="141"/>
    </row>
    <row r="16032" spans="2:2">
      <c r="B16032" s="141"/>
    </row>
    <row r="16033" spans="2:2">
      <c r="B16033" s="141"/>
    </row>
    <row r="16034" spans="2:2">
      <c r="B16034" s="141"/>
    </row>
    <row r="16035" spans="2:2">
      <c r="B16035" s="141"/>
    </row>
    <row r="16036" spans="2:2">
      <c r="B16036" s="141"/>
    </row>
    <row r="16037" spans="2:2">
      <c r="B16037" s="141"/>
    </row>
    <row r="16038" spans="2:2">
      <c r="B16038" s="141"/>
    </row>
    <row r="16039" spans="2:2">
      <c r="B16039" s="141"/>
    </row>
    <row r="16040" spans="2:2">
      <c r="B16040" s="141"/>
    </row>
    <row r="16041" spans="2:2">
      <c r="B16041" s="141"/>
    </row>
    <row r="16042" spans="2:2">
      <c r="B16042" s="141"/>
    </row>
    <row r="16043" spans="2:2">
      <c r="B16043" s="141"/>
    </row>
    <row r="16044" spans="2:2">
      <c r="B16044" s="141"/>
    </row>
    <row r="16045" spans="2:2">
      <c r="B16045" s="141"/>
    </row>
    <row r="16046" spans="2:2">
      <c r="B16046" s="141"/>
    </row>
    <row r="16047" spans="2:2">
      <c r="B16047" s="141"/>
    </row>
    <row r="16048" spans="2:2">
      <c r="B16048" s="141"/>
    </row>
    <row r="16049" spans="2:2">
      <c r="B16049" s="141"/>
    </row>
    <row r="16050" spans="2:2">
      <c r="B16050" s="141"/>
    </row>
    <row r="16051" spans="2:2">
      <c r="B16051" s="141"/>
    </row>
    <row r="16052" spans="2:2">
      <c r="B16052" s="141"/>
    </row>
    <row r="16053" spans="2:2">
      <c r="B16053" s="141"/>
    </row>
    <row r="16054" spans="2:2">
      <c r="B16054" s="141"/>
    </row>
    <row r="16055" spans="2:2">
      <c r="B16055" s="141"/>
    </row>
    <row r="16056" spans="2:2">
      <c r="B16056" s="141"/>
    </row>
    <row r="16057" spans="2:2">
      <c r="B16057" s="141"/>
    </row>
    <row r="16058" spans="2:2">
      <c r="B16058" s="141"/>
    </row>
    <row r="16059" spans="2:2">
      <c r="B16059" s="141"/>
    </row>
    <row r="16060" spans="2:2">
      <c r="B16060" s="141"/>
    </row>
    <row r="16061" spans="2:2">
      <c r="B16061" s="141"/>
    </row>
    <row r="16062" spans="2:2">
      <c r="B16062" s="141"/>
    </row>
    <row r="16063" spans="2:2">
      <c r="B16063" s="141"/>
    </row>
    <row r="16064" spans="2:2">
      <c r="B16064" s="141"/>
    </row>
    <row r="16065" spans="2:2">
      <c r="B16065" s="141"/>
    </row>
    <row r="16066" spans="2:2">
      <c r="B16066" s="141"/>
    </row>
    <row r="16067" spans="2:2">
      <c r="B16067" s="141"/>
    </row>
    <row r="16068" spans="2:2">
      <c r="B16068" s="141"/>
    </row>
    <row r="16069" spans="2:2">
      <c r="B16069" s="141"/>
    </row>
    <row r="16070" spans="2:2">
      <c r="B16070" s="141"/>
    </row>
    <row r="16071" spans="2:2">
      <c r="B16071" s="141"/>
    </row>
    <row r="16072" spans="2:2">
      <c r="B16072" s="141"/>
    </row>
    <row r="16073" spans="2:2">
      <c r="B16073" s="141"/>
    </row>
    <row r="16074" spans="2:2">
      <c r="B16074" s="141"/>
    </row>
    <row r="16075" spans="2:2">
      <c r="B16075" s="141"/>
    </row>
    <row r="16076" spans="2:2">
      <c r="B16076" s="141"/>
    </row>
    <row r="16077" spans="2:2">
      <c r="B16077" s="141"/>
    </row>
    <row r="16078" spans="2:2">
      <c r="B16078" s="141"/>
    </row>
    <row r="16079" spans="2:2">
      <c r="B16079" s="141"/>
    </row>
    <row r="16080" spans="2:2">
      <c r="B16080" s="141"/>
    </row>
    <row r="16081" spans="2:2">
      <c r="B16081" s="141"/>
    </row>
    <row r="16082" spans="2:2">
      <c r="B16082" s="141"/>
    </row>
    <row r="16083" spans="2:2">
      <c r="B16083" s="141"/>
    </row>
    <row r="16084" spans="2:2">
      <c r="B16084" s="141"/>
    </row>
    <row r="16085" spans="2:2">
      <c r="B16085" s="141"/>
    </row>
    <row r="16086" spans="2:2">
      <c r="B16086" s="141"/>
    </row>
    <row r="16087" spans="2:2">
      <c r="B16087" s="141"/>
    </row>
    <row r="16088" spans="2:2">
      <c r="B16088" s="141"/>
    </row>
    <row r="16089" spans="2:2">
      <c r="B16089" s="141"/>
    </row>
    <row r="16090" spans="2:2">
      <c r="B16090" s="141"/>
    </row>
    <row r="16091" spans="2:2">
      <c r="B16091" s="141"/>
    </row>
    <row r="16092" spans="2:2">
      <c r="B16092" s="141"/>
    </row>
    <row r="16093" spans="2:2">
      <c r="B16093" s="141"/>
    </row>
    <row r="16094" spans="2:2">
      <c r="B16094" s="141"/>
    </row>
    <row r="16095" spans="2:2">
      <c r="B16095" s="141"/>
    </row>
    <row r="16096" spans="2:2">
      <c r="B16096" s="141"/>
    </row>
    <row r="16097" spans="2:2">
      <c r="B16097" s="141"/>
    </row>
    <row r="16098" spans="2:2">
      <c r="B16098" s="141"/>
    </row>
    <row r="16099" spans="2:2">
      <c r="B16099" s="141"/>
    </row>
    <row r="16100" spans="2:2">
      <c r="B16100" s="141"/>
    </row>
    <row r="16101" spans="2:2">
      <c r="B16101" s="141"/>
    </row>
    <row r="16102" spans="2:2">
      <c r="B16102" s="141"/>
    </row>
    <row r="16103" spans="2:2">
      <c r="B16103" s="141"/>
    </row>
    <row r="16104" spans="2:2">
      <c r="B16104" s="141"/>
    </row>
    <row r="16105" spans="2:2">
      <c r="B16105" s="141"/>
    </row>
    <row r="16106" spans="2:2">
      <c r="B16106" s="141"/>
    </row>
    <row r="16107" spans="2:2">
      <c r="B16107" s="141"/>
    </row>
    <row r="16108" spans="2:2">
      <c r="B16108" s="141"/>
    </row>
    <row r="16109" spans="2:2">
      <c r="B16109" s="141"/>
    </row>
    <row r="16110" spans="2:2">
      <c r="B16110" s="141"/>
    </row>
    <row r="16111" spans="2:2">
      <c r="B16111" s="141"/>
    </row>
    <row r="16112" spans="2:2">
      <c r="B16112" s="141"/>
    </row>
    <row r="16113" spans="2:2">
      <c r="B16113" s="141"/>
    </row>
    <row r="16114" spans="2:2">
      <c r="B16114" s="141"/>
    </row>
    <row r="16115" spans="2:2">
      <c r="B16115" s="141"/>
    </row>
    <row r="16116" spans="2:2">
      <c r="B16116" s="141"/>
    </row>
    <row r="16117" spans="2:2">
      <c r="B16117" s="141"/>
    </row>
    <row r="16118" spans="2:2">
      <c r="B16118" s="141"/>
    </row>
    <row r="16119" spans="2:2">
      <c r="B16119" s="141"/>
    </row>
    <row r="16120" spans="2:2">
      <c r="B16120" s="141"/>
    </row>
    <row r="16121" spans="2:2">
      <c r="B16121" s="141"/>
    </row>
    <row r="16122" spans="2:2">
      <c r="B16122" s="141"/>
    </row>
    <row r="16123" spans="2:2">
      <c r="B16123" s="141"/>
    </row>
    <row r="16124" spans="2:2">
      <c r="B16124" s="141"/>
    </row>
    <row r="16125" spans="2:2">
      <c r="B16125" s="141"/>
    </row>
    <row r="16126" spans="2:2">
      <c r="B16126" s="141"/>
    </row>
    <row r="16127" spans="2:2">
      <c r="B16127" s="141"/>
    </row>
    <row r="16128" spans="2:2">
      <c r="B16128" s="141"/>
    </row>
    <row r="16129" spans="2:2">
      <c r="B16129" s="141"/>
    </row>
    <row r="16130" spans="2:2">
      <c r="B16130" s="141"/>
    </row>
    <row r="16131" spans="2:2">
      <c r="B16131" s="141"/>
    </row>
    <row r="16132" spans="2:2">
      <c r="B16132" s="141"/>
    </row>
    <row r="16133" spans="2:2">
      <c r="B16133" s="141"/>
    </row>
    <row r="16134" spans="2:2">
      <c r="B16134" s="141"/>
    </row>
    <row r="16135" spans="2:2">
      <c r="B16135" s="141"/>
    </row>
    <row r="16136" spans="2:2">
      <c r="B16136" s="141"/>
    </row>
    <row r="16137" spans="2:2">
      <c r="B16137" s="141"/>
    </row>
    <row r="16138" spans="2:2">
      <c r="B16138" s="141"/>
    </row>
    <row r="16139" spans="2:2">
      <c r="B16139" s="141"/>
    </row>
    <row r="16140" spans="2:2">
      <c r="B16140" s="141"/>
    </row>
    <row r="16141" spans="2:2">
      <c r="B16141" s="141"/>
    </row>
    <row r="16142" spans="2:2">
      <c r="B16142" s="141"/>
    </row>
    <row r="16143" spans="2:2">
      <c r="B16143" s="141"/>
    </row>
    <row r="16144" spans="2:2">
      <c r="B16144" s="141"/>
    </row>
    <row r="16145" spans="2:2">
      <c r="B16145" s="141"/>
    </row>
    <row r="16146" spans="2:2">
      <c r="B16146" s="141"/>
    </row>
    <row r="16147" spans="2:2">
      <c r="B16147" s="141"/>
    </row>
    <row r="16148" spans="2:2">
      <c r="B16148" s="141"/>
    </row>
    <row r="16149" spans="2:2">
      <c r="B16149" s="141"/>
    </row>
    <row r="16150" spans="2:2">
      <c r="B16150" s="141"/>
    </row>
    <row r="16151" spans="2:2">
      <c r="B16151" s="141"/>
    </row>
    <row r="16152" spans="2:2">
      <c r="B16152" s="141"/>
    </row>
    <row r="16153" spans="2:2">
      <c r="B16153" s="141"/>
    </row>
    <row r="16154" spans="2:2">
      <c r="B16154" s="141"/>
    </row>
    <row r="16155" spans="2:2">
      <c r="B16155" s="141"/>
    </row>
    <row r="16156" spans="2:2">
      <c r="B16156" s="141"/>
    </row>
    <row r="16157" spans="2:2">
      <c r="B16157" s="141"/>
    </row>
    <row r="16158" spans="2:2">
      <c r="B16158" s="141"/>
    </row>
    <row r="16159" spans="2:2">
      <c r="B16159" s="141"/>
    </row>
    <row r="16160" spans="2:2">
      <c r="B16160" s="141"/>
    </row>
    <row r="16161" spans="2:2">
      <c r="B16161" s="141"/>
    </row>
    <row r="16162" spans="2:2">
      <c r="B16162" s="141"/>
    </row>
    <row r="16163" spans="2:2">
      <c r="B16163" s="141"/>
    </row>
    <row r="16164" spans="2:2">
      <c r="B16164" s="141"/>
    </row>
    <row r="16165" spans="2:2">
      <c r="B16165" s="141"/>
    </row>
    <row r="16166" spans="2:2">
      <c r="B16166" s="141"/>
    </row>
    <row r="16167" spans="2:2">
      <c r="B16167" s="141"/>
    </row>
    <row r="16168" spans="2:2">
      <c r="B16168" s="141"/>
    </row>
    <row r="16169" spans="2:2">
      <c r="B16169" s="141"/>
    </row>
    <row r="16170" spans="2:2">
      <c r="B16170" s="141"/>
    </row>
    <row r="16171" spans="2:2">
      <c r="B16171" s="141"/>
    </row>
    <row r="16172" spans="2:2">
      <c r="B16172" s="141"/>
    </row>
    <row r="16173" spans="2:2">
      <c r="B16173" s="141"/>
    </row>
    <row r="16174" spans="2:2">
      <c r="B16174" s="141"/>
    </row>
    <row r="16175" spans="2:2">
      <c r="B16175" s="141"/>
    </row>
    <row r="16176" spans="2:2">
      <c r="B16176" s="141"/>
    </row>
    <row r="16177" spans="2:2">
      <c r="B16177" s="141"/>
    </row>
    <row r="16178" spans="2:2">
      <c r="B16178" s="141"/>
    </row>
    <row r="16179" spans="2:2">
      <c r="B16179" s="141"/>
    </row>
    <row r="16180" spans="2:2">
      <c r="B16180" s="141"/>
    </row>
    <row r="16181" spans="2:2">
      <c r="B16181" s="141"/>
    </row>
    <row r="16182" spans="2:2">
      <c r="B16182" s="141"/>
    </row>
    <row r="16183" spans="2:2">
      <c r="B16183" s="141"/>
    </row>
    <row r="16184" spans="2:2">
      <c r="B16184" s="141"/>
    </row>
    <row r="16185" spans="2:2">
      <c r="B16185" s="141"/>
    </row>
    <row r="16186" spans="2:2">
      <c r="B16186" s="141"/>
    </row>
    <row r="16187" spans="2:2">
      <c r="B16187" s="141"/>
    </row>
    <row r="16188" spans="2:2">
      <c r="B16188" s="141"/>
    </row>
    <row r="16189" spans="2:2">
      <c r="B16189" s="141"/>
    </row>
    <row r="16190" spans="2:2">
      <c r="B16190" s="141"/>
    </row>
    <row r="16191" spans="2:2">
      <c r="B16191" s="141"/>
    </row>
    <row r="16192" spans="2:2">
      <c r="B16192" s="141"/>
    </row>
    <row r="16193" spans="2:2">
      <c r="B16193" s="141"/>
    </row>
    <row r="16194" spans="2:2">
      <c r="B16194" s="141"/>
    </row>
    <row r="16195" spans="2:2">
      <c r="B16195" s="141"/>
    </row>
    <row r="16196" spans="2:2">
      <c r="B16196" s="141"/>
    </row>
    <row r="16197" spans="2:2">
      <c r="B16197" s="141"/>
    </row>
    <row r="16198" spans="2:2">
      <c r="B16198" s="141"/>
    </row>
    <row r="16199" spans="2:2">
      <c r="B16199" s="141"/>
    </row>
    <row r="16200" spans="2:2">
      <c r="B16200" s="141"/>
    </row>
    <row r="16201" spans="2:2">
      <c r="B16201" s="141"/>
    </row>
    <row r="16202" spans="2:2">
      <c r="B16202" s="141"/>
    </row>
    <row r="16203" spans="2:2">
      <c r="B16203" s="141"/>
    </row>
    <row r="16204" spans="2:2">
      <c r="B16204" s="141"/>
    </row>
    <row r="16205" spans="2:2">
      <c r="B16205" s="141"/>
    </row>
    <row r="16206" spans="2:2">
      <c r="B16206" s="141"/>
    </row>
    <row r="16207" spans="2:2">
      <c r="B16207" s="141"/>
    </row>
    <row r="16208" spans="2:2">
      <c r="B16208" s="141"/>
    </row>
    <row r="16209" spans="2:2">
      <c r="B16209" s="141"/>
    </row>
    <row r="16210" spans="2:2">
      <c r="B16210" s="141"/>
    </row>
    <row r="16211" spans="2:2">
      <c r="B16211" s="141"/>
    </row>
    <row r="16212" spans="2:2">
      <c r="B16212" s="141"/>
    </row>
    <row r="16213" spans="2:2">
      <c r="B16213" s="141"/>
    </row>
    <row r="16214" spans="2:2">
      <c r="B16214" s="141"/>
    </row>
    <row r="16215" spans="2:2">
      <c r="B16215" s="141"/>
    </row>
    <row r="16216" spans="2:2">
      <c r="B16216" s="141"/>
    </row>
    <row r="16217" spans="2:2">
      <c r="B16217" s="141"/>
    </row>
    <row r="16218" spans="2:2">
      <c r="B16218" s="141"/>
    </row>
    <row r="16219" spans="2:2">
      <c r="B16219" s="141"/>
    </row>
    <row r="16220" spans="2:2">
      <c r="B16220" s="141"/>
    </row>
    <row r="16221" spans="2:2">
      <c r="B16221" s="141"/>
    </row>
    <row r="16222" spans="2:2">
      <c r="B16222" s="141"/>
    </row>
    <row r="16223" spans="2:2">
      <c r="B16223" s="141"/>
    </row>
    <row r="16224" spans="2:2">
      <c r="B16224" s="141"/>
    </row>
    <row r="16225" spans="2:2">
      <c r="B16225" s="141"/>
    </row>
    <row r="16226" spans="2:2">
      <c r="B16226" s="141"/>
    </row>
    <row r="16227" spans="2:2">
      <c r="B16227" s="141"/>
    </row>
    <row r="16228" spans="2:2">
      <c r="B16228" s="141"/>
    </row>
    <row r="16229" spans="2:2">
      <c r="B16229" s="141"/>
    </row>
    <row r="16230" spans="2:2">
      <c r="B16230" s="141"/>
    </row>
    <row r="16231" spans="2:2">
      <c r="B16231" s="141"/>
    </row>
    <row r="16232" spans="2:2">
      <c r="B16232" s="141"/>
    </row>
    <row r="16233" spans="2:2">
      <c r="B16233" s="141"/>
    </row>
    <row r="16234" spans="2:2">
      <c r="B16234" s="141"/>
    </row>
    <row r="16235" spans="2:2">
      <c r="B16235" s="141"/>
    </row>
    <row r="16236" spans="2:2">
      <c r="B16236" s="141"/>
    </row>
    <row r="16237" spans="2:2">
      <c r="B16237" s="141"/>
    </row>
    <row r="16238" spans="2:2">
      <c r="B16238" s="141"/>
    </row>
    <row r="16239" spans="2:2">
      <c r="B16239" s="141"/>
    </row>
    <row r="16240" spans="2:2">
      <c r="B16240" s="141"/>
    </row>
    <row r="16241" spans="2:2">
      <c r="B16241" s="141"/>
    </row>
    <row r="16242" spans="2:2">
      <c r="B16242" s="141"/>
    </row>
    <row r="16243" spans="2:2">
      <c r="B16243" s="141"/>
    </row>
    <row r="16244" spans="2:2">
      <c r="B16244" s="141"/>
    </row>
    <row r="16245" spans="2:2">
      <c r="B16245" s="141"/>
    </row>
    <row r="16246" spans="2:2">
      <c r="B16246" s="141"/>
    </row>
    <row r="16247" spans="2:2">
      <c r="B16247" s="141"/>
    </row>
    <row r="16248" spans="2:2">
      <c r="B16248" s="141"/>
    </row>
    <row r="16249" spans="2:2">
      <c r="B16249" s="141"/>
    </row>
    <row r="16250" spans="2:2">
      <c r="B16250" s="141"/>
    </row>
    <row r="16251" spans="2:2">
      <c r="B16251" s="141"/>
    </row>
    <row r="16252" spans="2:2">
      <c r="B16252" s="141"/>
    </row>
    <row r="16253" spans="2:2">
      <c r="B16253" s="141"/>
    </row>
    <row r="16254" spans="2:2">
      <c r="B16254" s="141"/>
    </row>
    <row r="16255" spans="2:2">
      <c r="B16255" s="141"/>
    </row>
    <row r="16256" spans="2:2">
      <c r="B16256" s="141"/>
    </row>
    <row r="16257" spans="2:2">
      <c r="B16257" s="141"/>
    </row>
    <row r="16258" spans="2:2">
      <c r="B16258" s="141"/>
    </row>
    <row r="16259" spans="2:2">
      <c r="B16259" s="141"/>
    </row>
    <row r="16260" spans="2:2">
      <c r="B16260" s="141"/>
    </row>
    <row r="16261" spans="2:2">
      <c r="B16261" s="141"/>
    </row>
    <row r="16262" spans="2:2">
      <c r="B16262" s="141"/>
    </row>
    <row r="16263" spans="2:2">
      <c r="B16263" s="141"/>
    </row>
    <row r="16264" spans="2:2">
      <c r="B16264" s="141"/>
    </row>
    <row r="16265" spans="2:2">
      <c r="B16265" s="141"/>
    </row>
    <row r="16266" spans="2:2">
      <c r="B16266" s="141"/>
    </row>
    <row r="16267" spans="2:2">
      <c r="B16267" s="141"/>
    </row>
    <row r="16268" spans="2:2">
      <c r="B16268" s="141"/>
    </row>
    <row r="16269" spans="2:2">
      <c r="B16269" s="141"/>
    </row>
    <row r="16270" spans="2:2">
      <c r="B16270" s="141"/>
    </row>
    <row r="16271" spans="2:2">
      <c r="B16271" s="141"/>
    </row>
    <row r="16272" spans="2:2">
      <c r="B16272" s="141"/>
    </row>
    <row r="16273" spans="2:2">
      <c r="B16273" s="141"/>
    </row>
    <row r="16274" spans="2:2">
      <c r="B16274" s="141"/>
    </row>
    <row r="16275" spans="2:2">
      <c r="B16275" s="141"/>
    </row>
    <row r="16276" spans="2:2">
      <c r="B16276" s="141"/>
    </row>
    <row r="16277" spans="2:2">
      <c r="B16277" s="141"/>
    </row>
    <row r="16278" spans="2:2">
      <c r="B16278" s="141"/>
    </row>
    <row r="16279" spans="2:2">
      <c r="B16279" s="141"/>
    </row>
    <row r="16280" spans="2:2">
      <c r="B16280" s="141"/>
    </row>
    <row r="16281" spans="2:2">
      <c r="B16281" s="141"/>
    </row>
    <row r="16282" spans="2:2">
      <c r="B16282" s="141"/>
    </row>
    <row r="16283" spans="2:2">
      <c r="B16283" s="141"/>
    </row>
    <row r="16284" spans="2:2">
      <c r="B16284" s="141"/>
    </row>
    <row r="16285" spans="2:2">
      <c r="B16285" s="141"/>
    </row>
    <row r="16286" spans="2:2">
      <c r="B16286" s="141"/>
    </row>
    <row r="16287" spans="2:2">
      <c r="B16287" s="141"/>
    </row>
    <row r="16288" spans="2:2">
      <c r="B16288" s="141"/>
    </row>
    <row r="16289" spans="2:2">
      <c r="B16289" s="141"/>
    </row>
    <row r="16290" spans="2:2">
      <c r="B16290" s="141"/>
    </row>
    <row r="16291" spans="2:2">
      <c r="B16291" s="141"/>
    </row>
    <row r="16292" spans="2:2">
      <c r="B16292" s="141"/>
    </row>
    <row r="16293" spans="2:2">
      <c r="B16293" s="141"/>
    </row>
    <row r="16294" spans="2:2">
      <c r="B16294" s="141"/>
    </row>
    <row r="16295" spans="2:2">
      <c r="B16295" s="141"/>
    </row>
    <row r="16296" spans="2:2">
      <c r="B16296" s="141"/>
    </row>
    <row r="16297" spans="2:2">
      <c r="B16297" s="141"/>
    </row>
    <row r="16298" spans="2:2">
      <c r="B16298" s="141"/>
    </row>
    <row r="16299" spans="2:2">
      <c r="B16299" s="141"/>
    </row>
    <row r="16300" spans="2:2">
      <c r="B16300" s="141"/>
    </row>
    <row r="16301" spans="2:2">
      <c r="B16301" s="141"/>
    </row>
    <row r="16302" spans="2:2">
      <c r="B16302" s="141"/>
    </row>
    <row r="16303" spans="2:2">
      <c r="B16303" s="141"/>
    </row>
    <row r="16304" spans="2:2">
      <c r="B16304" s="141"/>
    </row>
    <row r="16305" spans="2:2">
      <c r="B16305" s="141"/>
    </row>
    <row r="16306" spans="2:2">
      <c r="B16306" s="141"/>
    </row>
    <row r="16307" spans="2:2">
      <c r="B16307" s="141"/>
    </row>
    <row r="16308" spans="2:2">
      <c r="B16308" s="141"/>
    </row>
    <row r="16309" spans="2:2">
      <c r="B16309" s="141"/>
    </row>
    <row r="16310" spans="2:2">
      <c r="B16310" s="141"/>
    </row>
    <row r="16311" spans="2:2">
      <c r="B16311" s="141"/>
    </row>
    <row r="16312" spans="2:2">
      <c r="B16312" s="141"/>
    </row>
    <row r="16313" spans="2:2">
      <c r="B16313" s="141"/>
    </row>
    <row r="16314" spans="2:2">
      <c r="B16314" s="141"/>
    </row>
    <row r="16315" spans="2:2">
      <c r="B16315" s="141"/>
    </row>
    <row r="16316" spans="2:2">
      <c r="B16316" s="141"/>
    </row>
    <row r="16317" spans="2:2">
      <c r="B16317" s="141"/>
    </row>
    <row r="16318" spans="2:2">
      <c r="B16318" s="141"/>
    </row>
    <row r="16319" spans="2:2">
      <c r="B16319" s="141"/>
    </row>
    <row r="16320" spans="2:2">
      <c r="B16320" s="141"/>
    </row>
    <row r="16321" spans="2:2">
      <c r="B16321" s="141"/>
    </row>
    <row r="16322" spans="2:2">
      <c r="B16322" s="141"/>
    </row>
    <row r="16323" spans="2:2">
      <c r="B16323" s="141"/>
    </row>
    <row r="16324" spans="2:2">
      <c r="B16324" s="141"/>
    </row>
    <row r="16325" spans="2:2">
      <c r="B16325" s="141"/>
    </row>
    <row r="16326" spans="2:2">
      <c r="B16326" s="141"/>
    </row>
    <row r="16327" spans="2:2">
      <c r="B16327" s="141"/>
    </row>
    <row r="16328" spans="2:2">
      <c r="B16328" s="141"/>
    </row>
    <row r="16329" spans="2:2">
      <c r="B16329" s="141"/>
    </row>
    <row r="16330" spans="2:2">
      <c r="B16330" s="141"/>
    </row>
    <row r="16331" spans="2:2">
      <c r="B16331" s="141"/>
    </row>
    <row r="16332" spans="2:2">
      <c r="B16332" s="141"/>
    </row>
    <row r="16333" spans="2:2">
      <c r="B16333" s="141"/>
    </row>
    <row r="16334" spans="2:2">
      <c r="B16334" s="141"/>
    </row>
    <row r="16335" spans="2:2">
      <c r="B16335" s="141"/>
    </row>
    <row r="16336" spans="2:2">
      <c r="B16336" s="141"/>
    </row>
    <row r="16337" spans="2:2">
      <c r="B16337" s="141"/>
    </row>
    <row r="16338" spans="2:2">
      <c r="B16338" s="141"/>
    </row>
    <row r="16339" spans="2:2">
      <c r="B16339" s="141"/>
    </row>
    <row r="16340" spans="2:2">
      <c r="B16340" s="141"/>
    </row>
    <row r="16341" spans="2:2">
      <c r="B16341" s="141"/>
    </row>
    <row r="16342" spans="2:2">
      <c r="B16342" s="141"/>
    </row>
    <row r="16343" spans="2:2">
      <c r="B16343" s="141"/>
    </row>
    <row r="16344" spans="2:2">
      <c r="B16344" s="141"/>
    </row>
    <row r="16345" spans="2:2">
      <c r="B16345" s="141"/>
    </row>
    <row r="16346" spans="2:2">
      <c r="B16346" s="141"/>
    </row>
    <row r="16347" spans="2:2">
      <c r="B16347" s="141"/>
    </row>
    <row r="16348" spans="2:2">
      <c r="B16348" s="141"/>
    </row>
    <row r="16349" spans="2:2">
      <c r="B16349" s="141"/>
    </row>
    <row r="16350" spans="2:2">
      <c r="B16350" s="141"/>
    </row>
    <row r="16351" spans="2:2">
      <c r="B16351" s="141"/>
    </row>
    <row r="16352" spans="2:2">
      <c r="B16352" s="141"/>
    </row>
    <row r="16353" spans="2:2">
      <c r="B16353" s="141"/>
    </row>
    <row r="16354" spans="2:2">
      <c r="B16354" s="141"/>
    </row>
    <row r="16355" spans="2:2">
      <c r="B16355" s="141"/>
    </row>
    <row r="16356" spans="2:2">
      <c r="B16356" s="141"/>
    </row>
    <row r="16357" spans="2:2">
      <c r="B16357" s="141"/>
    </row>
    <row r="16358" spans="2:2">
      <c r="B16358" s="141"/>
    </row>
    <row r="16359" spans="2:2">
      <c r="B16359" s="141"/>
    </row>
    <row r="16360" spans="2:2">
      <c r="B16360" s="141"/>
    </row>
    <row r="16361" spans="2:2">
      <c r="B16361" s="141"/>
    </row>
    <row r="16362" spans="2:2">
      <c r="B16362" s="141"/>
    </row>
    <row r="16363" spans="2:2">
      <c r="B16363" s="141"/>
    </row>
    <row r="16364" spans="2:2">
      <c r="B16364" s="141"/>
    </row>
    <row r="16365" spans="2:2">
      <c r="B16365" s="141"/>
    </row>
    <row r="16366" spans="2:2">
      <c r="B16366" s="141"/>
    </row>
    <row r="16367" spans="2:2">
      <c r="B16367" s="141"/>
    </row>
    <row r="16368" spans="2:2">
      <c r="B16368" s="141"/>
    </row>
    <row r="16369" spans="2:2">
      <c r="B16369" s="141"/>
    </row>
    <row r="16370" spans="2:2">
      <c r="B16370" s="141"/>
    </row>
    <row r="16371" spans="2:2">
      <c r="B16371" s="141"/>
    </row>
    <row r="16372" spans="2:2">
      <c r="B16372" s="141"/>
    </row>
    <row r="16373" spans="2:2">
      <c r="B16373" s="141"/>
    </row>
    <row r="16374" spans="2:2">
      <c r="B16374" s="141"/>
    </row>
    <row r="16375" spans="2:2">
      <c r="B16375" s="141"/>
    </row>
    <row r="16376" spans="2:2">
      <c r="B16376" s="141"/>
    </row>
    <row r="16377" spans="2:2">
      <c r="B16377" s="141"/>
    </row>
    <row r="16378" spans="2:2">
      <c r="B16378" s="141"/>
    </row>
    <row r="16379" spans="2:2">
      <c r="B16379" s="141"/>
    </row>
    <row r="16380" spans="2:2">
      <c r="B16380" s="141"/>
    </row>
    <row r="16381" spans="2:2">
      <c r="B16381" s="141"/>
    </row>
    <row r="16382" spans="2:2">
      <c r="B16382" s="141"/>
    </row>
    <row r="16383" spans="2:2">
      <c r="B16383" s="141"/>
    </row>
    <row r="16384" spans="2:2">
      <c r="B16384" s="141"/>
    </row>
    <row r="16385" spans="2:2">
      <c r="B16385" s="141"/>
    </row>
    <row r="16386" spans="2:2">
      <c r="B16386" s="141"/>
    </row>
    <row r="16387" spans="2:2">
      <c r="B16387" s="141"/>
    </row>
    <row r="16388" spans="2:2">
      <c r="B16388" s="141"/>
    </row>
    <row r="16389" spans="2:2">
      <c r="B16389" s="141"/>
    </row>
    <row r="16390" spans="2:2">
      <c r="B16390" s="141"/>
    </row>
    <row r="16391" spans="2:2">
      <c r="B16391" s="141"/>
    </row>
    <row r="16392" spans="2:2">
      <c r="B16392" s="141"/>
    </row>
    <row r="16393" spans="2:2">
      <c r="B16393" s="141"/>
    </row>
    <row r="16394" spans="2:2">
      <c r="B16394" s="141"/>
    </row>
    <row r="16395" spans="2:2">
      <c r="B16395" s="141"/>
    </row>
    <row r="16396" spans="2:2">
      <c r="B16396" s="141"/>
    </row>
    <row r="16397" spans="2:2">
      <c r="B16397" s="141"/>
    </row>
    <row r="16398" spans="2:2">
      <c r="B16398" s="141"/>
    </row>
    <row r="16399" spans="2:2">
      <c r="B16399" s="141"/>
    </row>
    <row r="16400" spans="2:2">
      <c r="B16400" s="141"/>
    </row>
    <row r="16401" spans="2:2">
      <c r="B16401" s="141"/>
    </row>
    <row r="16402" spans="2:2">
      <c r="B16402" s="141"/>
    </row>
    <row r="16403" spans="2:2">
      <c r="B16403" s="141"/>
    </row>
    <row r="16404" spans="2:2">
      <c r="B16404" s="141"/>
    </row>
    <row r="16405" spans="2:2">
      <c r="B16405" s="141"/>
    </row>
    <row r="16406" spans="2:2">
      <c r="B16406" s="141"/>
    </row>
    <row r="16407" spans="2:2">
      <c r="B16407" s="141"/>
    </row>
    <row r="16408" spans="2:2">
      <c r="B16408" s="141"/>
    </row>
    <row r="16409" spans="2:2">
      <c r="B16409" s="141"/>
    </row>
    <row r="16410" spans="2:2">
      <c r="B16410" s="141"/>
    </row>
    <row r="16411" spans="2:2">
      <c r="B16411" s="141"/>
    </row>
    <row r="16412" spans="2:2">
      <c r="B16412" s="141"/>
    </row>
    <row r="16413" spans="2:2">
      <c r="B16413" s="141"/>
    </row>
    <row r="16414" spans="2:2">
      <c r="B16414" s="1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56</vt:i4>
      </vt:variant>
    </vt:vector>
  </HeadingPairs>
  <TitlesOfParts>
    <vt:vector size="72" baseType="lpstr">
      <vt:lpstr>Instructions</vt:lpstr>
      <vt:lpstr>TablesOverview</vt:lpstr>
      <vt:lpstr>Project - Site overview</vt:lpstr>
      <vt:lpstr>Project-Plot_overview</vt:lpstr>
      <vt:lpstr>Map_photo_schematic</vt:lpstr>
      <vt:lpstr>Weather</vt:lpstr>
      <vt:lpstr>Site_entry</vt:lpstr>
      <vt:lpstr>Pedon_entry</vt:lpstr>
      <vt:lpstr>Pedon_SH_field_obsv</vt:lpstr>
      <vt:lpstr>Pedons_mgmt</vt:lpstr>
      <vt:lpstr>Layer_description</vt:lpstr>
      <vt:lpstr>Choice Lists</vt:lpstr>
      <vt:lpstr>Layer_lab_msmt</vt:lpstr>
      <vt:lpstr>ChoiceList</vt:lpstr>
      <vt:lpstr>DropDownLists</vt:lpstr>
      <vt:lpstr>KSSL_coop_samples</vt:lpstr>
      <vt:lpstr>'Choice Lists'!AgronomicFeatureCodeV</vt:lpstr>
      <vt:lpstr>ChoiceList!AgronomicFeatureCodeV</vt:lpstr>
      <vt:lpstr>'Choice Lists'!BulkDensityMethod</vt:lpstr>
      <vt:lpstr>ChoiceList!BulkDensityMethod</vt:lpstr>
      <vt:lpstr>'Choice Lists'!BulkDensityMethodShort</vt:lpstr>
      <vt:lpstr>ChoiceList!BulkDensityMethodShort</vt:lpstr>
      <vt:lpstr>'Choice Lists'!BulkDensityMethodV</vt:lpstr>
      <vt:lpstr>ChoiceList!BulkDensityMethodV</vt:lpstr>
      <vt:lpstr>'Choice Lists'!EcoSiteOrigin</vt:lpstr>
      <vt:lpstr>ChoiceList!EcoSiteOrigin</vt:lpstr>
      <vt:lpstr>'Choice Lists'!EcoSiteType</vt:lpstr>
      <vt:lpstr>ChoiceList!EcoSiteType</vt:lpstr>
      <vt:lpstr>'Choice Lists'!MLRA_SSO</vt:lpstr>
      <vt:lpstr>ChoiceList!MLRA_SSO</vt:lpstr>
      <vt:lpstr>'Choice Lists'!MLRASSOV</vt:lpstr>
      <vt:lpstr>ChoiceList!MLRASSOV</vt:lpstr>
      <vt:lpstr>'Choice Lists'!PCSTV</vt:lpstr>
      <vt:lpstr>ChoiceList!PCSTV</vt:lpstr>
      <vt:lpstr>'Choice Lists'!PedodermClassPlot</vt:lpstr>
      <vt:lpstr>ChoiceList!PedodermClassPlot</vt:lpstr>
      <vt:lpstr>'Choice Lists'!PedodermClassPlotV</vt:lpstr>
      <vt:lpstr>ChoiceList!PedodermClassPlotV</vt:lpstr>
      <vt:lpstr>'Choice Lists'!PenetrometerTip</vt:lpstr>
      <vt:lpstr>ChoiceList!PenetrometerTip</vt:lpstr>
      <vt:lpstr>'Choice Lists'!PenetrometerTipV</vt:lpstr>
      <vt:lpstr>ChoiceList!PenetrometerTipV</vt:lpstr>
      <vt:lpstr>'Choice Lists'!SamplePlotLayoutV</vt:lpstr>
      <vt:lpstr>ChoiceList!SamplePlotLayoutV</vt:lpstr>
      <vt:lpstr>'Choice Lists'!SoilMoistureState</vt:lpstr>
      <vt:lpstr>ChoiceList!SoilMoistureState</vt:lpstr>
      <vt:lpstr>'Choice Lists'!SoilMoistureStateV</vt:lpstr>
      <vt:lpstr>ChoiceList!SoilMoistureStateV</vt:lpstr>
      <vt:lpstr>'Choice Lists'!SoilStabilityClass30</vt:lpstr>
      <vt:lpstr>ChoiceList!SoilStabilityClass30</vt:lpstr>
      <vt:lpstr>'Choice Lists'!SoilStabilityClass30Plus</vt:lpstr>
      <vt:lpstr>ChoiceList!SoilStabilityClass30Plus</vt:lpstr>
      <vt:lpstr>'Choice Lists'!SoilStabilityClassV</vt:lpstr>
      <vt:lpstr>ChoiceList!SoilStabilityClassV</vt:lpstr>
      <vt:lpstr>'Choice Lists'!SoilSurfaceCode</vt:lpstr>
      <vt:lpstr>ChoiceList!SoilSurfaceCode</vt:lpstr>
      <vt:lpstr>'Choice Lists'!SoilSurfaceCodeV</vt:lpstr>
      <vt:lpstr>ChoiceList!SoilSurfaceCodeV</vt:lpstr>
      <vt:lpstr>'Choice Lists'!SoilVisualDisturbanceClass</vt:lpstr>
      <vt:lpstr>ChoiceList!SoilVisualDisturbanceClass</vt:lpstr>
      <vt:lpstr>'Choice Lists'!SPL</vt:lpstr>
      <vt:lpstr>ChoiceList!SPL</vt:lpstr>
      <vt:lpstr>'Choice Lists'!SPLShort</vt:lpstr>
      <vt:lpstr>ChoiceList!SPLShort</vt:lpstr>
      <vt:lpstr>'Choice Lists'!SpringType</vt:lpstr>
      <vt:lpstr>ChoiceList!SpringType</vt:lpstr>
      <vt:lpstr>'Choice Lists'!SpringTypeV</vt:lpstr>
      <vt:lpstr>ChoiceList!SpringTypeV</vt:lpstr>
      <vt:lpstr>'Choice Lists'!VCPV</vt:lpstr>
      <vt:lpstr>ChoiceList!VCPV</vt:lpstr>
      <vt:lpstr>'Choice Lists'!VegCanopyPatch</vt:lpstr>
      <vt:lpstr>ChoiceList!VegCanopyPatch</vt:lpstr>
    </vt:vector>
  </TitlesOfParts>
  <Manager/>
  <Company>USDA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Wills, Skye - NRCS, Lincoln, NE</dc:creator>
  <cp:keywords/>
  <dc:description/>
  <cp:lastModifiedBy>Adeleke, Ekundayo - FPAC-NRCS, LINCOLN, NE</cp:lastModifiedBy>
  <cp:revision/>
  <dcterms:created xsi:type="dcterms:W3CDTF">2015-02-13T15:22:24Z</dcterms:created>
  <dcterms:modified xsi:type="dcterms:W3CDTF">2023-04-20T21:46:32Z</dcterms:modified>
  <cp:category/>
  <cp:contentStatus/>
</cp:coreProperties>
</file>