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OBERTA\Roberta LAVORI e PROGETTI\ROBERTA PUBBLICAZIONI\Lavoro Gamberi Trasimeno\"/>
    </mc:Choice>
  </mc:AlternateContent>
  <xr:revisionPtr revIDLastSave="0" documentId="13_ncr:1_{CFF5BD70-C9E2-4033-891C-6D03891C9748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ASCHI" sheetId="1" r:id="rId1"/>
    <sheet name="FEMM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1" i="1"/>
  <c r="F8" i="1"/>
  <c r="F193" i="1" l="1"/>
  <c r="I49" i="1"/>
  <c r="G52" i="1"/>
  <c r="G8" i="1"/>
  <c r="K196" i="2"/>
  <c r="J196" i="2"/>
  <c r="H196" i="2"/>
  <c r="G196" i="2"/>
  <c r="E196" i="2"/>
  <c r="D196" i="2"/>
  <c r="C196" i="2"/>
  <c r="B196" i="2"/>
  <c r="K193" i="2"/>
  <c r="J193" i="2"/>
  <c r="H193" i="2"/>
  <c r="G193" i="2"/>
  <c r="K190" i="2"/>
  <c r="J190" i="2"/>
  <c r="H190" i="2"/>
  <c r="G190" i="2"/>
  <c r="K187" i="2"/>
  <c r="J187" i="2"/>
  <c r="H187" i="2"/>
  <c r="G187" i="2"/>
  <c r="K177" i="2"/>
  <c r="J177" i="2"/>
  <c r="H177" i="2"/>
  <c r="G177" i="2"/>
  <c r="E177" i="2"/>
  <c r="D177" i="2"/>
  <c r="C177" i="2"/>
  <c r="B177" i="2"/>
  <c r="K174" i="2"/>
  <c r="J174" i="2"/>
  <c r="H174" i="2"/>
  <c r="G174" i="2"/>
  <c r="K171" i="2"/>
  <c r="J171" i="2"/>
  <c r="H171" i="2"/>
  <c r="G171" i="2"/>
  <c r="K168" i="2"/>
  <c r="J168" i="2"/>
  <c r="H168" i="2"/>
  <c r="G168" i="2"/>
  <c r="K158" i="2"/>
  <c r="J158" i="2"/>
  <c r="H158" i="2"/>
  <c r="G158" i="2"/>
  <c r="E158" i="2"/>
  <c r="D158" i="2"/>
  <c r="C158" i="2"/>
  <c r="B158" i="2"/>
  <c r="K155" i="2"/>
  <c r="J155" i="2"/>
  <c r="H155" i="2"/>
  <c r="G155" i="2"/>
  <c r="K152" i="2"/>
  <c r="J152" i="2"/>
  <c r="H152" i="2"/>
  <c r="G152" i="2"/>
  <c r="K149" i="2"/>
  <c r="J149" i="2"/>
  <c r="H149" i="2"/>
  <c r="G149" i="2"/>
  <c r="K140" i="2"/>
  <c r="J140" i="2"/>
  <c r="H140" i="2"/>
  <c r="G140" i="2"/>
  <c r="E140" i="2"/>
  <c r="D140" i="2"/>
  <c r="C140" i="2"/>
  <c r="B140" i="2"/>
  <c r="K137" i="2"/>
  <c r="J137" i="2"/>
  <c r="H137" i="2"/>
  <c r="G137" i="2"/>
  <c r="K134" i="2"/>
  <c r="J134" i="2"/>
  <c r="H134" i="2"/>
  <c r="G134" i="2"/>
  <c r="K131" i="2"/>
  <c r="J131" i="2"/>
  <c r="H131" i="2"/>
  <c r="G131" i="2"/>
  <c r="E120" i="2"/>
  <c r="D120" i="2"/>
  <c r="C120" i="2"/>
  <c r="B120" i="2"/>
  <c r="K119" i="2"/>
  <c r="J119" i="2"/>
  <c r="H119" i="2"/>
  <c r="G119" i="2"/>
  <c r="K116" i="2"/>
  <c r="J116" i="2"/>
  <c r="H116" i="2"/>
  <c r="G116" i="2"/>
  <c r="K113" i="2"/>
  <c r="J113" i="2"/>
  <c r="H113" i="2"/>
  <c r="G113" i="2"/>
  <c r="K110" i="2"/>
  <c r="J110" i="2"/>
  <c r="H110" i="2"/>
  <c r="G110" i="2"/>
  <c r="E100" i="2"/>
  <c r="D100" i="2"/>
  <c r="C100" i="2"/>
  <c r="B100" i="2"/>
  <c r="K99" i="2"/>
  <c r="J99" i="2"/>
  <c r="H99" i="2"/>
  <c r="G99" i="2"/>
  <c r="K96" i="2"/>
  <c r="J96" i="2"/>
  <c r="H96" i="2"/>
  <c r="G96" i="2"/>
  <c r="K93" i="2"/>
  <c r="J93" i="2"/>
  <c r="H93" i="2"/>
  <c r="G93" i="2"/>
  <c r="K90" i="2"/>
  <c r="J90" i="2"/>
  <c r="H90" i="2"/>
  <c r="G90" i="2"/>
  <c r="E79" i="2"/>
  <c r="D79" i="2"/>
  <c r="C79" i="2"/>
  <c r="B79" i="2"/>
  <c r="K78" i="2"/>
  <c r="J78" i="2"/>
  <c r="H78" i="2"/>
  <c r="G78" i="2"/>
  <c r="K75" i="2"/>
  <c r="J75" i="2"/>
  <c r="H75" i="2"/>
  <c r="G75" i="2"/>
  <c r="K72" i="2"/>
  <c r="J72" i="2"/>
  <c r="H72" i="2"/>
  <c r="G72" i="2"/>
  <c r="K69" i="2"/>
  <c r="J69" i="2"/>
  <c r="H69" i="2"/>
  <c r="G69" i="2"/>
  <c r="E58" i="2"/>
  <c r="D58" i="2"/>
  <c r="C58" i="2"/>
  <c r="B58" i="2"/>
  <c r="K57" i="2"/>
  <c r="J57" i="2"/>
  <c r="H57" i="2"/>
  <c r="G57" i="2"/>
  <c r="K54" i="2"/>
  <c r="J54" i="2"/>
  <c r="H54" i="2"/>
  <c r="G54" i="2"/>
  <c r="K51" i="2"/>
  <c r="J51" i="2"/>
  <c r="H51" i="2"/>
  <c r="G51" i="2"/>
  <c r="K48" i="2"/>
  <c r="J48" i="2"/>
  <c r="H48" i="2"/>
  <c r="G48" i="2"/>
  <c r="E39" i="2"/>
  <c r="D39" i="2"/>
  <c r="J37" i="2" s="1"/>
  <c r="C39" i="2"/>
  <c r="B39" i="2"/>
  <c r="H37" i="2" s="1"/>
  <c r="K34" i="2"/>
  <c r="J34" i="2"/>
  <c r="H34" i="2"/>
  <c r="G34" i="2"/>
  <c r="K31" i="2"/>
  <c r="J31" i="2"/>
  <c r="H31" i="2"/>
  <c r="G31" i="2"/>
  <c r="K28" i="2"/>
  <c r="J28" i="2"/>
  <c r="H28" i="2"/>
  <c r="G28" i="2"/>
  <c r="E20" i="2"/>
  <c r="D20" i="2"/>
  <c r="C20" i="2"/>
  <c r="B20" i="2"/>
  <c r="K17" i="2"/>
  <c r="J17" i="2"/>
  <c r="H17" i="2"/>
  <c r="G17" i="2"/>
  <c r="K14" i="2"/>
  <c r="J14" i="2"/>
  <c r="H14" i="2"/>
  <c r="G14" i="2"/>
  <c r="K11" i="2"/>
  <c r="J11" i="2"/>
  <c r="H11" i="2"/>
  <c r="G11" i="2"/>
  <c r="K8" i="2"/>
  <c r="J8" i="2"/>
  <c r="H8" i="2"/>
  <c r="G8" i="2"/>
  <c r="E194" i="1"/>
  <c r="D194" i="1"/>
  <c r="C194" i="1"/>
  <c r="B194" i="1"/>
  <c r="J193" i="1"/>
  <c r="I193" i="1"/>
  <c r="G193" i="1"/>
  <c r="J190" i="1"/>
  <c r="I190" i="1"/>
  <c r="G190" i="1"/>
  <c r="F190" i="1"/>
  <c r="J187" i="1"/>
  <c r="I187" i="1"/>
  <c r="G187" i="1"/>
  <c r="F187" i="1"/>
  <c r="J184" i="1"/>
  <c r="I184" i="1"/>
  <c r="G184" i="1"/>
  <c r="F184" i="1"/>
  <c r="E175" i="1"/>
  <c r="D175" i="1"/>
  <c r="C175" i="1"/>
  <c r="B175" i="1"/>
  <c r="J174" i="1"/>
  <c r="I174" i="1"/>
  <c r="G174" i="1"/>
  <c r="F174" i="1"/>
  <c r="J171" i="1"/>
  <c r="I171" i="1"/>
  <c r="G171" i="1"/>
  <c r="F171" i="1"/>
  <c r="J168" i="1"/>
  <c r="I168" i="1"/>
  <c r="G168" i="1"/>
  <c r="F168" i="1"/>
  <c r="J165" i="1"/>
  <c r="I165" i="1"/>
  <c r="G165" i="1"/>
  <c r="F165" i="1"/>
  <c r="E156" i="1"/>
  <c r="D156" i="1"/>
  <c r="C156" i="1"/>
  <c r="B156" i="1"/>
  <c r="J155" i="1"/>
  <c r="I155" i="1"/>
  <c r="G155" i="1"/>
  <c r="F155" i="1"/>
  <c r="J152" i="1"/>
  <c r="I152" i="1"/>
  <c r="G152" i="1"/>
  <c r="F152" i="1"/>
  <c r="J149" i="1"/>
  <c r="I149" i="1"/>
  <c r="G149" i="1"/>
  <c r="F149" i="1"/>
  <c r="J146" i="1"/>
  <c r="I146" i="1"/>
  <c r="G146" i="1"/>
  <c r="F146" i="1"/>
  <c r="E138" i="1"/>
  <c r="D138" i="1"/>
  <c r="C138" i="1"/>
  <c r="B138" i="1"/>
  <c r="J137" i="1"/>
  <c r="I137" i="1"/>
  <c r="G137" i="1"/>
  <c r="F137" i="1"/>
  <c r="J134" i="1"/>
  <c r="I134" i="1"/>
  <c r="G134" i="1"/>
  <c r="F134" i="1"/>
  <c r="J131" i="1"/>
  <c r="I131" i="1"/>
  <c r="G131" i="1"/>
  <c r="F131" i="1"/>
  <c r="J128" i="1"/>
  <c r="I128" i="1"/>
  <c r="G128" i="1"/>
  <c r="F128" i="1"/>
  <c r="E117" i="1"/>
  <c r="D117" i="1"/>
  <c r="C117" i="1"/>
  <c r="B117" i="1"/>
  <c r="J116" i="1"/>
  <c r="I116" i="1"/>
  <c r="G116" i="1"/>
  <c r="F116" i="1"/>
  <c r="J113" i="1"/>
  <c r="I113" i="1"/>
  <c r="G113" i="1"/>
  <c r="F113" i="1"/>
  <c r="J110" i="1"/>
  <c r="I110" i="1"/>
  <c r="G110" i="1"/>
  <c r="F110" i="1"/>
  <c r="J107" i="1"/>
  <c r="I107" i="1"/>
  <c r="G107" i="1"/>
  <c r="F107" i="1"/>
  <c r="E98" i="1"/>
  <c r="D98" i="1"/>
  <c r="C98" i="1"/>
  <c r="B98" i="1"/>
  <c r="J95" i="1"/>
  <c r="I95" i="1"/>
  <c r="G95" i="1"/>
  <c r="F95" i="1"/>
  <c r="J92" i="1"/>
  <c r="I92" i="1"/>
  <c r="G92" i="1"/>
  <c r="F92" i="1"/>
  <c r="J89" i="1"/>
  <c r="I89" i="1"/>
  <c r="G89" i="1"/>
  <c r="F89" i="1"/>
  <c r="J86" i="1"/>
  <c r="I86" i="1"/>
  <c r="G86" i="1"/>
  <c r="F86" i="1"/>
  <c r="E79" i="1"/>
  <c r="D79" i="1"/>
  <c r="C79" i="1"/>
  <c r="B79" i="1"/>
  <c r="J78" i="1"/>
  <c r="I78" i="1"/>
  <c r="G78" i="1"/>
  <c r="F78" i="1"/>
  <c r="J75" i="1"/>
  <c r="I75" i="1"/>
  <c r="G75" i="1"/>
  <c r="F75" i="1"/>
  <c r="J72" i="1"/>
  <c r="I72" i="1"/>
  <c r="G72" i="1"/>
  <c r="F72" i="1"/>
  <c r="J69" i="1"/>
  <c r="I69" i="1"/>
  <c r="G69" i="1"/>
  <c r="F69" i="1"/>
  <c r="E59" i="1"/>
  <c r="D59" i="1"/>
  <c r="C59" i="1"/>
  <c r="B59" i="1"/>
  <c r="J58" i="1"/>
  <c r="I58" i="1"/>
  <c r="G58" i="1"/>
  <c r="F58" i="1"/>
  <c r="J55" i="1"/>
  <c r="I55" i="1"/>
  <c r="G55" i="1"/>
  <c r="F55" i="1"/>
  <c r="J52" i="1"/>
  <c r="I52" i="1"/>
  <c r="F52" i="1"/>
  <c r="F49" i="1"/>
  <c r="E39" i="1"/>
  <c r="D39" i="1"/>
  <c r="C39" i="1"/>
  <c r="B39" i="1"/>
  <c r="J37" i="1"/>
  <c r="I37" i="1"/>
  <c r="G37" i="1"/>
  <c r="F37" i="1"/>
  <c r="J34" i="1"/>
  <c r="I34" i="1"/>
  <c r="G34" i="1"/>
  <c r="F34" i="1"/>
  <c r="J31" i="1"/>
  <c r="I31" i="1"/>
  <c r="G31" i="1"/>
  <c r="F31" i="1"/>
  <c r="J28" i="1"/>
  <c r="I28" i="1"/>
  <c r="G28" i="1"/>
  <c r="F28" i="1"/>
  <c r="E19" i="1"/>
  <c r="D19" i="1"/>
  <c r="C19" i="1"/>
  <c r="B19" i="1"/>
  <c r="J17" i="1"/>
  <c r="I17" i="1"/>
  <c r="G17" i="1"/>
  <c r="F17" i="1"/>
  <c r="J14" i="1"/>
  <c r="I14" i="1"/>
  <c r="G14" i="1"/>
  <c r="J11" i="1"/>
  <c r="I11" i="1"/>
  <c r="G11" i="1"/>
  <c r="J8" i="1"/>
  <c r="I8" i="1"/>
  <c r="G37" i="2" l="1"/>
  <c r="K37" i="2"/>
</calcChain>
</file>

<file path=xl/sharedStrings.xml><?xml version="1.0" encoding="utf-8"?>
<sst xmlns="http://schemas.openxmlformats.org/spreadsheetml/2006/main" count="707" uniqueCount="52">
  <si>
    <t xml:space="preserve">Maschi </t>
  </si>
  <si>
    <t>UMIDI</t>
  </si>
  <si>
    <t>ANDAMENTO STAGIONALE</t>
  </si>
  <si>
    <t>MUSCOLO</t>
  </si>
  <si>
    <t>EPATOPANCREAS</t>
  </si>
  <si>
    <t xml:space="preserve">52  Cr  [ He ] </t>
  </si>
  <si>
    <t>µg/Kg</t>
  </si>
  <si>
    <t>Conc. Media</t>
  </si>
  <si>
    <t>DS</t>
  </si>
  <si>
    <t>LUGLIO</t>
  </si>
  <si>
    <t>ESTATE</t>
  </si>
  <si>
    <t>AGOSTO</t>
  </si>
  <si>
    <t>SETTEMBRE</t>
  </si>
  <si>
    <t>OTTOBRE</t>
  </si>
  <si>
    <t>AUTUNNO</t>
  </si>
  <si>
    <t>NOVEMBRE</t>
  </si>
  <si>
    <t>DICEMBRE</t>
  </si>
  <si>
    <t>GENNAIO</t>
  </si>
  <si>
    <t>INVERNO</t>
  </si>
  <si>
    <t>FEBBRAIO</t>
  </si>
  <si>
    <t>MARZO</t>
  </si>
  <si>
    <t>APRILE</t>
  </si>
  <si>
    <t>PRIMAVERA</t>
  </si>
  <si>
    <t>MAGGIO</t>
  </si>
  <si>
    <t>GIUGNO</t>
  </si>
  <si>
    <t xml:space="preserve">MEDIA  ANNUALE </t>
  </si>
  <si>
    <t xml:space="preserve">55  Mn  [ He ] </t>
  </si>
  <si>
    <t>mesi</t>
  </si>
  <si>
    <t xml:space="preserve"> </t>
  </si>
  <si>
    <t xml:space="preserve">56  Fe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</si>
  <si>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</si>
  <si>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</si>
  <si>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</si>
  <si>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</si>
  <si>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107  Ag  [ He ] </t>
  </si>
  <si>
    <t xml:space="preserve">111  Cd  [ He ] </t>
  </si>
  <si>
    <t>&lt;LOD</t>
  </si>
  <si>
    <t xml:space="preserve"> [Pb]  [ He ] </t>
  </si>
  <si>
    <t>Elemento</t>
  </si>
  <si>
    <t>MEDIA</t>
  </si>
  <si>
    <t>Cr</t>
  </si>
  <si>
    <t>Mn</t>
  </si>
  <si>
    <t>Fe</t>
  </si>
  <si>
    <t>Co</t>
  </si>
  <si>
    <t>Ni</t>
  </si>
  <si>
    <t>Cu</t>
  </si>
  <si>
    <t>Zn</t>
  </si>
  <si>
    <t>Ag</t>
  </si>
  <si>
    <t>Cd</t>
  </si>
  <si>
    <t>Pb</t>
  </si>
  <si>
    <t>FEMMINE</t>
  </si>
  <si>
    <t>MEDIA ANNUALE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</si>
</sst>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2"/>
  <sheetViews>
    <sheetView topLeftCell="A171" workbookViewId="0">
      <selection activeCell="R3" sqref="Q3:R6"/>
    </sheetView>
  </sheetViews>
  <sheetFormatPr defaultColWidth="9.109375" defaultRowHeight="14.4" x14ac:dyDescent="0.3"/>
  <cols>
    <col min="1" max="1" width="18.6640625" style="5" customWidth="1"/>
    <col min="2" max="2" width="15" style="5" customWidth="1"/>
    <col min="3" max="3" width="12.33203125" style="5" customWidth="1"/>
    <col min="4" max="4" width="13.88671875" style="5" customWidth="1"/>
    <col min="5" max="5" width="16.88671875" style="5" customWidth="1"/>
    <col min="6" max="6" width="14.5546875" style="5" customWidth="1"/>
    <col min="7" max="8" width="9.109375" style="5"/>
    <col min="9" max="9" width="15.33203125" style="5" customWidth="1"/>
    <col min="10" max="16384" width="9.109375" style="5"/>
  </cols>
  <sheetData>
    <row r="1" spans="1:10" ht="15.6" x14ac:dyDescent="0.3">
      <c r="A1" s="4" t="s">
        <v>0</v>
      </c>
      <c r="B1" s="4" t="s">
        <v>1</v>
      </c>
      <c r="G1" s="6" t="s">
        <v>2</v>
      </c>
    </row>
    <row r="2" spans="1:10" x14ac:dyDescent="0.3">
      <c r="A2" s="7"/>
      <c r="D2" s="7"/>
      <c r="E2" s="7"/>
    </row>
    <row r="3" spans="1:10" x14ac:dyDescent="0.3">
      <c r="A3" s="7"/>
      <c r="B3" s="8" t="s">
        <v>3</v>
      </c>
      <c r="C3" s="7"/>
      <c r="D3" s="9" t="s">
        <v>4</v>
      </c>
      <c r="E3" s="9"/>
      <c r="F3" s="12" t="s">
        <v>3</v>
      </c>
      <c r="G3" s="6"/>
      <c r="H3" s="6"/>
      <c r="I3" s="6" t="s">
        <v>4</v>
      </c>
    </row>
    <row r="4" spans="1:10" x14ac:dyDescent="0.3">
      <c r="A4" s="6" t="s">
        <v>5</v>
      </c>
      <c r="B4" s="7"/>
      <c r="C4" s="7"/>
      <c r="D4" s="7"/>
      <c r="E4" s="7"/>
    </row>
    <row r="5" spans="1:10" x14ac:dyDescent="0.3">
      <c r="A5" s="9"/>
      <c r="B5" s="8" t="s">
        <v>6</v>
      </c>
      <c r="C5" s="9"/>
      <c r="D5" s="9" t="s">
        <v>6</v>
      </c>
      <c r="E5" s="9"/>
      <c r="F5" s="6" t="s">
        <v>7</v>
      </c>
      <c r="G5" s="6" t="s">
        <v>8</v>
      </c>
      <c r="H5" s="6"/>
      <c r="I5" s="6" t="s">
        <v>7</v>
      </c>
      <c r="J5" s="6" t="s">
        <v>8</v>
      </c>
    </row>
    <row r="6" spans="1:10" x14ac:dyDescent="0.3">
      <c r="A6" s="9"/>
      <c r="B6" s="8" t="s">
        <v>7</v>
      </c>
      <c r="C6" s="9" t="s">
        <v>8</v>
      </c>
      <c r="D6" s="9" t="s">
        <v>7</v>
      </c>
      <c r="E6" s="9" t="s">
        <v>8</v>
      </c>
    </row>
    <row r="7" spans="1:10" x14ac:dyDescent="0.3">
      <c r="A7" s="9" t="s">
        <v>9</v>
      </c>
      <c r="B7" s="1">
        <v>3673.9726319322617</v>
      </c>
      <c r="C7" s="1">
        <v>2696.4327868300156</v>
      </c>
      <c r="D7" s="1">
        <v>57251.238172353085</v>
      </c>
      <c r="E7" s="1">
        <v>55618.72930301095</v>
      </c>
      <c r="F7" s="5" t="s">
        <v>10</v>
      </c>
    </row>
    <row r="8" spans="1:10" x14ac:dyDescent="0.3">
      <c r="A8" s="9" t="s">
        <v>11</v>
      </c>
      <c r="B8" s="1">
        <v>16076.66332923538</v>
      </c>
      <c r="C8" s="1">
        <v>12423.927120539442</v>
      </c>
      <c r="D8" s="1">
        <v>21546.594536421282</v>
      </c>
      <c r="E8" s="1">
        <v>14599.039330781592</v>
      </c>
      <c r="F8" s="1">
        <f>AVERAGE(B7:B9)</f>
        <v>6988.710589361759</v>
      </c>
      <c r="G8" s="1">
        <f>_xlfn.STDEV.S(B7:B9)</f>
        <v>7965.8138834908668</v>
      </c>
      <c r="I8" s="1">
        <f>AVERAGE(D7:D9)</f>
        <v>27455.981656975619</v>
      </c>
      <c r="J8" s="1">
        <f>_xlfn.STDEV.S(D7:D9)</f>
        <v>27324.100385047132</v>
      </c>
    </row>
    <row r="9" spans="1:10" x14ac:dyDescent="0.3">
      <c r="A9" s="9" t="s">
        <v>12</v>
      </c>
      <c r="B9" s="1">
        <v>1215.4958069176371</v>
      </c>
      <c r="C9" s="1">
        <v>1532.7412882841716</v>
      </c>
      <c r="D9" s="1">
        <v>3570.1122621524869</v>
      </c>
      <c r="E9" s="1">
        <v>467.81375476167437</v>
      </c>
    </row>
    <row r="10" spans="1:10" x14ac:dyDescent="0.3">
      <c r="A10" s="9" t="s">
        <v>13</v>
      </c>
      <c r="B10" s="11">
        <v>94.853692500528794</v>
      </c>
      <c r="C10" s="11">
        <v>32.856949558441492</v>
      </c>
      <c r="D10" s="1">
        <v>1416.5228163573872</v>
      </c>
      <c r="E10" s="1">
        <v>903.70124526074039</v>
      </c>
      <c r="F10" s="5" t="s">
        <v>14</v>
      </c>
    </row>
    <row r="11" spans="1:10" x14ac:dyDescent="0.3">
      <c r="A11" s="9" t="s">
        <v>15</v>
      </c>
      <c r="B11" s="1">
        <v>268.64468416017968</v>
      </c>
      <c r="C11" s="1">
        <v>88.792051920236517</v>
      </c>
      <c r="D11" s="1">
        <v>3840.3598681743902</v>
      </c>
      <c r="E11" s="1">
        <v>4307.6575132713715</v>
      </c>
      <c r="F11" s="1">
        <f>AVERAGE(B10:B12)</f>
        <v>202.43203638751689</v>
      </c>
      <c r="G11" s="1">
        <f>_xlfn.STDEV.S(B10:B12)</f>
        <v>93.990253786114735</v>
      </c>
      <c r="H11" s="10"/>
      <c r="I11" s="1">
        <f>AVERAGE(D10:D12)</f>
        <v>1820.4579588741717</v>
      </c>
      <c r="J11" s="1">
        <f>_xlfn.STDEV.S(D10:D12)</f>
        <v>1851.2854876954052</v>
      </c>
    </row>
    <row r="12" spans="1:10" x14ac:dyDescent="0.3">
      <c r="A12" s="9" t="s">
        <v>16</v>
      </c>
      <c r="B12" s="1">
        <v>243.79773250184226</v>
      </c>
      <c r="C12" s="1">
        <v>73.850938686570501</v>
      </c>
      <c r="D12" s="1">
        <v>204.49119209073808</v>
      </c>
      <c r="E12" s="1">
        <v>114.97649965008087</v>
      </c>
    </row>
    <row r="13" spans="1:10" x14ac:dyDescent="0.3">
      <c r="A13" s="9" t="s">
        <v>17</v>
      </c>
      <c r="B13" s="1">
        <v>102.25247768129559</v>
      </c>
      <c r="C13" s="1">
        <v>50.381424863835676</v>
      </c>
      <c r="D13" s="1">
        <v>851.11505308668927</v>
      </c>
      <c r="E13" s="1">
        <v>460.08680024710293</v>
      </c>
      <c r="F13" s="5" t="s">
        <v>18</v>
      </c>
    </row>
    <row r="14" spans="1:10" x14ac:dyDescent="0.3">
      <c r="A14" s="9" t="s">
        <v>19</v>
      </c>
      <c r="B14" s="1">
        <v>66.23149645701767</v>
      </c>
      <c r="C14" s="1">
        <v>21.026002606902576</v>
      </c>
      <c r="D14" s="1">
        <v>613.70919408457701</v>
      </c>
      <c r="E14" s="1">
        <v>444.81789947773484</v>
      </c>
      <c r="F14" s="1">
        <f>AVERAGE(B13:B15)</f>
        <v>183.30312754104764</v>
      </c>
      <c r="G14" s="1">
        <f>_xlfn.STDEV.S(B13:B15)</f>
        <v>172.52161147770769</v>
      </c>
      <c r="H14" s="1"/>
      <c r="I14" s="1">
        <f>AVERAGE(D13:D15)</f>
        <v>1561.653438071962</v>
      </c>
      <c r="J14" s="1">
        <f>_xlfn.STDEV.S(D13:D15)</f>
        <v>1441.1848800293371</v>
      </c>
    </row>
    <row r="15" spans="1:10" x14ac:dyDescent="0.3">
      <c r="A15" s="9" t="s">
        <v>20</v>
      </c>
      <c r="B15" s="1">
        <v>381.42540848482969</v>
      </c>
      <c r="C15" s="1">
        <v>275.35691710762586</v>
      </c>
      <c r="D15" s="1">
        <v>3220.1360670446193</v>
      </c>
      <c r="E15" s="1">
        <v>2132.3894621756463</v>
      </c>
    </row>
    <row r="16" spans="1:10" x14ac:dyDescent="0.3">
      <c r="A16" s="9" t="s">
        <v>21</v>
      </c>
      <c r="B16" s="1">
        <v>48.036877578266257</v>
      </c>
      <c r="C16" s="1">
        <v>13.400352785902287</v>
      </c>
      <c r="D16" s="1">
        <v>415.79032338780621</v>
      </c>
      <c r="E16" s="1">
        <v>333.72893097076411</v>
      </c>
      <c r="F16" s="5" t="s">
        <v>22</v>
      </c>
    </row>
    <row r="17" spans="1:10" x14ac:dyDescent="0.3">
      <c r="A17" s="9" t="s">
        <v>23</v>
      </c>
      <c r="B17" s="1">
        <v>272.94767711901136</v>
      </c>
      <c r="C17" s="1">
        <v>78.081671670932678</v>
      </c>
      <c r="D17" s="1">
        <v>1125.7249841810653</v>
      </c>
      <c r="E17" s="1">
        <v>785.12912223633157</v>
      </c>
      <c r="F17" s="1">
        <f>AVERAGE(B16:B18)</f>
        <v>311.64363886940754</v>
      </c>
      <c r="G17" s="1">
        <f>_xlfn.STDEV.S(B16:B18)</f>
        <v>284.93230635759909</v>
      </c>
      <c r="H17" s="10"/>
      <c r="I17" s="1">
        <f>AVERAGE(D16:D18)</f>
        <v>1511.4851176046041</v>
      </c>
      <c r="J17" s="1">
        <f>_xlfn.STDEV.S(D16:D18)</f>
        <v>1331.1774234193147</v>
      </c>
    </row>
    <row r="18" spans="1:10" x14ac:dyDescent="0.3">
      <c r="A18" s="9" t="s">
        <v>24</v>
      </c>
      <c r="B18" s="1">
        <v>613.94636191094503</v>
      </c>
      <c r="C18" s="1">
        <v>415.54332794468399</v>
      </c>
      <c r="D18" s="1">
        <v>2992.9400452449404</v>
      </c>
      <c r="E18" s="1">
        <v>1855.9840604184162</v>
      </c>
    </row>
    <row r="19" spans="1:10" x14ac:dyDescent="0.3">
      <c r="A19" s="6" t="s">
        <v>25</v>
      </c>
      <c r="B19" s="11">
        <f>AVERAGE(B7:B18)</f>
        <v>1921.5223480399329</v>
      </c>
      <c r="C19" s="11">
        <f>AVERAGE(C7:C18)</f>
        <v>1475.1992360665636</v>
      </c>
      <c r="D19" s="11">
        <f>AVERAGE(D7:D18)</f>
        <v>8087.3945428815869</v>
      </c>
      <c r="E19" s="11">
        <f>AVERAGE(E7:E18)</f>
        <v>6835.3378268552015</v>
      </c>
    </row>
    <row r="22" spans="1:10" x14ac:dyDescent="0.3">
      <c r="A22" s="7"/>
      <c r="B22" s="8"/>
      <c r="C22" s="8"/>
      <c r="D22" s="7"/>
      <c r="E22" s="7"/>
    </row>
    <row r="23" spans="1:10" x14ac:dyDescent="0.3">
      <c r="A23" s="7"/>
      <c r="B23" s="8" t="s">
        <v>3</v>
      </c>
      <c r="C23" s="7"/>
      <c r="D23" s="9" t="s">
        <v>4</v>
      </c>
      <c r="E23" s="9"/>
      <c r="F23" s="8"/>
      <c r="H23" s="7"/>
      <c r="I23" s="9"/>
    </row>
    <row r="24" spans="1:10" x14ac:dyDescent="0.3">
      <c r="A24" s="6" t="s">
        <v>26</v>
      </c>
      <c r="B24" s="7"/>
      <c r="C24" s="7"/>
      <c r="D24" s="7"/>
      <c r="E24" s="7"/>
      <c r="F24" s="5" t="s">
        <v>3</v>
      </c>
      <c r="I24" s="5" t="s">
        <v>4</v>
      </c>
    </row>
    <row r="25" spans="1:10" x14ac:dyDescent="0.3">
      <c r="A25" s="9"/>
      <c r="B25" s="8" t="s">
        <v>6</v>
      </c>
      <c r="C25" s="9"/>
      <c r="D25" s="9" t="s">
        <v>6</v>
      </c>
      <c r="E25" s="9"/>
    </row>
    <row r="26" spans="1:10" x14ac:dyDescent="0.3">
      <c r="A26" s="9" t="s">
        <v>27</v>
      </c>
      <c r="B26" s="8" t="s">
        <v>7</v>
      </c>
      <c r="C26" s="9" t="s">
        <v>8</v>
      </c>
      <c r="D26" s="9" t="s">
        <v>7</v>
      </c>
      <c r="E26" s="9" t="s">
        <v>8</v>
      </c>
      <c r="F26" s="6" t="s">
        <v>7</v>
      </c>
      <c r="G26" s="6" t="s">
        <v>8</v>
      </c>
      <c r="H26" s="6"/>
      <c r="I26" s="6" t="s">
        <v>7</v>
      </c>
      <c r="J26" s="6" t="s">
        <v>8</v>
      </c>
    </row>
    <row r="27" spans="1:10" x14ac:dyDescent="0.3">
      <c r="A27" s="9" t="s">
        <v>9</v>
      </c>
      <c r="B27" s="1">
        <v>761.59723334617433</v>
      </c>
      <c r="C27" s="1">
        <v>510.47045102118062</v>
      </c>
      <c r="D27" s="1">
        <v>17077.797974921097</v>
      </c>
      <c r="E27" s="1">
        <v>14433.757305860408</v>
      </c>
      <c r="F27" s="9" t="s">
        <v>10</v>
      </c>
      <c r="G27" s="6"/>
      <c r="H27" s="6"/>
      <c r="I27" s="6"/>
      <c r="J27" s="6"/>
    </row>
    <row r="28" spans="1:10" x14ac:dyDescent="0.3">
      <c r="A28" s="9" t="s">
        <v>11</v>
      </c>
      <c r="B28" s="1">
        <v>2074.733952622546</v>
      </c>
      <c r="C28" s="1">
        <v>1989.3661132401123</v>
      </c>
      <c r="D28" s="1">
        <v>14070.041284071236</v>
      </c>
      <c r="E28" s="1">
        <v>11675.261470983614</v>
      </c>
      <c r="F28" s="11">
        <f>AVERAGE(B27:B29)</f>
        <v>1454.6100072070449</v>
      </c>
      <c r="G28" s="11">
        <f>_xlfn.STDEV.S(B27:B29)</f>
        <v>659.59578293230686</v>
      </c>
      <c r="H28" s="6"/>
      <c r="I28" s="11">
        <f>AVERAGE(D27:D29)</f>
        <v>12920.72752976208</v>
      </c>
      <c r="J28" s="11">
        <f>_xlfn.STDEV.S(D27:D29)</f>
        <v>4835.2802433894367</v>
      </c>
    </row>
    <row r="29" spans="1:10" x14ac:dyDescent="0.3">
      <c r="A29" s="9" t="s">
        <v>12</v>
      </c>
      <c r="B29" s="1">
        <v>1527.4988356524148</v>
      </c>
      <c r="C29" s="1">
        <v>1447.3712733274629</v>
      </c>
      <c r="D29" s="1">
        <v>7614.3433302939084</v>
      </c>
      <c r="E29" s="1">
        <v>3020.6084538541304</v>
      </c>
      <c r="F29" s="6"/>
      <c r="G29" s="6"/>
      <c r="H29" s="6"/>
      <c r="I29" s="6"/>
      <c r="J29" s="6"/>
    </row>
    <row r="30" spans="1:10" x14ac:dyDescent="0.3">
      <c r="A30" s="9" t="s">
        <v>13</v>
      </c>
      <c r="B30" s="1">
        <v>775.02416145742291</v>
      </c>
      <c r="C30" s="1">
        <v>117.41229863014034</v>
      </c>
      <c r="D30" s="1">
        <v>17567.719509870694</v>
      </c>
      <c r="E30" s="1">
        <v>3640.2487690533953</v>
      </c>
      <c r="F30" s="6" t="s">
        <v>14</v>
      </c>
      <c r="G30" s="6"/>
      <c r="H30" s="6"/>
      <c r="I30" s="6"/>
      <c r="J30" s="6"/>
    </row>
    <row r="31" spans="1:10" x14ac:dyDescent="0.3">
      <c r="A31" s="9" t="s">
        <v>15</v>
      </c>
      <c r="B31" s="1">
        <v>780.21402192367827</v>
      </c>
      <c r="C31" s="1">
        <v>377.56337256552496</v>
      </c>
      <c r="D31" s="1">
        <v>18138.171018866069</v>
      </c>
      <c r="E31" s="1">
        <v>14073.580016409112</v>
      </c>
      <c r="F31" s="11">
        <f>AVERAGE(B30:B32)</f>
        <v>697.39720194501854</v>
      </c>
      <c r="G31" s="11">
        <f>_xlfn.STDEV.S(B30:B32)</f>
        <v>138.97261761205934</v>
      </c>
      <c r="H31" s="12"/>
      <c r="I31" s="11">
        <f>AVERAGE(D30:D32)</f>
        <v>16270.739754139713</v>
      </c>
      <c r="J31" s="11">
        <f>_xlfn.STDEV.S(D30:D32)</f>
        <v>2755.2634285713239</v>
      </c>
    </row>
    <row r="32" spans="1:10" x14ac:dyDescent="0.3">
      <c r="A32" s="9" t="s">
        <v>16</v>
      </c>
      <c r="B32" s="1">
        <v>536.95342245395443</v>
      </c>
      <c r="C32" s="1">
        <v>231.75109991732967</v>
      </c>
      <c r="D32" s="1">
        <v>13106.328733682371</v>
      </c>
      <c r="E32" s="1">
        <v>7654.074850279917</v>
      </c>
      <c r="F32" s="6"/>
      <c r="G32" s="6"/>
      <c r="H32" s="6"/>
      <c r="I32" s="6"/>
      <c r="J32" s="6"/>
    </row>
    <row r="33" spans="1:10" x14ac:dyDescent="0.3">
      <c r="A33" s="9" t="s">
        <v>17</v>
      </c>
      <c r="B33" s="1">
        <v>1206.9278733128233</v>
      </c>
      <c r="C33" s="1">
        <v>583.31629486056261</v>
      </c>
      <c r="D33" s="1">
        <v>26781.097284697269</v>
      </c>
      <c r="E33" s="1">
        <v>9060.4325943977983</v>
      </c>
      <c r="F33" s="6" t="s">
        <v>18</v>
      </c>
      <c r="G33" s="6"/>
      <c r="H33" s="6"/>
      <c r="I33" s="6"/>
      <c r="J33" s="6"/>
    </row>
    <row r="34" spans="1:10" x14ac:dyDescent="0.3">
      <c r="A34" s="9" t="s">
        <v>19</v>
      </c>
      <c r="B34" s="1">
        <v>5712.7211971053448</v>
      </c>
      <c r="C34" s="1">
        <v>3144.4645999527252</v>
      </c>
      <c r="D34" s="1">
        <v>35388.801110745808</v>
      </c>
      <c r="E34" s="1">
        <v>16755.329641031349</v>
      </c>
      <c r="F34" s="11">
        <f>AVERAGE(B33:B35)</f>
        <v>2439.0852309227703</v>
      </c>
      <c r="G34" s="11">
        <f>_xlfn.STDEV.S(B33:B35)</f>
        <v>2863.7858773183511</v>
      </c>
      <c r="H34" s="11"/>
      <c r="I34" s="11">
        <f>AVERAGE(D33:D35)</f>
        <v>24066.686554779608</v>
      </c>
      <c r="J34" s="11">
        <f>_xlfn.STDEV.S(D33:D35)</f>
        <v>12895.393474616638</v>
      </c>
    </row>
    <row r="35" spans="1:10" x14ac:dyDescent="0.3">
      <c r="A35" s="9" t="s">
        <v>20</v>
      </c>
      <c r="B35" s="1">
        <v>397.60662235014314</v>
      </c>
      <c r="C35" s="1">
        <v>100.54490143902214</v>
      </c>
      <c r="D35" s="1">
        <v>10030.161268895758</v>
      </c>
      <c r="E35" s="1">
        <v>4599.6440091218456</v>
      </c>
      <c r="F35" s="6"/>
      <c r="G35" s="6"/>
      <c r="H35" s="6"/>
      <c r="I35" s="6"/>
      <c r="J35" s="6"/>
    </row>
    <row r="36" spans="1:10" x14ac:dyDescent="0.3">
      <c r="A36" s="9" t="s">
        <v>21</v>
      </c>
      <c r="B36" s="1">
        <v>965.57111838442461</v>
      </c>
      <c r="C36" s="1">
        <v>507.00808627405161</v>
      </c>
      <c r="D36" s="1">
        <v>10746.886873976284</v>
      </c>
      <c r="E36" s="1">
        <v>4653.4967212390648</v>
      </c>
      <c r="F36" s="6" t="s">
        <v>22</v>
      </c>
      <c r="G36" s="6"/>
      <c r="H36" s="6"/>
      <c r="I36" s="6"/>
      <c r="J36" s="6"/>
    </row>
    <row r="37" spans="1:10" x14ac:dyDescent="0.3">
      <c r="A37" s="9" t="s">
        <v>23</v>
      </c>
      <c r="B37" s="1">
        <v>658.69753718114998</v>
      </c>
      <c r="C37" s="1">
        <v>173.66983854761187</v>
      </c>
      <c r="D37" s="1">
        <v>23619.785564088899</v>
      </c>
      <c r="E37" s="1">
        <v>12154.070301682035</v>
      </c>
      <c r="F37" s="11">
        <f>AVERAGE(B36:B38)</f>
        <v>552.58638806105648</v>
      </c>
      <c r="G37" s="11">
        <f>_xlfn.STDEV.S(B36:B38)</f>
        <v>475.01394479690407</v>
      </c>
      <c r="H37" s="12"/>
      <c r="I37" s="11">
        <f>AVERAGE(D36:D38)</f>
        <v>11466.756035526972</v>
      </c>
      <c r="J37" s="11">
        <f>_xlfn.STDEV.S(D36:D38)</f>
        <v>11809.561683433607</v>
      </c>
    </row>
    <row r="38" spans="1:10" x14ac:dyDescent="0.3">
      <c r="A38" s="9" t="s">
        <v>24</v>
      </c>
      <c r="B38" s="1">
        <v>33.490508617595061</v>
      </c>
      <c r="C38" s="1">
        <v>37.000507426366909</v>
      </c>
      <c r="D38" s="1">
        <v>33.595668515732065</v>
      </c>
      <c r="E38" s="1">
        <v>17.106374311516841</v>
      </c>
    </row>
    <row r="39" spans="1:10" x14ac:dyDescent="0.3">
      <c r="A39" s="6" t="s">
        <v>25</v>
      </c>
      <c r="B39" s="11">
        <f>AVERAGE(B27:B38)</f>
        <v>1285.9197070339726</v>
      </c>
      <c r="C39" s="11">
        <f>AVERAGE(C27:C38)</f>
        <v>768.32823643350764</v>
      </c>
      <c r="D39" s="11">
        <f>AVERAGE(D27:D38)</f>
        <v>16181.227468552095</v>
      </c>
      <c r="E39" s="11">
        <f>AVERAGE(E27:E38)</f>
        <v>8478.1342090186827</v>
      </c>
    </row>
    <row r="42" spans="1:10" x14ac:dyDescent="0.3">
      <c r="A42" s="7"/>
      <c r="B42" s="8"/>
      <c r="C42" s="8"/>
      <c r="D42" s="7"/>
      <c r="E42" s="7"/>
    </row>
    <row r="43" spans="1:10" x14ac:dyDescent="0.3">
      <c r="A43" s="6"/>
      <c r="B43" s="8" t="s">
        <v>3</v>
      </c>
      <c r="C43" s="7"/>
      <c r="D43" s="9" t="s">
        <v>4</v>
      </c>
      <c r="E43" s="9"/>
    </row>
    <row r="44" spans="1:10" x14ac:dyDescent="0.3">
      <c r="A44" s="6" t="s">
        <v>28</v>
      </c>
      <c r="C44" s="7"/>
      <c r="D44" s="7"/>
      <c r="E44" s="7"/>
    </row>
    <row r="45" spans="1:10" x14ac:dyDescent="0.3">
      <c r="A45" s="6" t="s">
        <v>29</v>
      </c>
      <c r="B45" s="8" t="s">
        <v>6</v>
      </c>
      <c r="C45" s="9"/>
      <c r="D45" s="9" t="s">
        <v>6</v>
      </c>
      <c r="E45" s="9"/>
      <c r="F45" s="5" t="s">
        <v>3</v>
      </c>
      <c r="I45" s="5" t="s">
        <v>4</v>
      </c>
    </row>
    <row r="46" spans="1:10" x14ac:dyDescent="0.3">
      <c r="A46" s="9"/>
      <c r="B46" s="8" t="s">
        <v>7</v>
      </c>
      <c r="C46" s="9" t="s">
        <v>8</v>
      </c>
      <c r="D46" s="9" t="s">
        <v>7</v>
      </c>
      <c r="E46" s="9" t="s">
        <v>8</v>
      </c>
    </row>
    <row r="47" spans="1:10" x14ac:dyDescent="0.3">
      <c r="A47" s="9" t="s">
        <v>9</v>
      </c>
      <c r="F47" s="6" t="s">
        <v>7</v>
      </c>
      <c r="G47" s="6" t="s">
        <v>8</v>
      </c>
      <c r="H47" s="6"/>
      <c r="I47" s="6" t="s">
        <v>7</v>
      </c>
      <c r="J47" s="6" t="s">
        <v>8</v>
      </c>
    </row>
    <row r="48" spans="1:10" x14ac:dyDescent="0.3">
      <c r="A48" s="9" t="s">
        <v>11</v>
      </c>
      <c r="B48" s="1"/>
      <c r="C48" s="1"/>
      <c r="D48" s="1"/>
      <c r="E48" s="1"/>
      <c r="F48" s="7" t="s">
        <v>10</v>
      </c>
    </row>
    <row r="49" spans="1:10" x14ac:dyDescent="0.3">
      <c r="A49" s="9" t="s">
        <v>12</v>
      </c>
      <c r="B49" s="1">
        <v>53272.021576007923</v>
      </c>
      <c r="C49" s="1">
        <v>60831.400400842489</v>
      </c>
      <c r="D49" s="1">
        <v>313258.78362431942</v>
      </c>
      <c r="E49" s="1">
        <v>51542.243014930013</v>
      </c>
      <c r="F49" s="1">
        <f>AVERAGE(B47:B49)</f>
        <v>53272.021576007923</v>
      </c>
      <c r="G49" s="1"/>
      <c r="I49" s="1">
        <f>AVERAGE(D47:D49)</f>
        <v>313258.78362431942</v>
      </c>
      <c r="J49" s="1"/>
    </row>
    <row r="50" spans="1:10" x14ac:dyDescent="0.3">
      <c r="A50" s="9" t="s">
        <v>13</v>
      </c>
      <c r="B50" s="1">
        <v>7112.8404944830681</v>
      </c>
      <c r="C50" s="1">
        <v>1170.3199690934155</v>
      </c>
      <c r="D50" s="1">
        <v>341952.5916903349</v>
      </c>
      <c r="E50" s="1">
        <v>133948.84094291492</v>
      </c>
    </row>
    <row r="51" spans="1:10" x14ac:dyDescent="0.3">
      <c r="A51" s="9" t="s">
        <v>15</v>
      </c>
      <c r="B51" s="1">
        <v>13354.683636712303</v>
      </c>
      <c r="C51" s="1">
        <v>4188.5562414461838</v>
      </c>
      <c r="D51" s="1">
        <v>473480.35219078237</v>
      </c>
      <c r="E51" s="1">
        <v>316832.45128523436</v>
      </c>
      <c r="F51" s="5" t="s">
        <v>14</v>
      </c>
    </row>
    <row r="52" spans="1:10" x14ac:dyDescent="0.3">
      <c r="A52" s="9" t="s">
        <v>16</v>
      </c>
      <c r="B52" s="1">
        <v>3251.4977287503139</v>
      </c>
      <c r="C52" s="1">
        <v>246.72620675624086</v>
      </c>
      <c r="D52" s="1">
        <v>129126.97363986645</v>
      </c>
      <c r="E52" s="1">
        <v>13361.156279723567</v>
      </c>
      <c r="F52" s="1">
        <f>AVERAGE(B50:B52)</f>
        <v>7906.3406199818955</v>
      </c>
      <c r="G52" s="1">
        <f>_xlfn.STDEV.S(B50:B52)</f>
        <v>5098.1195758421964</v>
      </c>
      <c r="H52" s="10"/>
      <c r="I52" s="1">
        <f>AVERAGE(D50:D52)</f>
        <v>314853.30584032793</v>
      </c>
      <c r="J52" s="1">
        <f>_xlfn.STDEV.S(D50:D52)</f>
        <v>173768.78545942271</v>
      </c>
    </row>
    <row r="53" spans="1:10" x14ac:dyDescent="0.3">
      <c r="A53" s="9" t="s">
        <v>17</v>
      </c>
      <c r="B53" s="1">
        <v>7964.2897409365569</v>
      </c>
      <c r="C53" s="1">
        <v>2716.8678836770173</v>
      </c>
      <c r="D53" s="1">
        <v>162101.38611774106</v>
      </c>
      <c r="E53" s="1">
        <v>5785.0388803094029</v>
      </c>
    </row>
    <row r="54" spans="1:10" x14ac:dyDescent="0.3">
      <c r="A54" s="9" t="s">
        <v>19</v>
      </c>
      <c r="B54" s="1">
        <v>6030.6361756379993</v>
      </c>
      <c r="C54" s="1">
        <v>404.11472859265734</v>
      </c>
      <c r="D54" s="1">
        <v>268760.1458005865</v>
      </c>
      <c r="E54" s="1">
        <v>47431.718160569639</v>
      </c>
      <c r="F54" s="5" t="s">
        <v>18</v>
      </c>
    </row>
    <row r="55" spans="1:10" x14ac:dyDescent="0.3">
      <c r="A55" s="9" t="s">
        <v>20</v>
      </c>
      <c r="B55" s="1">
        <v>4023.421382488626</v>
      </c>
      <c r="C55" s="1">
        <v>1315.1127881809757</v>
      </c>
      <c r="D55" s="1">
        <v>156845.12866773331</v>
      </c>
      <c r="E55" s="1">
        <v>17059.393240451893</v>
      </c>
      <c r="F55" s="1">
        <f>AVERAGE(B53:B55)</f>
        <v>6006.1157663543936</v>
      </c>
      <c r="G55" s="1">
        <f>_xlfn.STDEV.S(B53:B55)</f>
        <v>1970.5486019146049</v>
      </c>
      <c r="H55" s="1"/>
      <c r="I55" s="1">
        <f>AVERAGE(D53:D55)</f>
        <v>195902.22019535361</v>
      </c>
      <c r="J55" s="1">
        <f>_xlfn.STDEV.S(D53:D55)</f>
        <v>63151.52455181456</v>
      </c>
    </row>
    <row r="56" spans="1:10" x14ac:dyDescent="0.3">
      <c r="A56" s="9" t="s">
        <v>21</v>
      </c>
      <c r="B56" s="1">
        <v>5399.3063540054563</v>
      </c>
      <c r="C56" s="1">
        <v>1601.0545124738837</v>
      </c>
      <c r="D56" s="1">
        <v>210935.81034174157</v>
      </c>
      <c r="E56" s="1">
        <v>108834.22768057743</v>
      </c>
    </row>
    <row r="57" spans="1:10" x14ac:dyDescent="0.3">
      <c r="A57" s="9" t="s">
        <v>23</v>
      </c>
      <c r="B57" s="1">
        <v>3964.4784384859054</v>
      </c>
      <c r="C57" s="1">
        <v>720.95116780651108</v>
      </c>
      <c r="D57" s="1">
        <v>196210.64341554706</v>
      </c>
      <c r="E57" s="1">
        <v>140943.23979344676</v>
      </c>
      <c r="F57" s="5" t="s">
        <v>22</v>
      </c>
    </row>
    <row r="58" spans="1:10" x14ac:dyDescent="0.3">
      <c r="A58" s="9" t="s">
        <v>24</v>
      </c>
      <c r="B58" s="1">
        <v>6040.2640558070743</v>
      </c>
      <c r="C58" s="1">
        <v>1432.997676806782</v>
      </c>
      <c r="D58" s="1">
        <v>164665.81502334966</v>
      </c>
      <c r="E58" s="1">
        <v>107059.6974043396</v>
      </c>
      <c r="F58" s="1">
        <f>AVERAGE(B56:B58)</f>
        <v>5134.6829494328122</v>
      </c>
      <c r="G58" s="1">
        <f>_xlfn.STDEV.S(B56:B58)</f>
        <v>1062.8925825101378</v>
      </c>
      <c r="H58" s="10"/>
      <c r="I58" s="1">
        <f>AVERAGE(D56:D58)</f>
        <v>190604.08959354609</v>
      </c>
      <c r="J58" s="1">
        <f>_xlfn.STDEV.S(D56:D58)</f>
        <v>23639.018613518074</v>
      </c>
    </row>
    <row r="59" spans="1:10" x14ac:dyDescent="0.3">
      <c r="A59" s="6" t="s">
        <v>25</v>
      </c>
      <c r="B59" s="11">
        <f>AVERAGE(B49:B58)</f>
        <v>11041.343958331523</v>
      </c>
      <c r="C59" s="11">
        <f>AVERAGE(C49:C58)</f>
        <v>7462.8101575676164</v>
      </c>
      <c r="D59" s="11">
        <f>AVERAGE(D49:D58)</f>
        <v>241733.76305120025</v>
      </c>
      <c r="E59" s="11">
        <f>AVERAGE(E49:E58)</f>
        <v>94279.800668249751</v>
      </c>
      <c r="F59" s="6"/>
      <c r="G59" s="6"/>
      <c r="H59" s="6"/>
      <c r="I59" s="6"/>
      <c r="J59" s="6"/>
    </row>
    <row r="62" spans="1:10" x14ac:dyDescent="0.3">
      <c r="A62" s="7"/>
      <c r="B62" s="8"/>
      <c r="C62" s="8"/>
      <c r="D62" s="7"/>
      <c r="E62" s="7"/>
    </row>
    <row r="63" spans="1:10" x14ac:dyDescent="0.3">
      <c r="A63" s="6"/>
      <c r="B63" s="8" t="s">
        <v>3</v>
      </c>
      <c r="C63" s="7"/>
      <c r="D63" s="9" t="s">
        <v>4</v>
      </c>
      <c r="E63" s="9"/>
    </row>
    <row r="64" spans="1:10" x14ac:dyDescent="0.3">
      <c r="A64" s="6" t="s">
        <v>30</v>
      </c>
      <c r="C64" s="7"/>
      <c r="D64" s="7"/>
      <c r="E64" s="7"/>
    </row>
    <row r="65" spans="1:10" x14ac:dyDescent="0.3">
      <c r="A65" s="9"/>
      <c r="B65" s="8" t="s">
        <v>6</v>
      </c>
      <c r="C65" s="9"/>
      <c r="D65" s="9" t="s">
        <v>6</v>
      </c>
      <c r="E65" s="9"/>
      <c r="F65" s="5" t="s">
        <v>3</v>
      </c>
      <c r="I65" s="5" t="s">
        <v>4</v>
      </c>
    </row>
    <row r="66" spans="1:10" x14ac:dyDescent="0.3">
      <c r="A66" s="9"/>
      <c r="B66" s="8" t="s">
        <v>7</v>
      </c>
      <c r="C66" s="9" t="s">
        <v>8</v>
      </c>
      <c r="D66" s="9" t="s">
        <v>7</v>
      </c>
      <c r="E66" s="9" t="s">
        <v>8</v>
      </c>
    </row>
    <row r="67" spans="1:10" x14ac:dyDescent="0.3">
      <c r="A67" s="9" t="s">
        <v>9</v>
      </c>
      <c r="B67" s="1">
        <v>29.312037887390431</v>
      </c>
      <c r="C67" s="1">
        <v>25.079711383040753</v>
      </c>
      <c r="D67" s="1">
        <v>667.60309733249028</v>
      </c>
      <c r="E67" s="1">
        <v>193.52850911632851</v>
      </c>
      <c r="F67" s="6" t="s">
        <v>7</v>
      </c>
      <c r="G67" s="6" t="s">
        <v>8</v>
      </c>
      <c r="H67" s="6"/>
      <c r="I67" s="6" t="s">
        <v>7</v>
      </c>
      <c r="J67" s="6" t="s">
        <v>8</v>
      </c>
    </row>
    <row r="68" spans="1:10" x14ac:dyDescent="0.3">
      <c r="A68" s="9" t="s">
        <v>11</v>
      </c>
      <c r="B68" s="1">
        <v>69.583237612247046</v>
      </c>
      <c r="C68" s="1">
        <v>60.749340621531026</v>
      </c>
      <c r="D68" s="1">
        <v>297.80523323718336</v>
      </c>
      <c r="E68" s="1">
        <v>113.14318959586022</v>
      </c>
      <c r="F68" s="5" t="s">
        <v>10</v>
      </c>
    </row>
    <row r="69" spans="1:10" x14ac:dyDescent="0.3">
      <c r="A69" s="9" t="s">
        <v>12</v>
      </c>
      <c r="B69" s="1">
        <v>60.448678932935501</v>
      </c>
      <c r="C69" s="1">
        <v>55.994233723195485</v>
      </c>
      <c r="D69" s="1">
        <v>384.4136141012595</v>
      </c>
      <c r="E69" s="1">
        <v>37.967701053889002</v>
      </c>
      <c r="F69" s="3">
        <f>AVERAGE(B67:B69)</f>
        <v>53.114651477524326</v>
      </c>
      <c r="G69" s="3">
        <f>_xlfn.STDEV.S(B67:B69)</f>
        <v>21.113582141772312</v>
      </c>
      <c r="H69" s="3"/>
      <c r="I69" s="3">
        <f>AVERAGE(D67:D69)</f>
        <v>449.94064822364436</v>
      </c>
      <c r="J69" s="3">
        <f>_xlfn.STDEV.S(D67:D69)</f>
        <v>193.41137304465823</v>
      </c>
    </row>
    <row r="70" spans="1:10" x14ac:dyDescent="0.3">
      <c r="A70" s="9" t="s">
        <v>13</v>
      </c>
      <c r="B70" s="1">
        <v>12.275504130961908</v>
      </c>
      <c r="C70" s="1">
        <v>1.651602300013991</v>
      </c>
      <c r="D70" s="1">
        <v>306.45582542478473</v>
      </c>
      <c r="E70" s="1">
        <v>98.605864309974393</v>
      </c>
      <c r="F70" s="10"/>
      <c r="G70" s="10"/>
      <c r="H70" s="10"/>
      <c r="I70" s="10"/>
      <c r="J70" s="10"/>
    </row>
    <row r="71" spans="1:10" x14ac:dyDescent="0.3">
      <c r="A71" s="9" t="s">
        <v>15</v>
      </c>
      <c r="B71" s="1">
        <v>28.81853534256021</v>
      </c>
      <c r="C71" s="1">
        <v>15.32137458267753</v>
      </c>
      <c r="D71" s="1">
        <v>631.23005275970911</v>
      </c>
      <c r="E71" s="1">
        <v>73.45669733757579</v>
      </c>
      <c r="F71" s="10" t="s">
        <v>14</v>
      </c>
      <c r="G71" s="10"/>
      <c r="H71" s="10"/>
      <c r="I71" s="10"/>
      <c r="J71" s="10"/>
    </row>
    <row r="72" spans="1:10" x14ac:dyDescent="0.3">
      <c r="A72" s="9" t="s">
        <v>16</v>
      </c>
      <c r="B72" s="1">
        <v>10.863230729352713</v>
      </c>
      <c r="C72" s="1">
        <v>1.6408552726269694</v>
      </c>
      <c r="D72" s="1">
        <v>2573.1582741589059</v>
      </c>
      <c r="E72" s="1">
        <v>754.90361339223307</v>
      </c>
      <c r="F72" s="3">
        <f>AVERAGE(B70:B72)</f>
        <v>17.319090067624945</v>
      </c>
      <c r="G72" s="3">
        <f>_xlfn.STDEV.S(B70:B72)</f>
        <v>9.9838149153340421</v>
      </c>
      <c r="H72" s="3"/>
      <c r="I72" s="3">
        <f>AVERAGE(D70:D72)</f>
        <v>1170.2813841144666</v>
      </c>
      <c r="J72" s="3">
        <f>_xlfn.STDEV.S(D70:D72)</f>
        <v>1225.7313127887439</v>
      </c>
    </row>
    <row r="73" spans="1:10" x14ac:dyDescent="0.3">
      <c r="A73" s="9" t="s">
        <v>17</v>
      </c>
      <c r="B73" s="1">
        <v>21.1692656742987</v>
      </c>
      <c r="C73" s="1">
        <v>11.070526833484607</v>
      </c>
      <c r="D73" s="1">
        <v>480.42308725109524</v>
      </c>
      <c r="E73" s="1">
        <v>115.31838920245009</v>
      </c>
      <c r="F73" s="10"/>
      <c r="G73" s="10"/>
      <c r="H73" s="10"/>
      <c r="I73" s="10"/>
      <c r="J73" s="10"/>
    </row>
    <row r="74" spans="1:10" x14ac:dyDescent="0.3">
      <c r="A74" s="9" t="s">
        <v>19</v>
      </c>
      <c r="B74" s="1">
        <v>16.045562614343833</v>
      </c>
      <c r="C74" s="1">
        <v>4.7818768735806341</v>
      </c>
      <c r="D74" s="1">
        <v>650.69048762020304</v>
      </c>
      <c r="E74" s="1">
        <v>247.62134058167459</v>
      </c>
      <c r="F74" s="10" t="s">
        <v>18</v>
      </c>
      <c r="G74" s="10"/>
      <c r="H74" s="10"/>
      <c r="I74" s="10"/>
      <c r="J74" s="10"/>
    </row>
    <row r="75" spans="1:10" x14ac:dyDescent="0.3">
      <c r="A75" s="9" t="s">
        <v>20</v>
      </c>
      <c r="B75" s="1">
        <v>16.755619094359435</v>
      </c>
      <c r="C75" s="1">
        <v>9.8709411025612113</v>
      </c>
      <c r="D75" s="1">
        <v>602.67980039920803</v>
      </c>
      <c r="E75" s="1">
        <v>321.67001218991913</v>
      </c>
      <c r="F75" s="13">
        <f>AVERAGE(B73:B75)</f>
        <v>17.990149127667323</v>
      </c>
      <c r="G75" s="13">
        <f>_xlfn.STDEV.S(B73:B75)</f>
        <v>2.7759919963865411</v>
      </c>
      <c r="H75" s="13"/>
      <c r="I75" s="13">
        <f>AVERAGE(D73:D75)</f>
        <v>577.93112509016873</v>
      </c>
      <c r="J75" s="13">
        <f>_xlfn.STDEV.S(D73:D75)</f>
        <v>87.790202211168378</v>
      </c>
    </row>
    <row r="76" spans="1:10" x14ac:dyDescent="0.3">
      <c r="A76" s="9" t="s">
        <v>21</v>
      </c>
      <c r="B76" s="1">
        <v>28.47517485716067</v>
      </c>
      <c r="C76" s="1">
        <v>13.015718638366717</v>
      </c>
      <c r="D76" s="1">
        <v>841.56443531435389</v>
      </c>
      <c r="E76" s="1">
        <v>521.4981827934472</v>
      </c>
      <c r="F76" s="10"/>
      <c r="G76" s="10"/>
      <c r="H76" s="10"/>
      <c r="I76" s="10"/>
      <c r="J76" s="10"/>
    </row>
    <row r="77" spans="1:10" x14ac:dyDescent="0.3">
      <c r="A77" s="9" t="s">
        <v>23</v>
      </c>
      <c r="B77" s="1">
        <v>16.745917173453918</v>
      </c>
      <c r="C77" s="1">
        <v>12.241152884935973</v>
      </c>
      <c r="D77" s="1">
        <v>880.67192018408241</v>
      </c>
      <c r="E77" s="1">
        <v>325.39083630691101</v>
      </c>
      <c r="F77" s="10" t="s">
        <v>22</v>
      </c>
      <c r="G77" s="10"/>
      <c r="H77" s="10"/>
      <c r="I77" s="10"/>
      <c r="J77" s="10"/>
    </row>
    <row r="78" spans="1:10" x14ac:dyDescent="0.3">
      <c r="A78" s="9" t="s">
        <v>24</v>
      </c>
      <c r="B78" s="1">
        <v>39.853331152673043</v>
      </c>
      <c r="C78" s="1">
        <v>52.877877351975165</v>
      </c>
      <c r="D78" s="1">
        <v>824.29312103666973</v>
      </c>
      <c r="E78" s="1">
        <v>976.79298459424183</v>
      </c>
      <c r="F78" s="3">
        <f>AVERAGE(B76:B78)</f>
        <v>28.358141061095875</v>
      </c>
      <c r="G78" s="3">
        <f>_xlfn.STDEV.S(B76:B78)</f>
        <v>11.554151543225458</v>
      </c>
      <c r="H78" s="3"/>
      <c r="I78" s="3">
        <f>AVERAGE(D76:D78)</f>
        <v>848.8431588450353</v>
      </c>
      <c r="J78" s="3">
        <f>_xlfn.STDEV.S(D76:D78)</f>
        <v>28.885586552866588</v>
      </c>
    </row>
    <row r="79" spans="1:10" x14ac:dyDescent="0.3">
      <c r="A79" s="6" t="s">
        <v>25</v>
      </c>
      <c r="B79" s="11">
        <f>AVERAGE(B67:B78)</f>
        <v>29.195507933478115</v>
      </c>
      <c r="C79" s="11">
        <f>AVERAGE(C67:C78)</f>
        <v>22.024600963999166</v>
      </c>
      <c r="D79" s="11">
        <f>AVERAGE(D67:D78)</f>
        <v>761.7490790683288</v>
      </c>
      <c r="E79" s="11">
        <f>AVERAGE(E67:E78)</f>
        <v>314.99144337287538</v>
      </c>
    </row>
    <row r="82" spans="1:10" x14ac:dyDescent="0.3">
      <c r="A82" s="6"/>
      <c r="B82" s="8" t="s">
        <v>3</v>
      </c>
      <c r="C82" s="7"/>
      <c r="D82" s="9" t="s">
        <v>4</v>
      </c>
      <c r="E82" s="9"/>
      <c r="F82" s="5" t="s">
        <v>3</v>
      </c>
      <c r="I82" s="5" t="s">
        <v>4</v>
      </c>
    </row>
    <row r="83" spans="1:10" x14ac:dyDescent="0.3">
      <c r="A83" s="12" t="s">
        <v>31</v>
      </c>
      <c r="C83" s="7"/>
      <c r="D83" s="7"/>
      <c r="E83" s="7"/>
    </row>
    <row r="84" spans="1:10" x14ac:dyDescent="0.3">
      <c r="A84" s="9"/>
      <c r="B84" s="8" t="s">
        <v>6</v>
      </c>
      <c r="C84" s="9"/>
      <c r="D84" s="9" t="s">
        <v>6</v>
      </c>
      <c r="E84" s="9"/>
      <c r="F84" s="6" t="s">
        <v>7</v>
      </c>
      <c r="G84" s="6" t="s">
        <v>8</v>
      </c>
      <c r="H84" s="6"/>
      <c r="I84" s="6" t="s">
        <v>7</v>
      </c>
      <c r="J84" s="6" t="s">
        <v>8</v>
      </c>
    </row>
    <row r="85" spans="1:10" x14ac:dyDescent="0.3">
      <c r="A85" s="9" t="s">
        <v>27</v>
      </c>
      <c r="B85" s="8" t="s">
        <v>7</v>
      </c>
      <c r="C85" s="9" t="s">
        <v>8</v>
      </c>
      <c r="D85" s="9" t="s">
        <v>7</v>
      </c>
      <c r="E85" s="9" t="s">
        <v>8</v>
      </c>
      <c r="F85" s="6" t="s">
        <v>10</v>
      </c>
    </row>
    <row r="86" spans="1:10" x14ac:dyDescent="0.3">
      <c r="A86" s="9" t="s">
        <v>9</v>
      </c>
      <c r="B86" s="1">
        <v>2201.9291516712901</v>
      </c>
      <c r="C86" s="1">
        <v>1651.3917313348832</v>
      </c>
      <c r="D86" s="1">
        <v>35935.143453544275</v>
      </c>
      <c r="E86" s="1">
        <v>32648.464812956372</v>
      </c>
      <c r="F86" s="1">
        <f>AVERAGE(B86:B88)</f>
        <v>6285.6834101358327</v>
      </c>
      <c r="G86" s="1">
        <f>_xlfn.STDEV.S(B86:B88)</f>
        <v>3731.7610960658271</v>
      </c>
      <c r="H86" s="1"/>
      <c r="I86" s="1">
        <f>AVERAGE(D86:D88)</f>
        <v>23905.634671616743</v>
      </c>
      <c r="J86" s="1">
        <f>_xlfn.STDEV.S(D86:D88)</f>
        <v>11174.83417217557</v>
      </c>
    </row>
    <row r="87" spans="1:10" x14ac:dyDescent="0.3">
      <c r="A87" s="9" t="s">
        <v>11</v>
      </c>
      <c r="B87" s="1">
        <v>9518.4653405444878</v>
      </c>
      <c r="C87" s="1">
        <v>7665.2934319702017</v>
      </c>
      <c r="D87" s="1">
        <v>13847.971967968988</v>
      </c>
      <c r="E87" s="1">
        <v>8187.6766289853877</v>
      </c>
      <c r="F87" s="10"/>
      <c r="G87" s="10"/>
      <c r="H87" s="10"/>
      <c r="I87" s="10"/>
      <c r="J87" s="10"/>
    </row>
    <row r="88" spans="1:10" x14ac:dyDescent="0.3">
      <c r="A88" s="9" t="s">
        <v>12</v>
      </c>
      <c r="B88" s="1">
        <v>7136.65573819172</v>
      </c>
      <c r="C88" s="1">
        <v>8943.1734341783067</v>
      </c>
      <c r="D88" s="1">
        <v>21933.788593336958</v>
      </c>
      <c r="E88" s="1">
        <v>3062.1530039711042</v>
      </c>
      <c r="F88" s="12" t="s">
        <v>14</v>
      </c>
      <c r="G88" s="10"/>
      <c r="H88" s="10"/>
      <c r="I88" s="10"/>
      <c r="J88" s="10"/>
    </row>
    <row r="89" spans="1:10" x14ac:dyDescent="0.3">
      <c r="A89" s="9" t="s">
        <v>13</v>
      </c>
      <c r="B89" s="1">
        <v>1612.9003965633783</v>
      </c>
      <c r="C89" s="1">
        <v>746.6980510834403</v>
      </c>
      <c r="D89" s="1">
        <v>9472.8915756846327</v>
      </c>
      <c r="E89" s="1">
        <v>5100.2436736673972</v>
      </c>
      <c r="F89" s="1">
        <f>AVERAGE(B89:B91)</f>
        <v>1209.1575481885343</v>
      </c>
      <c r="G89" s="1">
        <f>_xlfn.STDEV.S(B89:B91)</f>
        <v>813.35415599098883</v>
      </c>
      <c r="H89" s="1"/>
      <c r="I89" s="1">
        <f>AVERAGE(D89:D91)</f>
        <v>25671.952044541231</v>
      </c>
      <c r="J89" s="1">
        <f>_xlfn.STDEV.S(D89:D91)</f>
        <v>17877.960517269366</v>
      </c>
    </row>
    <row r="90" spans="1:10" x14ac:dyDescent="0.3">
      <c r="A90" s="9" t="s">
        <v>15</v>
      </c>
      <c r="B90" s="1">
        <v>1741.6489548670538</v>
      </c>
      <c r="C90" s="1">
        <v>573.60235224837413</v>
      </c>
      <c r="D90" s="1">
        <v>22689.320838086787</v>
      </c>
      <c r="E90" s="1">
        <v>23810.259659090123</v>
      </c>
      <c r="F90" s="10"/>
      <c r="G90" s="10"/>
      <c r="H90" s="10"/>
      <c r="I90" s="10"/>
      <c r="J90" s="10"/>
    </row>
    <row r="91" spans="1:10" x14ac:dyDescent="0.3">
      <c r="A91" s="9" t="s">
        <v>16</v>
      </c>
      <c r="B91" s="1">
        <v>272.92329313517081</v>
      </c>
      <c r="C91" s="1">
        <v>50.420752950252435</v>
      </c>
      <c r="D91" s="1">
        <v>44853.643719852262</v>
      </c>
      <c r="E91" s="1">
        <v>11867.470692856612</v>
      </c>
      <c r="F91" s="12" t="s">
        <v>18</v>
      </c>
      <c r="G91" s="10"/>
      <c r="H91" s="10"/>
      <c r="I91" s="10"/>
      <c r="J91" s="10"/>
    </row>
    <row r="92" spans="1:10" x14ac:dyDescent="0.3">
      <c r="A92" s="9" t="s">
        <v>17</v>
      </c>
      <c r="B92" s="1">
        <v>771.49745784719551</v>
      </c>
      <c r="C92" s="1">
        <v>308.00636574538612</v>
      </c>
      <c r="D92" s="1">
        <v>6058.2740955946001</v>
      </c>
      <c r="E92" s="1">
        <v>2420.1107300251861</v>
      </c>
      <c r="F92" s="3">
        <f>AVERAGE(B92:B94)</f>
        <v>765.36293700306305</v>
      </c>
      <c r="G92" s="3">
        <f>_xlfn.STDEV.S(B92:B94)</f>
        <v>256.93773679829673</v>
      </c>
      <c r="H92" s="3"/>
      <c r="I92" s="1">
        <f>AVERAGE(D92:D94)</f>
        <v>4839.2757165200319</v>
      </c>
      <c r="J92" s="1">
        <f>_xlfn.STDEV.S(D92:D94)</f>
        <v>1392.579528382513</v>
      </c>
    </row>
    <row r="93" spans="1:10" x14ac:dyDescent="0.3">
      <c r="A93" s="9" t="s">
        <v>19</v>
      </c>
      <c r="B93" s="1">
        <v>1019.1784831904318</v>
      </c>
      <c r="C93" s="1">
        <v>169.86432250792652</v>
      </c>
      <c r="D93" s="1">
        <v>5137.9670118097192</v>
      </c>
      <c r="E93" s="1">
        <v>2599.9911110522326</v>
      </c>
      <c r="F93" s="10"/>
      <c r="G93" s="10"/>
      <c r="H93" s="10"/>
      <c r="I93" s="10"/>
      <c r="J93" s="10"/>
    </row>
    <row r="94" spans="1:10" x14ac:dyDescent="0.3">
      <c r="A94" s="9" t="s">
        <v>20</v>
      </c>
      <c r="B94" s="1">
        <v>505.4128699715618</v>
      </c>
      <c r="C94" s="1">
        <v>186.1850921365467</v>
      </c>
      <c r="D94" s="1">
        <v>3321.5860421557772</v>
      </c>
      <c r="E94" s="1">
        <v>1583.8215549265883</v>
      </c>
      <c r="F94" s="12" t="s">
        <v>22</v>
      </c>
      <c r="G94" s="10"/>
      <c r="H94" s="10"/>
      <c r="I94" s="10"/>
      <c r="J94" s="10"/>
    </row>
    <row r="95" spans="1:10" x14ac:dyDescent="0.3">
      <c r="A95" s="9" t="s">
        <v>21</v>
      </c>
      <c r="B95" s="1">
        <v>425.09492784231071</v>
      </c>
      <c r="C95" s="1">
        <v>71.095201055247756</v>
      </c>
      <c r="D95" s="1">
        <v>3123.2591130716155</v>
      </c>
      <c r="E95" s="1">
        <v>2197.2054122822406</v>
      </c>
      <c r="F95" s="3">
        <f>AVERAGE(B95:B97)</f>
        <v>768.99877057060905</v>
      </c>
      <c r="G95" s="3">
        <f>_xlfn.STDEV.S(B95:B97)</f>
        <v>516.57159925682743</v>
      </c>
      <c r="H95" s="3"/>
      <c r="I95" s="1">
        <f>AVERAGE(D95:D97)</f>
        <v>2630.6289909991083</v>
      </c>
      <c r="J95" s="1">
        <f>_xlfn.STDEV.S(D95:D97)</f>
        <v>429.90937552062792</v>
      </c>
    </row>
    <row r="96" spans="1:10" x14ac:dyDescent="0.3">
      <c r="A96" s="9" t="s">
        <v>23</v>
      </c>
      <c r="B96" s="1">
        <v>518.87981237033171</v>
      </c>
      <c r="C96" s="1">
        <v>83.970316502892913</v>
      </c>
      <c r="D96" s="1">
        <v>2437.3115080269099</v>
      </c>
      <c r="E96" s="1">
        <v>1690.1227424553651</v>
      </c>
    </row>
    <row r="97" spans="1:10" x14ac:dyDescent="0.3">
      <c r="A97" s="9" t="s">
        <v>24</v>
      </c>
      <c r="B97" s="1">
        <v>1363.0215714991848</v>
      </c>
      <c r="C97" s="1">
        <v>216.87196012837731</v>
      </c>
      <c r="D97" s="1">
        <v>2331.3163518987999</v>
      </c>
      <c r="E97" s="1">
        <v>97.540681027035504</v>
      </c>
    </row>
    <row r="98" spans="1:10" x14ac:dyDescent="0.3">
      <c r="A98" s="6" t="s">
        <v>25</v>
      </c>
      <c r="B98" s="11">
        <f>AVERAGE(B86:B97)</f>
        <v>2257.3006664745103</v>
      </c>
      <c r="C98" s="11">
        <f>AVERAGE(C86:C97)</f>
        <v>1722.214417653486</v>
      </c>
      <c r="D98" s="11">
        <f>AVERAGE(D86:D97)</f>
        <v>14261.872855919275</v>
      </c>
      <c r="E98" s="11">
        <f>AVERAGE(E86:E97)</f>
        <v>7938.7550586079715</v>
      </c>
    </row>
    <row r="101" spans="1:10" x14ac:dyDescent="0.3">
      <c r="A101" s="6"/>
      <c r="B101" s="8" t="s">
        <v>3</v>
      </c>
      <c r="C101" s="7"/>
      <c r="D101" s="9" t="s">
        <v>4</v>
      </c>
      <c r="E101" s="9"/>
    </row>
    <row r="102" spans="1:10" x14ac:dyDescent="0.3">
      <c r="A102" s="12" t="s">
        <v>32</v>
      </c>
      <c r="C102" s="7"/>
      <c r="D102" s="7"/>
      <c r="E102" s="7"/>
      <c r="F102" s="5" t="s">
        <v>3</v>
      </c>
      <c r="I102" s="5" t="s">
        <v>4</v>
      </c>
    </row>
    <row r="103" spans="1:10" x14ac:dyDescent="0.3">
      <c r="A103" s="9"/>
      <c r="B103" s="8" t="s">
        <v>6</v>
      </c>
      <c r="C103" s="9"/>
      <c r="D103" s="9" t="s">
        <v>6</v>
      </c>
      <c r="E103" s="9"/>
    </row>
    <row r="104" spans="1:10" x14ac:dyDescent="0.3">
      <c r="A104" s="9" t="s">
        <v>27</v>
      </c>
      <c r="B104" s="8" t="s">
        <v>7</v>
      </c>
      <c r="C104" s="9" t="s">
        <v>8</v>
      </c>
      <c r="D104" s="9" t="s">
        <v>7</v>
      </c>
      <c r="E104" s="9" t="s">
        <v>8</v>
      </c>
    </row>
    <row r="105" spans="1:10" x14ac:dyDescent="0.3">
      <c r="A105" s="9" t="s">
        <v>9</v>
      </c>
      <c r="B105" s="1">
        <v>5108.9445685518531</v>
      </c>
      <c r="C105" s="1">
        <v>3316.0184041026841</v>
      </c>
      <c r="D105" s="1">
        <v>7417.6214444442749</v>
      </c>
      <c r="E105" s="1">
        <v>2734.6141200012594</v>
      </c>
      <c r="F105" s="6" t="s">
        <v>7</v>
      </c>
      <c r="G105" s="6" t="s">
        <v>8</v>
      </c>
      <c r="H105" s="6"/>
      <c r="I105" s="6" t="s">
        <v>7</v>
      </c>
      <c r="J105" s="6" t="s">
        <v>8</v>
      </c>
    </row>
    <row r="106" spans="1:10" x14ac:dyDescent="0.3">
      <c r="A106" s="9" t="s">
        <v>11</v>
      </c>
      <c r="B106" s="1">
        <v>8543.2337828625859</v>
      </c>
      <c r="C106" s="1">
        <v>1111.3927046455615</v>
      </c>
      <c r="D106" s="1">
        <v>7462.2206935656031</v>
      </c>
      <c r="E106" s="1">
        <v>2351.9732448196214</v>
      </c>
      <c r="F106" s="5" t="s">
        <v>10</v>
      </c>
    </row>
    <row r="107" spans="1:10" x14ac:dyDescent="0.3">
      <c r="A107" s="9" t="s">
        <v>12</v>
      </c>
      <c r="B107" s="1">
        <v>4855.1257023809949</v>
      </c>
      <c r="C107" s="1">
        <v>1361.6641751431021</v>
      </c>
      <c r="D107" s="1">
        <v>5486.1512696821346</v>
      </c>
      <c r="E107" s="1">
        <v>1557.8766433468045</v>
      </c>
      <c r="F107" s="1">
        <f>AVERAGE(B105:B107)</f>
        <v>6169.1013512651443</v>
      </c>
      <c r="G107" s="1">
        <f>_xlfn.STDEV.S(B105:B107)</f>
        <v>2059.97199162468</v>
      </c>
      <c r="H107" s="1"/>
      <c r="I107" s="1">
        <f>AVERAGE(D105:D107)</f>
        <v>6788.66446923067</v>
      </c>
      <c r="J107" s="1">
        <f>_xlfn.STDEV.S(D105:D107)</f>
        <v>1128.2299187241019</v>
      </c>
    </row>
    <row r="108" spans="1:10" x14ac:dyDescent="0.3">
      <c r="A108" s="9" t="s">
        <v>13</v>
      </c>
      <c r="B108" s="1">
        <v>6171.8963553074509</v>
      </c>
      <c r="C108" s="1">
        <v>893.59007641967185</v>
      </c>
      <c r="D108" s="1">
        <v>6703.2234111156067</v>
      </c>
      <c r="E108" s="1">
        <v>625.06621247556518</v>
      </c>
      <c r="F108" s="10"/>
      <c r="G108" s="10"/>
      <c r="H108" s="10"/>
      <c r="I108" s="10"/>
      <c r="J108" s="10"/>
    </row>
    <row r="109" spans="1:10" x14ac:dyDescent="0.3">
      <c r="A109" s="9" t="s">
        <v>15</v>
      </c>
      <c r="B109" s="1">
        <v>6073.1470201780921</v>
      </c>
      <c r="C109" s="1">
        <v>293.77229830593194</v>
      </c>
      <c r="D109" s="1">
        <v>10439.938612480524</v>
      </c>
      <c r="E109" s="1">
        <v>5018.6532674176269</v>
      </c>
      <c r="F109" s="10" t="s">
        <v>14</v>
      </c>
      <c r="G109" s="10"/>
      <c r="H109" s="10"/>
      <c r="I109" s="10"/>
      <c r="J109" s="10"/>
    </row>
    <row r="110" spans="1:10" x14ac:dyDescent="0.3">
      <c r="A110" s="9" t="s">
        <v>16</v>
      </c>
      <c r="B110" s="1">
        <v>5954.3450524982509</v>
      </c>
      <c r="C110" s="1">
        <v>1461.5025915020772</v>
      </c>
      <c r="D110" s="1">
        <v>44154.608528909528</v>
      </c>
      <c r="E110" s="1">
        <v>4232.4145837096466</v>
      </c>
      <c r="F110" s="1">
        <f>AVERAGE(B108:B110)</f>
        <v>6066.4628093279316</v>
      </c>
      <c r="G110" s="1">
        <f>_xlfn.STDEV.S(B108:B110)</f>
        <v>108.92957056975905</v>
      </c>
      <c r="H110" s="1"/>
      <c r="I110" s="1">
        <f>AVERAGE(D108:D110)</f>
        <v>20432.590184168552</v>
      </c>
      <c r="J110" s="1">
        <f>_xlfn.STDEV.S(D108:D110)</f>
        <v>20628.65424319285</v>
      </c>
    </row>
    <row r="111" spans="1:10" x14ac:dyDescent="0.3">
      <c r="A111" s="9" t="s">
        <v>17</v>
      </c>
      <c r="B111" s="1">
        <v>6509.8271267008495</v>
      </c>
      <c r="C111" s="1">
        <v>2706.8113600820598</v>
      </c>
      <c r="D111" s="1">
        <v>13527.331565530514</v>
      </c>
      <c r="E111" s="1">
        <v>6828.4749528230759</v>
      </c>
      <c r="F111" s="10"/>
      <c r="G111" s="10"/>
      <c r="H111" s="10"/>
      <c r="I111" s="10"/>
      <c r="J111" s="10"/>
    </row>
    <row r="112" spans="1:10" x14ac:dyDescent="0.3">
      <c r="A112" s="9" t="s">
        <v>19</v>
      </c>
      <c r="B112" s="1">
        <v>6915.1060584712714</v>
      </c>
      <c r="C112" s="1">
        <v>1982.4873123297061</v>
      </c>
      <c r="D112" s="1">
        <v>57004.042720055812</v>
      </c>
      <c r="E112" s="1">
        <v>38884.086525905739</v>
      </c>
      <c r="F112" s="10" t="s">
        <v>18</v>
      </c>
      <c r="G112" s="10"/>
      <c r="H112" s="10"/>
      <c r="I112" s="10"/>
      <c r="J112" s="10"/>
    </row>
    <row r="113" spans="1:10" x14ac:dyDescent="0.3">
      <c r="A113" s="9" t="s">
        <v>20</v>
      </c>
      <c r="B113" s="1">
        <v>8616.1548121124433</v>
      </c>
      <c r="C113" s="1">
        <v>3028.026394089713</v>
      </c>
      <c r="D113" s="1">
        <v>38324.338517114607</v>
      </c>
      <c r="E113" s="1">
        <v>31010.529252724114</v>
      </c>
      <c r="F113" s="3">
        <f>AVERAGE(B111:B113)</f>
        <v>7347.0293324281884</v>
      </c>
      <c r="G113" s="3">
        <f>_xlfn.STDEV.S(B111:B113)</f>
        <v>1117.619061005174</v>
      </c>
      <c r="H113" s="3"/>
      <c r="I113" s="1">
        <f>AVERAGE(D111:D113)</f>
        <v>36285.237600900313</v>
      </c>
      <c r="J113" s="1">
        <f>_xlfn.STDEV.S(D111:D113)</f>
        <v>21809.964525725056</v>
      </c>
    </row>
    <row r="114" spans="1:10" x14ac:dyDescent="0.3">
      <c r="A114" s="9" t="s">
        <v>21</v>
      </c>
      <c r="B114" s="1">
        <v>11935.390757161871</v>
      </c>
      <c r="C114" s="1">
        <v>1754.7489145942511</v>
      </c>
      <c r="D114" s="1">
        <v>10369.536515005888</v>
      </c>
      <c r="E114" s="1">
        <v>2940.9694167827079</v>
      </c>
      <c r="F114" s="10"/>
      <c r="G114" s="10"/>
      <c r="H114" s="10"/>
      <c r="I114" s="10"/>
      <c r="J114" s="10"/>
    </row>
    <row r="115" spans="1:10" x14ac:dyDescent="0.3">
      <c r="A115" s="9" t="s">
        <v>23</v>
      </c>
      <c r="B115" s="1">
        <v>6533.6108713171197</v>
      </c>
      <c r="C115" s="1">
        <v>579.94754500905447</v>
      </c>
      <c r="D115" s="1">
        <v>10629.292283517119</v>
      </c>
      <c r="E115" s="1">
        <v>4376.6624828653758</v>
      </c>
      <c r="F115" s="10" t="s">
        <v>22</v>
      </c>
      <c r="G115" s="10"/>
      <c r="H115" s="10"/>
      <c r="I115" s="10"/>
      <c r="J115" s="10"/>
    </row>
    <row r="116" spans="1:10" x14ac:dyDescent="0.3">
      <c r="A116" s="9" t="s">
        <v>24</v>
      </c>
      <c r="B116" s="1">
        <v>7597.8059584138691</v>
      </c>
      <c r="C116" s="1">
        <v>2453.8710726112977</v>
      </c>
      <c r="D116" s="1">
        <v>11256.404811641582</v>
      </c>
      <c r="E116" s="1">
        <v>3665.276607934295</v>
      </c>
      <c r="F116" s="1">
        <f>AVERAGE(B114:B116)</f>
        <v>8688.9358622976197</v>
      </c>
      <c r="G116" s="1">
        <f>_xlfn.STDEV.S(B114:B116)</f>
        <v>2861.4209466873767</v>
      </c>
      <c r="H116" s="1"/>
      <c r="I116" s="1">
        <f>AVERAGE(D114:D116)</f>
        <v>10751.744536721528</v>
      </c>
      <c r="J116" s="1">
        <f>_xlfn.STDEV.S(D114:D116)</f>
        <v>455.93832875785068</v>
      </c>
    </row>
    <row r="117" spans="1:10" x14ac:dyDescent="0.3">
      <c r="A117" s="6" t="s">
        <v>25</v>
      </c>
      <c r="B117" s="11">
        <f>AVERAGE(B105:B116)</f>
        <v>7067.8823388297214</v>
      </c>
      <c r="C117" s="11">
        <f>AVERAGE(C105:C116)</f>
        <v>1745.3194040695926</v>
      </c>
      <c r="D117" s="11">
        <f>AVERAGE(D105:D116)</f>
        <v>18564.559197755265</v>
      </c>
      <c r="E117" s="11">
        <f>AVERAGE(E105:E116)</f>
        <v>8685.5497759004866</v>
      </c>
    </row>
    <row r="122" spans="1:10" x14ac:dyDescent="0.3">
      <c r="A122" s="6"/>
      <c r="B122" s="8" t="s">
        <v>3</v>
      </c>
      <c r="C122" s="7"/>
      <c r="D122" s="9" t="s">
        <v>4</v>
      </c>
      <c r="E122" s="9"/>
    </row>
    <row r="123" spans="1:10" x14ac:dyDescent="0.3">
      <c r="A123" s="6" t="s">
        <v>33</v>
      </c>
      <c r="C123" s="7"/>
      <c r="D123" s="7"/>
      <c r="E123" s="7"/>
      <c r="F123" s="5" t="s">
        <v>3</v>
      </c>
      <c r="I123" s="5" t="s">
        <v>4</v>
      </c>
    </row>
    <row r="124" spans="1:10" x14ac:dyDescent="0.3">
      <c r="A124" s="9"/>
      <c r="B124" s="8" t="s">
        <v>6</v>
      </c>
      <c r="C124" s="9"/>
      <c r="D124" s="9" t="s">
        <v>6</v>
      </c>
      <c r="E124" s="9"/>
    </row>
    <row r="125" spans="1:10" x14ac:dyDescent="0.3">
      <c r="A125" s="9" t="s">
        <v>27</v>
      </c>
      <c r="B125" s="8" t="s">
        <v>7</v>
      </c>
      <c r="C125" s="9" t="s">
        <v>8</v>
      </c>
      <c r="D125" s="9" t="s">
        <v>7</v>
      </c>
      <c r="E125" s="9" t="s">
        <v>8</v>
      </c>
    </row>
    <row r="126" spans="1:10" x14ac:dyDescent="0.3">
      <c r="A126" s="9" t="s">
        <v>9</v>
      </c>
      <c r="B126" s="1">
        <v>11196.484223021436</v>
      </c>
      <c r="C126" s="1">
        <v>6729.5875728678839</v>
      </c>
      <c r="D126" s="1">
        <v>23068.581186211664</v>
      </c>
      <c r="E126" s="1">
        <v>6630.6714679347424</v>
      </c>
      <c r="F126" s="5" t="s">
        <v>7</v>
      </c>
      <c r="G126" s="5" t="s">
        <v>8</v>
      </c>
      <c r="I126" s="5" t="s">
        <v>7</v>
      </c>
      <c r="J126" s="5" t="s">
        <v>8</v>
      </c>
    </row>
    <row r="127" spans="1:10" x14ac:dyDescent="0.3">
      <c r="A127" s="9" t="s">
        <v>11</v>
      </c>
      <c r="B127" s="1">
        <v>16950.261016414737</v>
      </c>
      <c r="C127" s="1">
        <v>4623.1510130170282</v>
      </c>
      <c r="D127" s="1">
        <v>13688.411470267263</v>
      </c>
      <c r="E127" s="1">
        <v>16796.592963981919</v>
      </c>
      <c r="F127" s="5" t="s">
        <v>10</v>
      </c>
    </row>
    <row r="128" spans="1:10" x14ac:dyDescent="0.3">
      <c r="A128" s="9" t="s">
        <v>12</v>
      </c>
      <c r="B128" s="1">
        <v>12342.997735550831</v>
      </c>
      <c r="C128" s="1">
        <v>609.40384706642817</v>
      </c>
      <c r="D128" s="1">
        <v>7508.868639708654</v>
      </c>
      <c r="E128" s="1">
        <v>2321.8002466083694</v>
      </c>
      <c r="F128" s="1">
        <f>AVERAGE(B126:B128)</f>
        <v>13496.580991662335</v>
      </c>
      <c r="G128" s="1">
        <f>_xlfn.STDEV.S(B126:B128)</f>
        <v>3045.4150117239215</v>
      </c>
      <c r="H128" s="1"/>
      <c r="I128" s="1">
        <f>AVERAGE(D126:D128)</f>
        <v>14755.287098729195</v>
      </c>
      <c r="J128" s="1">
        <f>_xlfn.STDEV.S(D126:D128)</f>
        <v>7834.5281502720545</v>
      </c>
    </row>
    <row r="129" spans="1:10" x14ac:dyDescent="0.3">
      <c r="A129" s="9" t="s">
        <v>13</v>
      </c>
      <c r="B129" s="1">
        <v>13303.829886592468</v>
      </c>
      <c r="C129" s="1">
        <v>1372.5386478883822</v>
      </c>
      <c r="D129" s="1">
        <v>27694.800558006744</v>
      </c>
      <c r="E129" s="1">
        <v>21897.439520533095</v>
      </c>
    </row>
    <row r="130" spans="1:10" x14ac:dyDescent="0.3">
      <c r="A130" s="9" t="s">
        <v>15</v>
      </c>
      <c r="B130" s="1">
        <v>12235.833060292643</v>
      </c>
      <c r="C130" s="1">
        <v>81.644391638395277</v>
      </c>
      <c r="D130" s="1">
        <v>40798.218051047472</v>
      </c>
      <c r="E130" s="1">
        <v>9455.0618471776852</v>
      </c>
      <c r="F130" s="5" t="s">
        <v>14</v>
      </c>
    </row>
    <row r="131" spans="1:10" x14ac:dyDescent="0.3">
      <c r="A131" s="9" t="s">
        <v>16</v>
      </c>
      <c r="B131" s="1">
        <v>11468.355740524588</v>
      </c>
      <c r="C131" s="1">
        <v>1262.8258869037306</v>
      </c>
      <c r="D131" s="1">
        <v>26.337600635895352</v>
      </c>
      <c r="E131" s="1">
        <v>19.924062072325444</v>
      </c>
      <c r="F131" s="1">
        <f>AVERAGE(B129:B131)</f>
        <v>12336.006229136567</v>
      </c>
      <c r="G131" s="1">
        <f>_xlfn.STDEV.S(B129:B131)</f>
        <v>921.82825571690842</v>
      </c>
      <c r="H131" s="1"/>
      <c r="I131" s="1">
        <f>AVERAGE(D129:D131)</f>
        <v>22839.785403230035</v>
      </c>
      <c r="J131" s="1">
        <f>_xlfn.STDEV.S(D129:D131)</f>
        <v>20815.0171265963</v>
      </c>
    </row>
    <row r="132" spans="1:10" x14ac:dyDescent="0.3">
      <c r="A132" s="9" t="s">
        <v>17</v>
      </c>
      <c r="B132" s="1">
        <v>12441.594845974751</v>
      </c>
      <c r="C132" s="1">
        <v>1920.9115054743977</v>
      </c>
      <c r="D132" s="1">
        <v>40549.47741928418</v>
      </c>
      <c r="E132" s="1">
        <v>14335.468361393827</v>
      </c>
    </row>
    <row r="133" spans="1:10" x14ac:dyDescent="0.3">
      <c r="A133" s="9" t="s">
        <v>19</v>
      </c>
      <c r="B133" s="1">
        <v>12651.833645132165</v>
      </c>
      <c r="C133" s="1">
        <v>563.49787094530552</v>
      </c>
      <c r="D133" s="1">
        <v>51925.30849255449</v>
      </c>
      <c r="E133" s="1">
        <v>17863.682890148015</v>
      </c>
      <c r="F133" s="5" t="s">
        <v>18</v>
      </c>
    </row>
    <row r="134" spans="1:10" x14ac:dyDescent="0.3">
      <c r="A134" s="9" t="s">
        <v>20</v>
      </c>
      <c r="B134" s="1">
        <v>13190.930271814936</v>
      </c>
      <c r="C134" s="1">
        <v>339.75965537808383</v>
      </c>
      <c r="D134" s="1">
        <v>44863.578479204611</v>
      </c>
      <c r="E134" s="1">
        <v>11499.193484122297</v>
      </c>
      <c r="F134" s="1">
        <f>AVERAGE(B132:B134)</f>
        <v>12761.45292097395</v>
      </c>
      <c r="G134" s="1">
        <f>_xlfn.STDEV.S(B132:B134)</f>
        <v>386.50767693776919</v>
      </c>
      <c r="H134" s="1"/>
      <c r="I134" s="1">
        <f>AVERAGE(D132:D134)</f>
        <v>45779.454797014427</v>
      </c>
      <c r="J134" s="1">
        <f>_xlfn.STDEV.S(D132:D134)</f>
        <v>5742.9526573043067</v>
      </c>
    </row>
    <row r="135" spans="1:10" x14ac:dyDescent="0.3">
      <c r="A135" s="9" t="s">
        <v>21</v>
      </c>
      <c r="B135" s="1">
        <v>14778.663323928835</v>
      </c>
      <c r="C135" s="1">
        <v>2778.0592721335438</v>
      </c>
      <c r="D135" s="1">
        <v>33039.105535660427</v>
      </c>
      <c r="E135" s="1">
        <v>21817.398223509943</v>
      </c>
    </row>
    <row r="136" spans="1:10" x14ac:dyDescent="0.3">
      <c r="A136" s="9" t="s">
        <v>23</v>
      </c>
      <c r="B136" s="1">
        <v>13243.26038924893</v>
      </c>
      <c r="C136" s="1">
        <v>1079.9731476952593</v>
      </c>
      <c r="D136" s="1">
        <v>34888.107080894726</v>
      </c>
      <c r="E136" s="1">
        <v>11318.90113855261</v>
      </c>
      <c r="F136" s="5" t="s">
        <v>22</v>
      </c>
    </row>
    <row r="137" spans="1:10" x14ac:dyDescent="0.3">
      <c r="A137" s="9" t="s">
        <v>24</v>
      </c>
      <c r="B137" s="1">
        <v>15233.047105417691</v>
      </c>
      <c r="C137" s="1">
        <v>2661.1219340876037</v>
      </c>
      <c r="D137" s="1">
        <v>18859.000692349098</v>
      </c>
      <c r="E137" s="1">
        <v>8283.3505451446326</v>
      </c>
      <c r="F137" s="1">
        <f>AVERAGE(B135:B137)</f>
        <v>14418.323606198484</v>
      </c>
      <c r="G137" s="1">
        <f>_xlfn.STDEV.S(B135:B137)</f>
        <v>1042.6870710289384</v>
      </c>
      <c r="H137" s="1"/>
      <c r="I137" s="1">
        <f>AVERAGE(D135:D137)</f>
        <v>28928.737769634754</v>
      </c>
      <c r="J137" s="1">
        <f>_xlfn.STDEV.S(D135:D137)</f>
        <v>8769.5156812001569</v>
      </c>
    </row>
    <row r="138" spans="1:10" x14ac:dyDescent="0.3">
      <c r="A138" s="6" t="s">
        <v>25</v>
      </c>
      <c r="B138" s="11">
        <f>AVERAGE(B126:B137)</f>
        <v>13253.090936992836</v>
      </c>
      <c r="C138" s="11">
        <f>AVERAGE(C126:C137)</f>
        <v>2001.8728954246701</v>
      </c>
      <c r="D138" s="11">
        <f>AVERAGE(D126:D137)</f>
        <v>28075.816267152099</v>
      </c>
      <c r="E138" s="11">
        <f>AVERAGE(E126:E137)</f>
        <v>11853.290395931623</v>
      </c>
    </row>
    <row r="140" spans="1:10" x14ac:dyDescent="0.3">
      <c r="A140" s="6"/>
      <c r="B140" s="8" t="s">
        <v>3</v>
      </c>
      <c r="C140" s="7"/>
      <c r="D140" s="9" t="s">
        <v>4</v>
      </c>
      <c r="E140" s="9"/>
    </row>
    <row r="141" spans="1:10" x14ac:dyDescent="0.3">
      <c r="A141" s="6" t="s">
        <v>34</v>
      </c>
      <c r="C141" s="7"/>
      <c r="D141" s="7"/>
      <c r="E141" s="7"/>
    </row>
    <row r="142" spans="1:10" x14ac:dyDescent="0.3">
      <c r="A142" s="9"/>
      <c r="B142" s="8" t="s">
        <v>6</v>
      </c>
      <c r="C142" s="9"/>
      <c r="D142" s="9" t="s">
        <v>6</v>
      </c>
      <c r="E142" s="9"/>
      <c r="F142" s="5" t="s">
        <v>3</v>
      </c>
      <c r="I142" s="5" t="s">
        <v>4</v>
      </c>
    </row>
    <row r="143" spans="1:10" x14ac:dyDescent="0.3">
      <c r="A143" s="9" t="s">
        <v>27</v>
      </c>
      <c r="B143" s="8" t="s">
        <v>7</v>
      </c>
      <c r="C143" s="9" t="s">
        <v>8</v>
      </c>
      <c r="D143" s="9" t="s">
        <v>7</v>
      </c>
      <c r="E143" s="9" t="s">
        <v>8</v>
      </c>
    </row>
    <row r="144" spans="1:10" x14ac:dyDescent="0.3">
      <c r="A144" s="9" t="s">
        <v>9</v>
      </c>
      <c r="B144" s="14">
        <v>7.6439168011294569</v>
      </c>
      <c r="C144" s="14">
        <v>4.3895648108836456</v>
      </c>
      <c r="D144" s="14">
        <v>11.774977105336019</v>
      </c>
      <c r="E144" s="14">
        <v>2.3163263038095323</v>
      </c>
      <c r="F144" s="6" t="s">
        <v>7</v>
      </c>
      <c r="G144" s="6" t="s">
        <v>8</v>
      </c>
      <c r="H144" s="6"/>
      <c r="I144" s="6" t="s">
        <v>7</v>
      </c>
      <c r="J144" s="6" t="s">
        <v>8</v>
      </c>
    </row>
    <row r="145" spans="1:10" x14ac:dyDescent="0.3">
      <c r="A145" s="9" t="s">
        <v>11</v>
      </c>
      <c r="B145" s="14">
        <v>9.8412537011032413</v>
      </c>
      <c r="C145" s="14">
        <v>2.8114482772784024</v>
      </c>
      <c r="D145" s="14">
        <v>9.5570451600499418</v>
      </c>
      <c r="E145" s="14">
        <v>4.4019457110361238</v>
      </c>
      <c r="F145" s="10" t="s">
        <v>10</v>
      </c>
      <c r="G145" s="10"/>
      <c r="H145" s="10"/>
      <c r="I145" s="10"/>
      <c r="J145" s="10"/>
    </row>
    <row r="146" spans="1:10" x14ac:dyDescent="0.3">
      <c r="A146" s="9" t="s">
        <v>12</v>
      </c>
      <c r="B146" s="14">
        <v>9.803051789387764</v>
      </c>
      <c r="C146" s="14">
        <v>2.2221522088209045</v>
      </c>
      <c r="D146" s="14">
        <v>12.123663206866118</v>
      </c>
      <c r="E146" s="14">
        <v>6.1086592714252284</v>
      </c>
      <c r="F146" s="3">
        <f>AVERAGE(B144:B146)</f>
        <v>9.0960740972068219</v>
      </c>
      <c r="G146" s="3">
        <f>_xlfn.STDEV.S(B144:B146)</f>
        <v>1.257750156401384</v>
      </c>
      <c r="H146" s="3"/>
      <c r="I146" s="3">
        <f>AVERAGE(D144:D146)</f>
        <v>11.151895157417359</v>
      </c>
      <c r="J146" s="3">
        <f>_xlfn.STDEV.S(D144:D146)</f>
        <v>1.3921405765680304</v>
      </c>
    </row>
    <row r="147" spans="1:10" x14ac:dyDescent="0.3">
      <c r="A147" s="9" t="s">
        <v>13</v>
      </c>
      <c r="B147" s="14">
        <v>17.939779399265479</v>
      </c>
      <c r="C147" s="14">
        <v>9.3267016867663468</v>
      </c>
      <c r="D147" s="14">
        <v>16.332115930449824</v>
      </c>
      <c r="E147" s="2">
        <v>2.6366879131604586</v>
      </c>
      <c r="F147" s="10"/>
      <c r="G147" s="3"/>
      <c r="H147" s="10"/>
      <c r="I147" s="10"/>
      <c r="J147" s="10"/>
    </row>
    <row r="148" spans="1:10" x14ac:dyDescent="0.3">
      <c r="A148" s="9" t="s">
        <v>15</v>
      </c>
      <c r="B148" s="14">
        <v>12.777649186184821</v>
      </c>
      <c r="C148" s="14">
        <v>1.8956128843246942</v>
      </c>
      <c r="D148" s="14">
        <v>34.839178321166052</v>
      </c>
      <c r="E148" s="14">
        <v>19.182049756151134</v>
      </c>
      <c r="F148" s="10" t="s">
        <v>14</v>
      </c>
      <c r="G148" s="3"/>
      <c r="H148" s="10"/>
      <c r="I148" s="10"/>
      <c r="J148" s="10"/>
    </row>
    <row r="149" spans="1:10" x14ac:dyDescent="0.3">
      <c r="A149" s="9" t="s">
        <v>16</v>
      </c>
      <c r="B149" s="14">
        <v>16.855445674535297</v>
      </c>
      <c r="C149" s="14">
        <v>4.9841355599466421</v>
      </c>
      <c r="D149" s="14">
        <v>272.81823445722586</v>
      </c>
      <c r="E149" s="14">
        <v>139.20999001920373</v>
      </c>
      <c r="F149" s="3">
        <f>AVERAGE(B147:B149)</f>
        <v>15.857624753328531</v>
      </c>
      <c r="G149" s="3">
        <f>_xlfn.STDEV.S(B147:B149)</f>
        <v>2.7218802375009887</v>
      </c>
      <c r="H149" s="3"/>
      <c r="I149" s="3">
        <f>AVERAGE(D147:D149)</f>
        <v>107.99650956961391</v>
      </c>
      <c r="J149" s="3">
        <f>_xlfn.STDEV.S(D147:D149)</f>
        <v>143.03943017846231</v>
      </c>
    </row>
    <row r="150" spans="1:10" x14ac:dyDescent="0.3">
      <c r="A150" s="9" t="s">
        <v>17</v>
      </c>
      <c r="B150" s="14">
        <v>10.953299122626044</v>
      </c>
      <c r="C150" s="14">
        <v>1.6603636819129606</v>
      </c>
      <c r="D150" s="14">
        <v>28.450668950634235</v>
      </c>
      <c r="E150" s="14">
        <v>16.193229755215263</v>
      </c>
      <c r="F150" s="10"/>
      <c r="G150" s="3"/>
      <c r="H150" s="10"/>
      <c r="I150" s="10"/>
      <c r="J150" s="10"/>
    </row>
    <row r="151" spans="1:10" x14ac:dyDescent="0.3">
      <c r="A151" s="9" t="s">
        <v>19</v>
      </c>
      <c r="B151" s="14">
        <v>11.990689289838945</v>
      </c>
      <c r="C151" s="14">
        <v>5.6685157455997004</v>
      </c>
      <c r="D151" s="14">
        <v>120.32608269537791</v>
      </c>
      <c r="E151" s="14">
        <v>83.565917995160547</v>
      </c>
      <c r="F151" s="10" t="s">
        <v>18</v>
      </c>
      <c r="G151" s="3"/>
      <c r="H151" s="10"/>
      <c r="I151" s="10"/>
      <c r="J151" s="10"/>
    </row>
    <row r="152" spans="1:10" x14ac:dyDescent="0.3">
      <c r="A152" s="9" t="s">
        <v>20</v>
      </c>
      <c r="B152" s="14">
        <v>18.044619196064609</v>
      </c>
      <c r="C152" s="14">
        <v>1.5932263839079135</v>
      </c>
      <c r="D152" s="14">
        <v>123.1644386818357</v>
      </c>
      <c r="E152" s="14">
        <v>103.8465512045976</v>
      </c>
      <c r="F152" s="3">
        <f>AVERAGE(B150:B152)</f>
        <v>13.662869202843199</v>
      </c>
      <c r="G152" s="3">
        <f>_xlfn.STDEV.S(B150:B152)</f>
        <v>3.829992733946026</v>
      </c>
      <c r="H152" s="3"/>
      <c r="I152" s="3">
        <f>AVERAGE(D150:D152)</f>
        <v>90.647063442615945</v>
      </c>
      <c r="J152" s="3">
        <f>_xlfn.STDEV.S(D150:D152)</f>
        <v>53.882350375870999</v>
      </c>
    </row>
    <row r="153" spans="1:10" x14ac:dyDescent="0.3">
      <c r="A153" s="9" t="s">
        <v>21</v>
      </c>
      <c r="B153" s="14">
        <v>14.374680601892587</v>
      </c>
      <c r="C153" s="14">
        <v>4.0331998871946801</v>
      </c>
      <c r="D153" s="14">
        <v>15.44029165653609</v>
      </c>
      <c r="E153" s="14">
        <v>6.3882122604517839</v>
      </c>
      <c r="F153" s="10"/>
      <c r="G153" s="3"/>
      <c r="H153" s="10"/>
      <c r="I153" s="10"/>
      <c r="J153" s="10"/>
    </row>
    <row r="154" spans="1:10" x14ac:dyDescent="0.3">
      <c r="A154" s="9" t="s">
        <v>23</v>
      </c>
      <c r="B154" s="14">
        <v>12.789610757271346</v>
      </c>
      <c r="C154" s="14">
        <v>2.2978081445208112</v>
      </c>
      <c r="D154" s="14">
        <v>25.058097836457364</v>
      </c>
      <c r="E154" s="14">
        <v>15.187043387766256</v>
      </c>
      <c r="F154" s="10" t="s">
        <v>22</v>
      </c>
      <c r="G154" s="3"/>
      <c r="H154" s="10"/>
      <c r="I154" s="10"/>
      <c r="J154" s="10"/>
    </row>
    <row r="155" spans="1:10" x14ac:dyDescent="0.3">
      <c r="A155" s="9" t="s">
        <v>24</v>
      </c>
      <c r="B155" s="14">
        <v>24.132489709151884</v>
      </c>
      <c r="C155" s="14">
        <v>5.8109863485315305</v>
      </c>
      <c r="D155" s="14">
        <v>24.335998758226172</v>
      </c>
      <c r="E155" s="14">
        <v>5.5570406286437555</v>
      </c>
      <c r="F155" s="3">
        <f>AVERAGE(B153:B155)</f>
        <v>17.098927022771939</v>
      </c>
      <c r="G155" s="3">
        <f>_xlfn.STDEV.S(B153:B155)</f>
        <v>6.1425861532834096</v>
      </c>
      <c r="H155" s="3"/>
      <c r="I155" s="3">
        <f>AVERAGE(D153:D155)</f>
        <v>21.611462750406542</v>
      </c>
      <c r="J155" s="3">
        <f>_xlfn.STDEV.S(D153:D155)</f>
        <v>5.3565727169583193</v>
      </c>
    </row>
    <row r="156" spans="1:10" x14ac:dyDescent="0.3">
      <c r="A156" s="6" t="s">
        <v>25</v>
      </c>
      <c r="B156" s="2">
        <f>AVERAGE(B144:B155)</f>
        <v>13.928873769037622</v>
      </c>
      <c r="C156" s="2">
        <f>AVERAGE(C144:C155)</f>
        <v>3.8911429683073528</v>
      </c>
      <c r="D156" s="2">
        <f>AVERAGE(D144:D155)</f>
        <v>57.851732730013431</v>
      </c>
      <c r="E156" s="2">
        <f>AVERAGE(E144:E155)</f>
        <v>33.716137850551782</v>
      </c>
    </row>
    <row r="159" spans="1:10" x14ac:dyDescent="0.3">
      <c r="A159" s="6"/>
      <c r="B159" s="8" t="s">
        <v>3</v>
      </c>
      <c r="C159" s="7"/>
      <c r="D159" s="9" t="s">
        <v>4</v>
      </c>
      <c r="E159" s="9"/>
    </row>
    <row r="160" spans="1:10" x14ac:dyDescent="0.3">
      <c r="A160" s="6" t="s">
        <v>35</v>
      </c>
      <c r="C160" s="7"/>
      <c r="D160" s="7"/>
      <c r="E160" s="7"/>
    </row>
    <row r="161" spans="1:10" x14ac:dyDescent="0.3">
      <c r="A161" s="9"/>
      <c r="B161" s="8" t="s">
        <v>6</v>
      </c>
      <c r="C161" s="9"/>
      <c r="D161" s="9" t="s">
        <v>6</v>
      </c>
      <c r="E161" s="9"/>
      <c r="F161" s="5" t="s">
        <v>3</v>
      </c>
      <c r="I161" s="5" t="s">
        <v>4</v>
      </c>
    </row>
    <row r="162" spans="1:10" x14ac:dyDescent="0.3">
      <c r="A162" s="9" t="s">
        <v>27</v>
      </c>
      <c r="B162" s="8" t="s">
        <v>7</v>
      </c>
      <c r="C162" s="9" t="s">
        <v>8</v>
      </c>
      <c r="D162" s="9" t="s">
        <v>7</v>
      </c>
      <c r="E162" s="9" t="s">
        <v>8</v>
      </c>
    </row>
    <row r="163" spans="1:10" x14ac:dyDescent="0.3">
      <c r="A163" s="9" t="s">
        <v>9</v>
      </c>
      <c r="B163" s="3">
        <v>9.3404224611697959</v>
      </c>
      <c r="C163" s="3">
        <v>6.5466239306016627</v>
      </c>
      <c r="D163" s="3">
        <v>155.35414753773179</v>
      </c>
      <c r="E163" s="3">
        <v>28.810359971639947</v>
      </c>
      <c r="F163" s="6" t="s">
        <v>7</v>
      </c>
      <c r="G163" s="6" t="s">
        <v>8</v>
      </c>
      <c r="H163" s="6"/>
      <c r="I163" s="6" t="s">
        <v>7</v>
      </c>
      <c r="J163" s="6" t="s">
        <v>8</v>
      </c>
    </row>
    <row r="164" spans="1:10" x14ac:dyDescent="0.3">
      <c r="A164" s="9" t="s">
        <v>11</v>
      </c>
      <c r="B164" s="3">
        <v>1.5547672200343294</v>
      </c>
      <c r="C164" s="3">
        <v>0.97090833625218209</v>
      </c>
      <c r="D164" s="3">
        <v>95.933101354490788</v>
      </c>
      <c r="E164" s="3">
        <v>63.166439594050026</v>
      </c>
      <c r="F164" s="5" t="s">
        <v>10</v>
      </c>
    </row>
    <row r="165" spans="1:10" x14ac:dyDescent="0.3">
      <c r="A165" s="9" t="s">
        <v>12</v>
      </c>
      <c r="B165" s="3">
        <v>5.9604560859774232</v>
      </c>
      <c r="C165" s="3">
        <v>0.73915551683972314</v>
      </c>
      <c r="D165" s="3">
        <v>150.46879034640139</v>
      </c>
      <c r="E165" s="3">
        <v>59.044943562648648</v>
      </c>
      <c r="F165" s="3">
        <f>AVERAGE(B163:B165)</f>
        <v>5.6185485890605165</v>
      </c>
      <c r="G165" s="3">
        <f>_xlfn.STDEV.S(B163:B165)</f>
        <v>3.9040725448934754</v>
      </c>
      <c r="H165" s="3"/>
      <c r="I165" s="3">
        <f>AVERAGE(D163:D165)</f>
        <v>133.918679746208</v>
      </c>
      <c r="J165" s="3">
        <f>_xlfn.STDEV.S(D163:D165)</f>
        <v>32.98703992535075</v>
      </c>
    </row>
    <row r="166" spans="1:10" x14ac:dyDescent="0.3">
      <c r="A166" s="9" t="s">
        <v>13</v>
      </c>
      <c r="B166" s="3">
        <v>12.263731638640003</v>
      </c>
      <c r="C166" s="3">
        <v>5.1618995354931299</v>
      </c>
      <c r="D166" s="3">
        <v>326.90481301395124</v>
      </c>
      <c r="E166" s="3">
        <v>44.497514841071798</v>
      </c>
      <c r="F166" s="10"/>
      <c r="G166" s="10"/>
      <c r="H166" s="10"/>
      <c r="I166" s="10"/>
      <c r="J166" s="10"/>
    </row>
    <row r="167" spans="1:10" x14ac:dyDescent="0.3">
      <c r="A167" s="9" t="s">
        <v>15</v>
      </c>
      <c r="B167" s="3">
        <v>3.958870512995583</v>
      </c>
      <c r="C167" s="3">
        <v>0.58525254711195818</v>
      </c>
      <c r="D167" s="3">
        <v>107.07887969721885</v>
      </c>
      <c r="E167" s="3">
        <v>25.278164175523063</v>
      </c>
      <c r="F167" s="10" t="s">
        <v>14</v>
      </c>
      <c r="G167" s="10"/>
      <c r="H167" s="10"/>
      <c r="I167" s="10"/>
      <c r="J167" s="10"/>
    </row>
    <row r="168" spans="1:10" x14ac:dyDescent="0.3">
      <c r="A168" s="9" t="s">
        <v>16</v>
      </c>
      <c r="B168" s="15">
        <v>1.9194853231447444</v>
      </c>
      <c r="C168" s="15">
        <v>0.40135913012917318</v>
      </c>
      <c r="D168" s="15">
        <v>1.7586689652778584E-2</v>
      </c>
      <c r="E168" s="6" t="s">
        <v>36</v>
      </c>
      <c r="F168" s="3">
        <f>AVERAGE(B166:B168)</f>
        <v>6.047362491593443</v>
      </c>
      <c r="G168" s="3">
        <f>_xlfn.STDEV.S(B166:B168)</f>
        <v>5.4792524140990269</v>
      </c>
      <c r="H168" s="3"/>
      <c r="I168" s="3">
        <f>AVERAGE(D166:D168)</f>
        <v>144.66709313360761</v>
      </c>
      <c r="J168" s="3">
        <f>_xlfn.STDEV.S(D166:D168)</f>
        <v>166.65374290877156</v>
      </c>
    </row>
    <row r="169" spans="1:10" x14ac:dyDescent="0.3">
      <c r="A169" s="9" t="s">
        <v>17</v>
      </c>
      <c r="B169" s="3">
        <v>8.5862011627471748</v>
      </c>
      <c r="C169" s="3">
        <v>9.6605667932244383</v>
      </c>
      <c r="D169" s="3">
        <v>71.494545889701328</v>
      </c>
      <c r="E169" s="3">
        <v>3.8422490442464232</v>
      </c>
      <c r="F169" s="10"/>
      <c r="G169" s="10"/>
      <c r="H169" s="10"/>
      <c r="I169" s="10"/>
      <c r="J169" s="10"/>
    </row>
    <row r="170" spans="1:10" x14ac:dyDescent="0.3">
      <c r="A170" s="9" t="s">
        <v>19</v>
      </c>
      <c r="B170" s="3">
        <v>2.3139198680726984</v>
      </c>
      <c r="C170" s="3">
        <v>0.40163552028725213</v>
      </c>
      <c r="D170" s="3">
        <v>98.164467718194132</v>
      </c>
      <c r="E170" s="3">
        <v>6.1121460987773508</v>
      </c>
      <c r="F170" s="10" t="s">
        <v>18</v>
      </c>
      <c r="G170" s="10"/>
      <c r="H170" s="10"/>
      <c r="I170" s="10"/>
      <c r="J170" s="10"/>
    </row>
    <row r="171" spans="1:10" x14ac:dyDescent="0.3">
      <c r="A171" s="9" t="s">
        <v>20</v>
      </c>
      <c r="B171" s="3">
        <v>3.0218272564196975</v>
      </c>
      <c r="C171" s="3">
        <v>0.66446553642243578</v>
      </c>
      <c r="D171" s="3">
        <v>108.31025892101952</v>
      </c>
      <c r="E171" s="3">
        <v>58.41739502153878</v>
      </c>
      <c r="F171" s="3">
        <f>AVERAGE(B169:B171)</f>
        <v>4.6406494290798568</v>
      </c>
      <c r="G171" s="3">
        <f>_xlfn.STDEV.S(B169:B171)</f>
        <v>3.4352317359827342</v>
      </c>
      <c r="H171" s="3"/>
      <c r="I171" s="3">
        <f>AVERAGE(D169:D171)</f>
        <v>92.656424176304995</v>
      </c>
      <c r="J171" s="3">
        <f>_xlfn.STDEV.S(D169:D171)</f>
        <v>19.015864146696142</v>
      </c>
    </row>
    <row r="172" spans="1:10" x14ac:dyDescent="0.3">
      <c r="A172" s="9" t="s">
        <v>21</v>
      </c>
      <c r="B172" s="3">
        <v>2.6691304591821798</v>
      </c>
      <c r="C172" s="3">
        <v>1.0768721829317798</v>
      </c>
      <c r="D172" s="3">
        <v>78.75970839918304</v>
      </c>
      <c r="E172" s="3">
        <v>25.060511461398658</v>
      </c>
      <c r="F172" s="10"/>
      <c r="G172" s="10"/>
      <c r="H172" s="10"/>
      <c r="I172" s="10"/>
      <c r="J172" s="10"/>
    </row>
    <row r="173" spans="1:10" x14ac:dyDescent="0.3">
      <c r="A173" s="9" t="s">
        <v>23</v>
      </c>
      <c r="B173" s="3">
        <v>2.7947944030712719</v>
      </c>
      <c r="C173" s="3">
        <v>0.69531820559476643</v>
      </c>
      <c r="D173" s="3">
        <v>231.07028866648727</v>
      </c>
      <c r="E173" s="3">
        <v>147.13820135377819</v>
      </c>
      <c r="F173" s="10" t="s">
        <v>22</v>
      </c>
      <c r="G173" s="10"/>
      <c r="H173" s="10"/>
      <c r="I173" s="10"/>
      <c r="J173" s="10"/>
    </row>
    <row r="174" spans="1:10" x14ac:dyDescent="0.3">
      <c r="A174" s="9" t="s">
        <v>24</v>
      </c>
      <c r="B174" s="3">
        <v>5.4639657063040508</v>
      </c>
      <c r="C174" s="3">
        <v>1.272731577513428</v>
      </c>
      <c r="D174" s="3">
        <v>403.10781575871914</v>
      </c>
      <c r="E174" s="3">
        <v>303.98145848233287</v>
      </c>
      <c r="F174" s="3">
        <f>AVERAGE(B172:B174)</f>
        <v>3.6426301895191671</v>
      </c>
      <c r="G174" s="3">
        <f>_xlfn.STDEV.S(B172:B174)</f>
        <v>1.5785737725000337</v>
      </c>
      <c r="H174" s="3"/>
      <c r="I174" s="3">
        <f>AVERAGE(D172:D174)</f>
        <v>237.64593760812986</v>
      </c>
      <c r="J174" s="3">
        <f>_xlfn.STDEV.S(D172:D174)</f>
        <v>162.27400610135027</v>
      </c>
    </row>
    <row r="175" spans="1:10" x14ac:dyDescent="0.3">
      <c r="A175" s="6" t="s">
        <v>25</v>
      </c>
      <c r="B175" s="15">
        <f>AVERAGE(B163:B174)</f>
        <v>4.9872976748132452</v>
      </c>
      <c r="C175" s="15">
        <f>AVERAGE(C163:C174)</f>
        <v>2.3480657343668274</v>
      </c>
      <c r="D175" s="15">
        <f>AVERAGE(D163:D167,D169:D174)</f>
        <v>166.05880157300896</v>
      </c>
      <c r="E175" s="15">
        <f>AVERAGE(E163:E167,E169:E174)</f>
        <v>69.577216691545971</v>
      </c>
    </row>
    <row r="178" spans="1:10" x14ac:dyDescent="0.3">
      <c r="A178" s="6"/>
      <c r="B178" s="8" t="s">
        <v>3</v>
      </c>
      <c r="C178" s="7"/>
      <c r="D178" s="9" t="s">
        <v>4</v>
      </c>
      <c r="E178" s="9"/>
    </row>
    <row r="179" spans="1:10" x14ac:dyDescent="0.3">
      <c r="A179" s="6" t="s">
        <v>37</v>
      </c>
      <c r="C179" s="7"/>
      <c r="D179" s="7"/>
      <c r="E179" s="7"/>
    </row>
    <row r="180" spans="1:10" x14ac:dyDescent="0.3">
      <c r="A180" s="9"/>
      <c r="B180" s="8" t="s">
        <v>6</v>
      </c>
      <c r="C180" s="9"/>
      <c r="D180" s="9" t="s">
        <v>6</v>
      </c>
      <c r="E180" s="9"/>
      <c r="F180" s="10" t="s">
        <v>3</v>
      </c>
      <c r="I180" s="5" t="s">
        <v>4</v>
      </c>
    </row>
    <row r="181" spans="1:10" x14ac:dyDescent="0.3">
      <c r="A181" s="9" t="s">
        <v>27</v>
      </c>
      <c r="B181" s="8" t="s">
        <v>7</v>
      </c>
      <c r="C181" s="9" t="s">
        <v>8</v>
      </c>
      <c r="D181" s="9" t="s">
        <v>7</v>
      </c>
      <c r="E181" s="9" t="s">
        <v>8</v>
      </c>
    </row>
    <row r="182" spans="1:10" x14ac:dyDescent="0.3">
      <c r="A182" s="9" t="s">
        <v>9</v>
      </c>
      <c r="B182" s="1">
        <v>65.060904779645966</v>
      </c>
      <c r="C182" s="1">
        <v>28.097718773900425</v>
      </c>
      <c r="D182" s="1">
        <v>271.48808664544038</v>
      </c>
      <c r="E182" s="1">
        <v>340.47503949094101</v>
      </c>
      <c r="F182" s="6" t="s">
        <v>7</v>
      </c>
      <c r="G182" s="6" t="s">
        <v>8</v>
      </c>
      <c r="H182" s="6"/>
      <c r="I182" s="6" t="s">
        <v>7</v>
      </c>
      <c r="J182" s="6" t="s">
        <v>8</v>
      </c>
    </row>
    <row r="183" spans="1:10" x14ac:dyDescent="0.3">
      <c r="A183" s="9" t="s">
        <v>11</v>
      </c>
      <c r="B183" s="1">
        <v>5.9223821642941274</v>
      </c>
      <c r="C183" s="1">
        <v>7.6226448759230949E-3</v>
      </c>
      <c r="D183" s="1">
        <v>22.398046974860005</v>
      </c>
      <c r="E183" s="1">
        <v>11.871006753203634</v>
      </c>
      <c r="F183" s="5" t="s">
        <v>10</v>
      </c>
    </row>
    <row r="184" spans="1:10" x14ac:dyDescent="0.3">
      <c r="A184" s="9" t="s">
        <v>12</v>
      </c>
      <c r="B184" s="1">
        <v>25.345994724043678</v>
      </c>
      <c r="C184" s="1">
        <v>6.0050226522722499</v>
      </c>
      <c r="D184" s="1">
        <v>62.550312979384366</v>
      </c>
      <c r="E184" s="1">
        <v>53.60798577065087</v>
      </c>
      <c r="F184" s="3">
        <f>AVERAGE(B182:B184)</f>
        <v>32.10976055599459</v>
      </c>
      <c r="G184" s="3">
        <f>_xlfn.STDEV.S(B182:B184)</f>
        <v>30.143865220865752</v>
      </c>
      <c r="H184" s="3"/>
      <c r="I184" s="3">
        <f>AVERAGE(D182:D184)</f>
        <v>118.81214886656159</v>
      </c>
      <c r="J184" s="3">
        <f>_xlfn.STDEV.S(D182:D184)</f>
        <v>133.73670998951474</v>
      </c>
    </row>
    <row r="185" spans="1:10" x14ac:dyDescent="0.3">
      <c r="A185" s="9" t="s">
        <v>13</v>
      </c>
      <c r="B185" s="1">
        <v>167.11627231230753</v>
      </c>
      <c r="C185" s="1">
        <v>74.149177688934827</v>
      </c>
      <c r="D185" s="1">
        <v>169.21417122466923</v>
      </c>
      <c r="E185" s="1">
        <v>10.858046002225832</v>
      </c>
      <c r="F185" s="10"/>
      <c r="G185" s="10"/>
      <c r="H185" s="10"/>
      <c r="I185" s="10"/>
      <c r="J185" s="10"/>
    </row>
    <row r="186" spans="1:10" x14ac:dyDescent="0.3">
      <c r="A186" s="9" t="s">
        <v>15</v>
      </c>
      <c r="B186" s="1">
        <v>30.110415811193327</v>
      </c>
      <c r="C186" s="1">
        <v>4.6377169770461855</v>
      </c>
      <c r="D186" s="1">
        <v>57.553197495977592</v>
      </c>
      <c r="E186" s="1">
        <v>27.50326909118305</v>
      </c>
      <c r="F186" s="10" t="s">
        <v>14</v>
      </c>
      <c r="G186" s="10"/>
      <c r="H186" s="10"/>
      <c r="I186" s="10"/>
      <c r="J186" s="10"/>
    </row>
    <row r="187" spans="1:10" x14ac:dyDescent="0.3">
      <c r="A187" s="9" t="s">
        <v>16</v>
      </c>
      <c r="B187" s="1">
        <v>31.80611074159339</v>
      </c>
      <c r="C187" s="1">
        <v>2.452509055764716</v>
      </c>
      <c r="D187" s="1">
        <v>68.390354878922508</v>
      </c>
      <c r="E187" s="1">
        <v>7.9820257384271738</v>
      </c>
      <c r="F187" s="3">
        <f>AVERAGE(B185:B187)</f>
        <v>76.34426628836475</v>
      </c>
      <c r="G187" s="3">
        <f>_xlfn.STDEV.S(B185:B187)</f>
        <v>78.615435211746259</v>
      </c>
      <c r="H187" s="3"/>
      <c r="I187" s="3">
        <f>AVERAGE(D185:D187)</f>
        <v>98.385907866523112</v>
      </c>
      <c r="J187" s="3">
        <f>_xlfn.STDEV.S(D185:D187)</f>
        <v>61.577943801200917</v>
      </c>
    </row>
    <row r="188" spans="1:10" x14ac:dyDescent="0.3">
      <c r="A188" s="9" t="s">
        <v>17</v>
      </c>
      <c r="B188" s="1">
        <v>89.475266441044667</v>
      </c>
      <c r="C188" s="1">
        <v>56.650087345309139</v>
      </c>
      <c r="D188" s="1">
        <v>49.208727532088652</v>
      </c>
      <c r="E188" s="1">
        <v>10.323009680444905</v>
      </c>
      <c r="F188" s="10"/>
      <c r="G188" s="10"/>
      <c r="H188" s="10"/>
      <c r="I188" s="10"/>
      <c r="J188" s="10"/>
    </row>
    <row r="189" spans="1:10" x14ac:dyDescent="0.3">
      <c r="A189" s="9" t="s">
        <v>19</v>
      </c>
      <c r="B189" s="1">
        <v>38.977355973314936</v>
      </c>
      <c r="C189" s="1">
        <v>11.272437921567803</v>
      </c>
      <c r="D189" s="1">
        <v>75.757312749687117</v>
      </c>
      <c r="E189" s="1">
        <v>31.58032779060137</v>
      </c>
      <c r="F189" s="10" t="s">
        <v>18</v>
      </c>
      <c r="G189" s="10"/>
      <c r="H189" s="10"/>
      <c r="I189" s="10"/>
      <c r="J189" s="10"/>
    </row>
    <row r="190" spans="1:10" x14ac:dyDescent="0.3">
      <c r="A190" s="9" t="s">
        <v>20</v>
      </c>
      <c r="B190" s="1">
        <v>45.497922328801273</v>
      </c>
      <c r="C190" s="1">
        <v>0.61310679118644817</v>
      </c>
      <c r="D190" s="1">
        <v>83.676190472897048</v>
      </c>
      <c r="E190" s="1">
        <v>3.7304786570486046</v>
      </c>
      <c r="F190" s="3">
        <f>AVERAGE(B188:B190)</f>
        <v>57.983514914386966</v>
      </c>
      <c r="G190" s="3">
        <f>_xlfn.STDEV.S(B188:B190)</f>
        <v>27.466839225903602</v>
      </c>
      <c r="H190" s="3"/>
      <c r="I190" s="3">
        <f>AVERAGE(D188:D190)</f>
        <v>69.547410251557608</v>
      </c>
      <c r="J190" s="3">
        <f>_xlfn.STDEV.S(D188:D190)</f>
        <v>18.05335611932599</v>
      </c>
    </row>
    <row r="191" spans="1:10" x14ac:dyDescent="0.3">
      <c r="A191" s="9" t="s">
        <v>21</v>
      </c>
      <c r="B191" s="1">
        <v>30.549827525614941</v>
      </c>
      <c r="C191" s="1">
        <v>4.0424275854025433</v>
      </c>
      <c r="D191" s="1">
        <v>51.019453894045455</v>
      </c>
      <c r="E191" s="1">
        <v>19.405763183323998</v>
      </c>
      <c r="F191" s="10"/>
      <c r="G191" s="10"/>
      <c r="H191" s="10"/>
      <c r="I191" s="10"/>
      <c r="J191" s="10"/>
    </row>
    <row r="192" spans="1:10" x14ac:dyDescent="0.3">
      <c r="A192" s="9" t="s">
        <v>23</v>
      </c>
      <c r="B192" s="1">
        <v>246.1661588196248</v>
      </c>
      <c r="C192" s="1">
        <v>47.016615229907899</v>
      </c>
      <c r="D192" s="1">
        <v>154.8223417849872</v>
      </c>
      <c r="E192" s="1">
        <v>18.522444681012573</v>
      </c>
      <c r="F192" s="10" t="s">
        <v>22</v>
      </c>
      <c r="G192" s="10"/>
      <c r="H192" s="10"/>
      <c r="I192" s="10"/>
      <c r="J192" s="10"/>
    </row>
    <row r="193" spans="1:10" x14ac:dyDescent="0.3">
      <c r="A193" s="9" t="s">
        <v>24</v>
      </c>
      <c r="B193" s="1">
        <v>43.760783881440396</v>
      </c>
      <c r="C193" s="1">
        <v>1.9457958892747862</v>
      </c>
      <c r="D193" s="1">
        <v>44.658208756842633</v>
      </c>
      <c r="E193" s="1">
        <v>8.4180876433451051</v>
      </c>
      <c r="F193" s="3">
        <f>AVERAGE(B191:B193)</f>
        <v>106.82559007556004</v>
      </c>
      <c r="G193" s="3">
        <f>_xlfn.STDEV.S(B191:B193)</f>
        <v>120.85312538531413</v>
      </c>
      <c r="H193" s="3"/>
      <c r="I193" s="3">
        <f>AVERAGE(D191:D193)</f>
        <v>83.500001478625094</v>
      </c>
      <c r="J193" s="3">
        <f>_xlfn.STDEV.S(D191:D193)</f>
        <v>61.848795703766861</v>
      </c>
    </row>
    <row r="194" spans="1:10" x14ac:dyDescent="0.3">
      <c r="A194" s="6" t="s">
        <v>25</v>
      </c>
      <c r="B194" s="11">
        <f>AVERAGE(B182:B193)</f>
        <v>68.315782958576577</v>
      </c>
      <c r="C194" s="11">
        <f>AVERAGE(C182:C193)</f>
        <v>19.740853212953581</v>
      </c>
      <c r="D194" s="11">
        <f>AVERAGE(D182:D193)</f>
        <v>92.56136711581685</v>
      </c>
      <c r="E194" s="11">
        <f>AVERAGE(E182:E193)</f>
        <v>45.356457040200667</v>
      </c>
    </row>
    <row r="199" spans="1:10" x14ac:dyDescent="0.3">
      <c r="A199" s="6" t="s">
        <v>51</v>
      </c>
      <c r="E199" s="16"/>
    </row>
    <row r="200" spans="1:10" x14ac:dyDescent="0.3">
      <c r="B200" s="17" t="s">
        <v>6</v>
      </c>
      <c r="C200" s="18"/>
      <c r="D200" s="18" t="s">
        <v>28</v>
      </c>
      <c r="E200" s="18"/>
    </row>
    <row r="201" spans="1:10" x14ac:dyDescent="0.3">
      <c r="A201" s="6" t="s">
        <v>38</v>
      </c>
      <c r="B201" s="6" t="s">
        <v>3</v>
      </c>
      <c r="C201" s="6"/>
      <c r="D201" s="6" t="s">
        <v>4</v>
      </c>
      <c r="E201" s="6"/>
    </row>
    <row r="202" spans="1:10" x14ac:dyDescent="0.3">
      <c r="A202" s="6" t="s">
        <v>6</v>
      </c>
      <c r="B202" s="6" t="s">
        <v>39</v>
      </c>
      <c r="C202" s="6" t="s">
        <v>8</v>
      </c>
      <c r="D202" s="6" t="s">
        <v>39</v>
      </c>
      <c r="E202" s="6" t="s">
        <v>8</v>
      </c>
    </row>
    <row r="203" spans="1:10" x14ac:dyDescent="0.3">
      <c r="A203" s="6" t="s">
        <v>40</v>
      </c>
      <c r="B203" s="1">
        <v>1921.5223480399329</v>
      </c>
      <c r="C203" s="1">
        <v>1475.1992360665636</v>
      </c>
      <c r="D203" s="1">
        <v>8087.3945428815869</v>
      </c>
      <c r="E203" s="1">
        <v>6835.3378268552015</v>
      </c>
    </row>
    <row r="204" spans="1:10" x14ac:dyDescent="0.3">
      <c r="A204" s="6" t="s">
        <v>41</v>
      </c>
      <c r="B204" s="1">
        <v>1285.9197070339726</v>
      </c>
      <c r="C204" s="1">
        <v>768.32823643350764</v>
      </c>
      <c r="D204" s="1">
        <v>16181.227468552095</v>
      </c>
      <c r="E204" s="1">
        <v>8478.1342090186827</v>
      </c>
    </row>
    <row r="205" spans="1:10" x14ac:dyDescent="0.3">
      <c r="A205" s="6" t="s">
        <v>42</v>
      </c>
      <c r="B205" s="1">
        <v>11041.343958331523</v>
      </c>
      <c r="C205" s="1">
        <v>7462.8101575676164</v>
      </c>
      <c r="D205" s="1">
        <v>241733.76305120025</v>
      </c>
      <c r="E205" s="1">
        <v>94279.800668249751</v>
      </c>
    </row>
    <row r="206" spans="1:10" x14ac:dyDescent="0.3">
      <c r="A206" s="6" t="s">
        <v>43</v>
      </c>
      <c r="B206" s="3">
        <v>29.195507933478115</v>
      </c>
      <c r="C206" s="3">
        <v>22.024600963999166</v>
      </c>
      <c r="D206" s="3">
        <v>761.7490790683288</v>
      </c>
      <c r="E206" s="3">
        <v>314.99144337287538</v>
      </c>
    </row>
    <row r="207" spans="1:10" x14ac:dyDescent="0.3">
      <c r="A207" s="6" t="s">
        <v>44</v>
      </c>
      <c r="B207" s="1">
        <v>2257.3006664745103</v>
      </c>
      <c r="C207" s="1">
        <v>1722.214417653486</v>
      </c>
      <c r="D207" s="1">
        <v>14261.872855919275</v>
      </c>
      <c r="E207" s="1">
        <v>7938.7550586079715</v>
      </c>
    </row>
    <row r="208" spans="1:10" x14ac:dyDescent="0.3">
      <c r="A208" s="6" t="s">
        <v>45</v>
      </c>
      <c r="B208" s="1">
        <v>7067.8823388297214</v>
      </c>
      <c r="C208" s="1">
        <v>1745.3194040695926</v>
      </c>
      <c r="D208" s="1">
        <v>18564.559197755265</v>
      </c>
      <c r="E208" s="1">
        <v>8685.5497759004866</v>
      </c>
    </row>
    <row r="209" spans="1:5" x14ac:dyDescent="0.3">
      <c r="A209" s="6" t="s">
        <v>46</v>
      </c>
      <c r="B209" s="1">
        <v>13253.090936992836</v>
      </c>
      <c r="C209" s="1">
        <v>2001.8728954246701</v>
      </c>
      <c r="D209" s="1">
        <v>28075.816267152099</v>
      </c>
      <c r="E209" s="1">
        <v>11853.290395931623</v>
      </c>
    </row>
    <row r="210" spans="1:5" x14ac:dyDescent="0.3">
      <c r="A210" s="6" t="s">
        <v>47</v>
      </c>
      <c r="B210" s="3">
        <v>13.928873769037622</v>
      </c>
      <c r="C210" s="3">
        <v>3.8911429683073528</v>
      </c>
      <c r="D210" s="3">
        <v>57.851732730013431</v>
      </c>
      <c r="E210" s="3">
        <v>33.716137850551782</v>
      </c>
    </row>
    <row r="211" spans="1:5" x14ac:dyDescent="0.3">
      <c r="A211" s="6" t="s">
        <v>48</v>
      </c>
      <c r="B211" s="3">
        <v>4.9872976748132452</v>
      </c>
      <c r="C211" s="3">
        <v>2.3480657343668274</v>
      </c>
      <c r="D211" s="3">
        <v>166.05880157300896</v>
      </c>
      <c r="E211" s="3">
        <v>69.577216691545971</v>
      </c>
    </row>
    <row r="212" spans="1:5" x14ac:dyDescent="0.3">
      <c r="A212" s="6" t="s">
        <v>49</v>
      </c>
      <c r="B212" s="3">
        <v>68.315782958576577</v>
      </c>
      <c r="C212" s="3">
        <v>19.740853212953581</v>
      </c>
      <c r="D212" s="3">
        <v>92.56136711581685</v>
      </c>
      <c r="E212" s="3">
        <v>45.356457040200667</v>
      </c>
    </row>
  </sheetData>
  <pageMargins left="0.7" right="0.7" top="0.75" bottom="0.75" header="0.3" footer="0.3"/>
  <ignoredErrors>
    <ignoredError sqref="G8:J8 F12:J12 F15:J15 F17:J18 F28:J28 F31:J31 F34:J34 F37:J37 I49 F49:H49 F52:J52 F55:J55 F58:J58 G11:J11 G14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2"/>
  <sheetViews>
    <sheetView tabSelected="1" topLeftCell="A92" workbookViewId="0">
      <selection activeCell="B120" sqref="B120"/>
    </sheetView>
  </sheetViews>
  <sheetFormatPr defaultColWidth="9.109375" defaultRowHeight="14.4" x14ac:dyDescent="0.3"/>
  <cols>
    <col min="1" max="1" width="16.33203125" style="5" customWidth="1"/>
    <col min="2" max="2" width="12.33203125" style="5" customWidth="1"/>
    <col min="3" max="3" width="9.109375" style="5"/>
    <col min="4" max="4" width="15.33203125" style="5" customWidth="1"/>
    <col min="5" max="6" width="9.109375" style="5"/>
    <col min="7" max="7" width="17" style="5" customWidth="1"/>
    <col min="8" max="9" width="9.109375" style="5"/>
    <col min="10" max="10" width="16.44140625" style="5" customWidth="1"/>
    <col min="11" max="11" width="15.44140625" style="5" customWidth="1"/>
    <col min="12" max="16384" width="9.109375" style="5"/>
  </cols>
  <sheetData>
    <row r="1" spans="1:11" ht="15.6" x14ac:dyDescent="0.3">
      <c r="A1" s="4" t="s">
        <v>50</v>
      </c>
      <c r="B1" s="4" t="s">
        <v>1</v>
      </c>
      <c r="H1" s="12" t="s">
        <v>2</v>
      </c>
      <c r="I1" s="10"/>
    </row>
    <row r="2" spans="1:11" x14ac:dyDescent="0.3">
      <c r="G2" s="10"/>
      <c r="H2" s="10"/>
      <c r="K2" s="10"/>
    </row>
    <row r="3" spans="1:11" x14ac:dyDescent="0.3">
      <c r="A3" s="7"/>
      <c r="D3" s="7"/>
      <c r="E3" s="7"/>
      <c r="G3" s="12" t="s">
        <v>3</v>
      </c>
      <c r="H3" s="10"/>
      <c r="I3" s="10"/>
      <c r="J3" s="12" t="s">
        <v>4</v>
      </c>
      <c r="K3" s="10"/>
    </row>
    <row r="4" spans="1:11" x14ac:dyDescent="0.3">
      <c r="A4" s="7"/>
      <c r="B4" s="8" t="s">
        <v>3</v>
      </c>
      <c r="C4" s="7"/>
      <c r="D4" s="9" t="s">
        <v>4</v>
      </c>
      <c r="E4" s="9"/>
      <c r="G4" s="10"/>
      <c r="H4" s="10"/>
      <c r="I4" s="10"/>
      <c r="J4" s="10"/>
      <c r="K4" s="10"/>
    </row>
    <row r="5" spans="1:11" x14ac:dyDescent="0.3">
      <c r="A5" s="6" t="s">
        <v>5</v>
      </c>
      <c r="B5" s="7"/>
      <c r="C5" s="7"/>
      <c r="D5" s="7"/>
      <c r="E5" s="7"/>
      <c r="G5" s="10" t="s">
        <v>7</v>
      </c>
      <c r="H5" s="10" t="s">
        <v>8</v>
      </c>
      <c r="I5" s="10"/>
      <c r="J5" s="10" t="s">
        <v>7</v>
      </c>
      <c r="K5" s="10" t="s">
        <v>8</v>
      </c>
    </row>
    <row r="6" spans="1:11" x14ac:dyDescent="0.3">
      <c r="A6" s="9"/>
      <c r="B6" s="8" t="s">
        <v>6</v>
      </c>
      <c r="C6" s="9"/>
      <c r="D6" s="9" t="s">
        <v>6</v>
      </c>
      <c r="E6" s="9"/>
      <c r="G6" s="3"/>
      <c r="H6" s="10"/>
      <c r="I6" s="10"/>
      <c r="J6" s="10"/>
      <c r="K6" s="10"/>
    </row>
    <row r="7" spans="1:11" x14ac:dyDescent="0.3">
      <c r="A7" s="9" t="s">
        <v>27</v>
      </c>
      <c r="B7" s="8" t="s">
        <v>7</v>
      </c>
      <c r="C7" s="9" t="s">
        <v>8</v>
      </c>
      <c r="D7" s="9" t="s">
        <v>7</v>
      </c>
      <c r="E7" s="9" t="s">
        <v>8</v>
      </c>
      <c r="G7" s="15" t="s">
        <v>10</v>
      </c>
      <c r="H7" s="10"/>
      <c r="I7" s="10"/>
      <c r="J7" s="10"/>
      <c r="K7" s="10"/>
    </row>
    <row r="8" spans="1:11" x14ac:dyDescent="0.3">
      <c r="A8" s="9" t="s">
        <v>9</v>
      </c>
      <c r="B8" s="1">
        <v>9789.1964231377915</v>
      </c>
      <c r="C8" s="1">
        <v>11573.240625419861</v>
      </c>
      <c r="D8" s="1">
        <v>8953.526700564822</v>
      </c>
      <c r="E8" s="1">
        <v>3819.7059985620081</v>
      </c>
      <c r="G8" s="1">
        <f>AVERAGE(B8:B10)</f>
        <v>6009.889198113201</v>
      </c>
      <c r="H8" s="1">
        <f>_xlfn.STDEV.S(B8:B10)</f>
        <v>4193.0294644483638</v>
      </c>
      <c r="I8" s="10"/>
      <c r="J8" s="1">
        <f>AVERAGE(D8:D10)</f>
        <v>9048.0532738638321</v>
      </c>
      <c r="K8" s="1">
        <f>_xlfn.STDEV.S(D8:D10)</f>
        <v>2163.262905424735</v>
      </c>
    </row>
    <row r="9" spans="1:11" x14ac:dyDescent="0.3">
      <c r="A9" s="9" t="s">
        <v>11</v>
      </c>
      <c r="B9" s="1">
        <v>6741.1369122230753</v>
      </c>
      <c r="C9" s="1">
        <v>2833.3948261888445</v>
      </c>
      <c r="D9" s="1">
        <v>11257.029988142434</v>
      </c>
      <c r="E9" s="1">
        <v>6287.298580250952</v>
      </c>
      <c r="G9" s="10"/>
      <c r="H9" s="1"/>
      <c r="I9" s="10"/>
      <c r="J9" s="10"/>
      <c r="K9" s="1"/>
    </row>
    <row r="10" spans="1:11" x14ac:dyDescent="0.3">
      <c r="A10" s="9" t="s">
        <v>12</v>
      </c>
      <c r="B10" s="1">
        <v>1499.334258978736</v>
      </c>
      <c r="C10" s="1">
        <v>1533.8443270309185</v>
      </c>
      <c r="D10" s="1">
        <v>6933.6031328842391</v>
      </c>
      <c r="E10" s="1">
        <v>2612.4847814571667</v>
      </c>
      <c r="G10" s="12" t="s">
        <v>14</v>
      </c>
      <c r="H10" s="1"/>
      <c r="I10" s="3"/>
      <c r="J10" s="10"/>
      <c r="K10" s="1"/>
    </row>
    <row r="11" spans="1:11" x14ac:dyDescent="0.3">
      <c r="A11" s="9" t="s">
        <v>13</v>
      </c>
      <c r="B11" s="1">
        <v>953.18917927514758</v>
      </c>
      <c r="C11" s="1">
        <v>430.5798327984204</v>
      </c>
      <c r="D11" s="1">
        <v>16246.539319057474</v>
      </c>
      <c r="E11" s="1">
        <v>12528.587573687395</v>
      </c>
      <c r="G11" s="1">
        <f>AVERAGE(B11:B13)</f>
        <v>937.36331842768175</v>
      </c>
      <c r="H11" s="1">
        <f>_xlfn.STDEV.S(B11:B13)</f>
        <v>23.366333088129494</v>
      </c>
      <c r="I11" s="3"/>
      <c r="J11" s="1">
        <f>AVERAGE(D11:D13)</f>
        <v>8809.2359153535708</v>
      </c>
      <c r="K11" s="1">
        <f>_xlfn.STDEV.S(D11:D13)</f>
        <v>6722.5933959353742</v>
      </c>
    </row>
    <row r="12" spans="1:11" x14ac:dyDescent="0.3">
      <c r="A12" s="9" t="s">
        <v>15</v>
      </c>
      <c r="B12" s="1">
        <v>948.37503115284073</v>
      </c>
      <c r="C12" s="1">
        <v>770.32518124290607</v>
      </c>
      <c r="D12" s="1">
        <v>7016.2400830729866</v>
      </c>
      <c r="E12" s="1">
        <v>5978.29680939638</v>
      </c>
      <c r="G12" s="3"/>
      <c r="H12" s="1"/>
      <c r="I12" s="3"/>
      <c r="J12" s="10"/>
      <c r="K12" s="1"/>
    </row>
    <row r="13" spans="1:11" x14ac:dyDescent="0.3">
      <c r="A13" s="9" t="s">
        <v>16</v>
      </c>
      <c r="B13" s="1">
        <v>910.52574485505693</v>
      </c>
      <c r="C13" s="1">
        <v>776.46056835610136</v>
      </c>
      <c r="D13" s="1">
        <v>3164.9283439302521</v>
      </c>
      <c r="E13" s="1">
        <v>588.56272271874502</v>
      </c>
      <c r="G13" s="15" t="s">
        <v>18</v>
      </c>
      <c r="H13" s="1"/>
      <c r="I13" s="10"/>
      <c r="J13" s="10"/>
      <c r="K13" s="1"/>
    </row>
    <row r="14" spans="1:11" x14ac:dyDescent="0.3">
      <c r="A14" s="9" t="s">
        <v>17</v>
      </c>
      <c r="B14" s="1">
        <v>290.75265398767993</v>
      </c>
      <c r="C14" s="1">
        <v>101.02526993071733</v>
      </c>
      <c r="D14" s="1">
        <v>3500.5661245199767</v>
      </c>
      <c r="E14" s="1">
        <v>1541.3250603675501</v>
      </c>
      <c r="G14" s="1">
        <f>AVERAGE(B14:B16)</f>
        <v>1827.5502425451205</v>
      </c>
      <c r="H14" s="1">
        <f>_xlfn.STDEV.S(B14:B16)</f>
        <v>2374.8794713014199</v>
      </c>
      <c r="I14" s="10"/>
      <c r="J14" s="1">
        <f>AVERAGE(D14:D16)</f>
        <v>2645.6718031426944</v>
      </c>
      <c r="K14" s="1">
        <f>_xlfn.STDEV.S(D14:D16)</f>
        <v>779.51627265535069</v>
      </c>
    </row>
    <row r="15" spans="1:11" x14ac:dyDescent="0.3">
      <c r="A15" s="9" t="s">
        <v>19</v>
      </c>
      <c r="B15" s="1">
        <v>4562.8609265794394</v>
      </c>
      <c r="C15" s="1">
        <v>2098.9721531025307</v>
      </c>
      <c r="D15" s="1">
        <v>2462.1762642813105</v>
      </c>
      <c r="E15" s="1">
        <v>2114.9181092020312</v>
      </c>
      <c r="G15" s="10"/>
      <c r="H15" s="1"/>
      <c r="I15" s="10"/>
      <c r="J15" s="10"/>
      <c r="K15" s="1"/>
    </row>
    <row r="16" spans="1:11" x14ac:dyDescent="0.3">
      <c r="A16" s="9" t="s">
        <v>20</v>
      </c>
      <c r="B16" s="1">
        <v>629.03714706824212</v>
      </c>
      <c r="C16" s="1">
        <v>335.42637016195818</v>
      </c>
      <c r="D16" s="1">
        <v>1974.2730206267959</v>
      </c>
      <c r="E16" s="1">
        <v>1332.919939034444</v>
      </c>
      <c r="G16" s="12" t="s">
        <v>22</v>
      </c>
      <c r="H16" s="1"/>
      <c r="I16" s="10"/>
      <c r="J16" s="10"/>
      <c r="K16" s="1"/>
    </row>
    <row r="17" spans="1:11" x14ac:dyDescent="0.3">
      <c r="A17" s="9" t="s">
        <v>21</v>
      </c>
      <c r="B17" s="1">
        <v>290.75265398767993</v>
      </c>
      <c r="C17" s="1">
        <v>101.02526993071733</v>
      </c>
      <c r="D17" s="1">
        <v>3500.5661245199767</v>
      </c>
      <c r="E17" s="1">
        <v>1541.3250603675501</v>
      </c>
      <c r="G17" s="1">
        <f>AVERAGE(B17:B19)</f>
        <v>714.93555193339068</v>
      </c>
      <c r="H17" s="1">
        <f>_xlfn.STDEV.S(B17:B19)</f>
        <v>417.80041977934798</v>
      </c>
      <c r="I17" s="3"/>
      <c r="J17" s="1">
        <f>AVERAGE(D17:D19)</f>
        <v>2317.149304473573</v>
      </c>
      <c r="K17" s="1">
        <f>_xlfn.STDEV.S(D17:D19)</f>
        <v>1090.0390061477881</v>
      </c>
    </row>
    <row r="18" spans="1:11" x14ac:dyDescent="0.3">
      <c r="A18" s="9" t="s">
        <v>23</v>
      </c>
      <c r="B18" s="1">
        <v>728.00729689284037</v>
      </c>
      <c r="C18" s="1">
        <v>111.78519140454142</v>
      </c>
      <c r="D18" s="1">
        <v>1354.1882750022348</v>
      </c>
      <c r="E18" s="1">
        <v>1494.766371088203</v>
      </c>
      <c r="G18" s="10"/>
      <c r="H18" s="10"/>
      <c r="I18" s="3"/>
      <c r="J18" s="10"/>
      <c r="K18" s="10"/>
    </row>
    <row r="19" spans="1:11" x14ac:dyDescent="0.3">
      <c r="A19" s="9" t="s">
        <v>24</v>
      </c>
      <c r="B19" s="1">
        <v>1126.0467049196516</v>
      </c>
      <c r="C19" s="1">
        <v>813.92662470549533</v>
      </c>
      <c r="D19" s="1">
        <v>2096.6935138985077</v>
      </c>
      <c r="E19" s="1">
        <v>2146.6385553490491</v>
      </c>
      <c r="G19" s="3"/>
      <c r="H19" s="10"/>
      <c r="I19" s="10"/>
      <c r="J19" s="10"/>
      <c r="K19" s="10"/>
    </row>
    <row r="20" spans="1:11" x14ac:dyDescent="0.3">
      <c r="A20" s="6" t="s">
        <v>25</v>
      </c>
      <c r="B20" s="11">
        <f>AVERAGE(B8:B19)</f>
        <v>2372.4345777548492</v>
      </c>
      <c r="C20" s="11">
        <f>_xlfn.STDEV.P(B8:B19)</f>
        <v>2912.5794169439869</v>
      </c>
      <c r="D20" s="11">
        <f>AVERAGE(D8:D19)</f>
        <v>5705.0275742084186</v>
      </c>
      <c r="E20" s="11">
        <f>_xlfn.STDEV.P(D8:D19)</f>
        <v>4361.6273674846843</v>
      </c>
      <c r="G20" s="10"/>
      <c r="H20" s="10"/>
      <c r="I20" s="10"/>
      <c r="J20" s="10"/>
      <c r="K20" s="10"/>
    </row>
    <row r="21" spans="1:11" x14ac:dyDescent="0.3">
      <c r="G21" s="10"/>
      <c r="H21" s="10"/>
      <c r="I21" s="10"/>
      <c r="J21" s="10"/>
      <c r="K21" s="10"/>
    </row>
    <row r="22" spans="1:11" x14ac:dyDescent="0.3">
      <c r="A22" s="7"/>
      <c r="B22" s="8"/>
      <c r="C22" s="8"/>
      <c r="D22" s="7"/>
      <c r="E22" s="7"/>
      <c r="G22" s="10"/>
      <c r="H22" s="10"/>
      <c r="I22" s="10"/>
      <c r="J22" s="10"/>
      <c r="K22" s="10"/>
    </row>
    <row r="23" spans="1:11" x14ac:dyDescent="0.3">
      <c r="B23" s="8" t="s">
        <v>3</v>
      </c>
      <c r="C23" s="7"/>
      <c r="D23" s="9" t="s">
        <v>4</v>
      </c>
      <c r="E23" s="9"/>
      <c r="G23" s="12" t="s">
        <v>3</v>
      </c>
      <c r="H23" s="10"/>
      <c r="I23" s="10"/>
      <c r="J23" s="12" t="s">
        <v>4</v>
      </c>
      <c r="K23" s="10"/>
    </row>
    <row r="24" spans="1:11" x14ac:dyDescent="0.3">
      <c r="A24" s="19" t="s">
        <v>26</v>
      </c>
      <c r="B24" s="7"/>
      <c r="C24" s="7"/>
      <c r="D24" s="7"/>
      <c r="E24" s="7"/>
      <c r="G24" s="10"/>
      <c r="H24" s="10"/>
      <c r="I24" s="10"/>
      <c r="J24" s="10"/>
      <c r="K24" s="10"/>
    </row>
    <row r="25" spans="1:11" x14ac:dyDescent="0.3">
      <c r="A25" s="9"/>
      <c r="B25" s="8" t="s">
        <v>6</v>
      </c>
      <c r="C25" s="9"/>
      <c r="D25" s="9" t="s">
        <v>6</v>
      </c>
      <c r="E25" s="9"/>
      <c r="G25" s="10" t="s">
        <v>7</v>
      </c>
      <c r="H25" s="10" t="s">
        <v>8</v>
      </c>
      <c r="I25" s="10"/>
      <c r="J25" s="10" t="s">
        <v>7</v>
      </c>
      <c r="K25" s="10" t="s">
        <v>8</v>
      </c>
    </row>
    <row r="26" spans="1:11" x14ac:dyDescent="0.3">
      <c r="A26" s="9" t="s">
        <v>27</v>
      </c>
      <c r="B26" s="8" t="s">
        <v>7</v>
      </c>
      <c r="C26" s="9" t="s">
        <v>8</v>
      </c>
      <c r="D26" s="9" t="s">
        <v>7</v>
      </c>
      <c r="E26" s="9" t="s">
        <v>8</v>
      </c>
      <c r="G26" s="3"/>
      <c r="H26" s="10"/>
      <c r="I26" s="10"/>
      <c r="J26" s="10"/>
      <c r="K26" s="10"/>
    </row>
    <row r="27" spans="1:11" x14ac:dyDescent="0.3">
      <c r="A27" s="9" t="s">
        <v>9</v>
      </c>
      <c r="B27" s="1">
        <v>1420.8198169324796</v>
      </c>
      <c r="C27" s="1">
        <v>704.92341671700103</v>
      </c>
      <c r="D27" s="1">
        <v>7223.5835384062011</v>
      </c>
      <c r="E27" s="1">
        <v>7134.7145987444237</v>
      </c>
      <c r="G27" s="15" t="s">
        <v>10</v>
      </c>
      <c r="H27" s="10"/>
      <c r="I27" s="10"/>
      <c r="J27" s="10"/>
      <c r="K27" s="10"/>
    </row>
    <row r="28" spans="1:11" x14ac:dyDescent="0.3">
      <c r="A28" s="9" t="s">
        <v>11</v>
      </c>
      <c r="B28" s="1">
        <v>863.42947259839184</v>
      </c>
      <c r="C28" s="1">
        <v>227.77355645962328</v>
      </c>
      <c r="D28" s="1">
        <v>4385.3486255410562</v>
      </c>
      <c r="E28" s="1">
        <v>1090.7751685050271</v>
      </c>
      <c r="G28" s="1">
        <f>AVERAGE(B27:B29)</f>
        <v>911.69233328404107</v>
      </c>
      <c r="H28" s="1">
        <f>_xlfn.STDEV.S(B26:B28)</f>
        <v>394.13449224653857</v>
      </c>
      <c r="I28" s="10"/>
      <c r="J28" s="1">
        <f>AVERAGE(D27:D29)</f>
        <v>5076.0131845367196</v>
      </c>
      <c r="K28" s="1">
        <f>_xlfn.STDEV.S(D27:D29)</f>
        <v>1898.9010575868174</v>
      </c>
    </row>
    <row r="29" spans="1:11" x14ac:dyDescent="0.3">
      <c r="A29" s="9" t="s">
        <v>12</v>
      </c>
      <c r="B29" s="1">
        <v>450.82771032125169</v>
      </c>
      <c r="C29" s="1">
        <v>129.38208262491665</v>
      </c>
      <c r="D29" s="1">
        <v>3619.1073896629009</v>
      </c>
      <c r="E29" s="1">
        <v>1415.5633259561985</v>
      </c>
      <c r="G29" s="10"/>
      <c r="H29" s="1"/>
      <c r="I29" s="10"/>
      <c r="J29" s="10"/>
      <c r="K29" s="1"/>
    </row>
    <row r="30" spans="1:11" x14ac:dyDescent="0.3">
      <c r="A30" s="9" t="s">
        <v>13</v>
      </c>
      <c r="B30" s="1">
        <v>342.86994120239621</v>
      </c>
      <c r="C30" s="1">
        <v>1.9455376029138014</v>
      </c>
      <c r="D30" s="1">
        <v>10596.041518438913</v>
      </c>
      <c r="E30" s="1">
        <v>4070.7505315630824</v>
      </c>
      <c r="G30" s="12" t="s">
        <v>14</v>
      </c>
      <c r="H30" s="1"/>
      <c r="I30" s="3"/>
      <c r="J30" s="10"/>
      <c r="K30" s="1"/>
    </row>
    <row r="31" spans="1:11" x14ac:dyDescent="0.3">
      <c r="A31" s="9" t="s">
        <v>15</v>
      </c>
      <c r="B31" s="1">
        <v>2757.4251866265972</v>
      </c>
      <c r="C31" s="1">
        <v>1668.8373464391454</v>
      </c>
      <c r="D31" s="1">
        <v>34285.116204411526</v>
      </c>
      <c r="E31" s="1">
        <v>24821.584824668713</v>
      </c>
      <c r="G31" s="1">
        <f>AVERAGE(B30:B32)</f>
        <v>1486.8002208734079</v>
      </c>
      <c r="H31" s="1">
        <f>_xlfn.STDEV.S(B30:B32)</f>
        <v>1212.2532391841555</v>
      </c>
      <c r="I31" s="3"/>
      <c r="J31" s="1">
        <f>AVERAGE(D30:D32)</f>
        <v>19851.813766236617</v>
      </c>
      <c r="K31" s="1">
        <f>_xlfn.STDEV.S(D30:D32)</f>
        <v>12664.840268380716</v>
      </c>
    </row>
    <row r="32" spans="1:11" x14ac:dyDescent="0.3">
      <c r="A32" s="9" t="s">
        <v>16</v>
      </c>
      <c r="B32" s="1">
        <v>1360.10553479123</v>
      </c>
      <c r="C32" s="1">
        <v>1538.9421144404794</v>
      </c>
      <c r="D32" s="1">
        <v>14674.283575859416</v>
      </c>
      <c r="E32" s="1">
        <v>7934.217371673376</v>
      </c>
      <c r="G32" s="3"/>
      <c r="H32" s="1"/>
      <c r="I32" s="3"/>
      <c r="J32" s="10"/>
      <c r="K32" s="1"/>
    </row>
    <row r="33" spans="1:11" x14ac:dyDescent="0.3">
      <c r="A33" s="9" t="s">
        <v>17</v>
      </c>
      <c r="B33" s="1">
        <v>640.32457320498031</v>
      </c>
      <c r="C33" s="1">
        <v>253.0491332647876</v>
      </c>
      <c r="D33" s="1">
        <v>22566.215585350354</v>
      </c>
      <c r="E33" s="1">
        <v>20204.796900499005</v>
      </c>
      <c r="G33" s="15" t="s">
        <v>18</v>
      </c>
      <c r="H33" s="1"/>
      <c r="I33" s="10"/>
      <c r="J33" s="10"/>
      <c r="K33" s="1"/>
    </row>
    <row r="34" spans="1:11" x14ac:dyDescent="0.3">
      <c r="A34" s="9" t="s">
        <v>19</v>
      </c>
      <c r="B34" s="1">
        <v>803.93176055453466</v>
      </c>
      <c r="C34" s="1">
        <v>171.57905512576872</v>
      </c>
      <c r="D34" s="1">
        <v>9290.483066938692</v>
      </c>
      <c r="E34" s="1">
        <v>3926.0779361919722</v>
      </c>
      <c r="G34" s="1">
        <f>AVERAGE(B34:B36)</f>
        <v>3436.3796849641599</v>
      </c>
      <c r="H34" s="1">
        <f>_xlfn.STDEV.S(B34:B36)</f>
        <v>4790.3878961993132</v>
      </c>
      <c r="I34" s="10"/>
      <c r="J34" s="1">
        <f>AVERAGE(D34:D36)</f>
        <v>37218.635609527402</v>
      </c>
      <c r="K34" s="1">
        <f>_xlfn.STDEV.S(D34:D36)</f>
        <v>50117.799911489412</v>
      </c>
    </row>
    <row r="35" spans="1:11" x14ac:dyDescent="0.3">
      <c r="A35" s="9" t="s">
        <v>20</v>
      </c>
      <c r="B35" s="1">
        <v>539.47183816910763</v>
      </c>
      <c r="C35" s="1">
        <v>114.94738219356583</v>
      </c>
      <c r="D35" s="1">
        <v>7287.2953816414592</v>
      </c>
      <c r="E35" s="1">
        <v>3294.0832247836433</v>
      </c>
      <c r="G35" s="10"/>
      <c r="H35" s="1"/>
      <c r="I35" s="10"/>
      <c r="J35" s="10"/>
      <c r="K35" s="1"/>
    </row>
    <row r="36" spans="1:11" x14ac:dyDescent="0.3">
      <c r="A36" s="9" t="s">
        <v>21</v>
      </c>
      <c r="B36" s="1">
        <v>8965.7354561688371</v>
      </c>
      <c r="C36" s="1">
        <v>3581.910262774185</v>
      </c>
      <c r="D36" s="1">
        <v>95078.128380002061</v>
      </c>
      <c r="E36" s="1">
        <v>117385.97454831343</v>
      </c>
      <c r="G36" s="12" t="s">
        <v>22</v>
      </c>
      <c r="H36" s="1"/>
      <c r="I36" s="10"/>
      <c r="J36" s="10"/>
      <c r="K36" s="1"/>
    </row>
    <row r="37" spans="1:11" x14ac:dyDescent="0.3">
      <c r="A37" s="9" t="s">
        <v>23</v>
      </c>
      <c r="B37" s="1">
        <v>1084.7543434585534</v>
      </c>
      <c r="C37" s="1">
        <v>399.39876314179924</v>
      </c>
      <c r="D37" s="1">
        <v>9619.8995836636695</v>
      </c>
      <c r="E37" s="1">
        <v>6866.2946770769595</v>
      </c>
      <c r="G37" s="1">
        <f>AVERAGE(B37:B39)</f>
        <v>1295.6475786339204</v>
      </c>
      <c r="H37" s="1">
        <f>_xlfn.STDEV.S(B37:B39)</f>
        <v>345.82763583083329</v>
      </c>
      <c r="I37" s="3"/>
      <c r="J37" s="1">
        <f>AVERAGE(D37:D39)</f>
        <v>12639.483885793075</v>
      </c>
      <c r="K37" s="1">
        <f>_xlfn.STDEV.S(D37:D39)</f>
        <v>5505.5698109709483</v>
      </c>
    </row>
    <row r="38" spans="1:11" x14ac:dyDescent="0.3">
      <c r="A38" s="9" t="s">
        <v>24</v>
      </c>
      <c r="B38" s="1">
        <v>1107.4280827146258</v>
      </c>
      <c r="C38" s="1">
        <v>472.32859698836211</v>
      </c>
      <c r="D38" s="1">
        <v>9304.3940026669607</v>
      </c>
      <c r="E38" s="1">
        <v>8028.5564140154574</v>
      </c>
      <c r="G38" s="3"/>
      <c r="H38" s="10"/>
      <c r="I38" s="1"/>
      <c r="J38" s="10"/>
      <c r="K38" s="10"/>
    </row>
    <row r="39" spans="1:11" x14ac:dyDescent="0.3">
      <c r="A39" s="6" t="s">
        <v>25</v>
      </c>
      <c r="B39" s="11">
        <f>AVERAGE(B27:B38)</f>
        <v>1694.7603097285819</v>
      </c>
      <c r="C39" s="11">
        <f>_xlfn.STDEV.P(B27:B38)</f>
        <v>2276.8148141765591</v>
      </c>
      <c r="D39" s="11">
        <f>AVERAGE(D27:D38)</f>
        <v>18994.158071048598</v>
      </c>
      <c r="E39" s="11">
        <f>_xlfn.STDEV.P(D27:D38)</f>
        <v>24368.472331038214</v>
      </c>
      <c r="G39" s="3"/>
      <c r="H39" s="10"/>
      <c r="I39" s="1"/>
      <c r="J39" s="10"/>
      <c r="K39" s="10"/>
    </row>
    <row r="40" spans="1:11" x14ac:dyDescent="0.3">
      <c r="G40" s="10"/>
      <c r="H40" s="10"/>
      <c r="I40" s="10"/>
      <c r="J40" s="10"/>
      <c r="K40" s="10"/>
    </row>
    <row r="41" spans="1:11" x14ac:dyDescent="0.3">
      <c r="A41" s="7"/>
      <c r="B41" s="8"/>
      <c r="C41" s="8"/>
      <c r="D41" s="7"/>
      <c r="E41" s="7"/>
      <c r="G41" s="3"/>
      <c r="H41" s="10"/>
      <c r="I41" s="10"/>
      <c r="J41" s="10"/>
      <c r="K41" s="10"/>
    </row>
    <row r="42" spans="1:11" x14ac:dyDescent="0.3">
      <c r="A42" s="6"/>
      <c r="B42" s="8" t="s">
        <v>3</v>
      </c>
      <c r="C42" s="7"/>
      <c r="D42" s="9" t="s">
        <v>4</v>
      </c>
      <c r="E42" s="9"/>
      <c r="G42" s="3"/>
      <c r="H42" s="10"/>
      <c r="I42" s="10"/>
      <c r="J42" s="10"/>
      <c r="K42" s="10"/>
    </row>
    <row r="43" spans="1:11" x14ac:dyDescent="0.3">
      <c r="A43" s="6" t="s">
        <v>28</v>
      </c>
      <c r="C43" s="7"/>
      <c r="D43" s="7"/>
      <c r="E43" s="7"/>
      <c r="G43" s="12" t="s">
        <v>3</v>
      </c>
      <c r="H43" s="10"/>
      <c r="I43" s="10"/>
      <c r="J43" s="12" t="s">
        <v>4</v>
      </c>
      <c r="K43" s="10"/>
    </row>
    <row r="44" spans="1:11" x14ac:dyDescent="0.3">
      <c r="A44" s="6" t="s">
        <v>29</v>
      </c>
      <c r="B44" s="8" t="s">
        <v>6</v>
      </c>
      <c r="C44" s="9"/>
      <c r="D44" s="9" t="s">
        <v>6</v>
      </c>
      <c r="E44" s="9"/>
      <c r="G44" s="10"/>
      <c r="H44" s="10"/>
      <c r="I44" s="10"/>
      <c r="J44" s="10"/>
      <c r="K44" s="10"/>
    </row>
    <row r="45" spans="1:11" x14ac:dyDescent="0.3">
      <c r="A45" s="9" t="s">
        <v>27</v>
      </c>
      <c r="B45" s="8" t="s">
        <v>7</v>
      </c>
      <c r="C45" s="9" t="s">
        <v>8</v>
      </c>
      <c r="D45" s="9" t="s">
        <v>7</v>
      </c>
      <c r="E45" s="9" t="s">
        <v>8</v>
      </c>
      <c r="G45" s="10" t="s">
        <v>7</v>
      </c>
      <c r="H45" s="10" t="s">
        <v>8</v>
      </c>
      <c r="I45" s="10"/>
      <c r="J45" s="10" t="s">
        <v>7</v>
      </c>
      <c r="K45" s="10" t="s">
        <v>8</v>
      </c>
    </row>
    <row r="46" spans="1:11" x14ac:dyDescent="0.3">
      <c r="A46" s="9" t="s">
        <v>9</v>
      </c>
      <c r="G46" s="3"/>
      <c r="H46" s="10"/>
      <c r="I46" s="10"/>
      <c r="J46" s="10"/>
      <c r="K46" s="10"/>
    </row>
    <row r="47" spans="1:11" x14ac:dyDescent="0.3">
      <c r="A47" s="9" t="s">
        <v>11</v>
      </c>
      <c r="B47" s="1">
        <v>30487.602626051517</v>
      </c>
      <c r="C47" s="1">
        <v>11931.899933773375</v>
      </c>
      <c r="D47" s="1">
        <v>313594.74962950574</v>
      </c>
      <c r="E47" s="1">
        <v>226272.32007059988</v>
      </c>
      <c r="G47" s="15" t="s">
        <v>10</v>
      </c>
      <c r="H47" s="10"/>
      <c r="I47" s="10"/>
      <c r="J47" s="10"/>
      <c r="K47" s="10"/>
    </row>
    <row r="48" spans="1:11" x14ac:dyDescent="0.3">
      <c r="A48" s="9" t="s">
        <v>12</v>
      </c>
      <c r="B48" s="1">
        <v>8428.3404515881648</v>
      </c>
      <c r="C48" s="1">
        <v>6166.8418814174056</v>
      </c>
      <c r="D48" s="1">
        <v>169988.28840980947</v>
      </c>
      <c r="E48" s="1">
        <v>73135.728678181302</v>
      </c>
      <c r="G48" s="1">
        <f>AVERAGE(B46:B48)</f>
        <v>19457.971538819842</v>
      </c>
      <c r="H48" s="1">
        <f>_xlfn.STDEV.S(B46:B48)</f>
        <v>15598.25387153494</v>
      </c>
      <c r="I48" s="10"/>
      <c r="J48" s="1">
        <f>AVERAGE(D46:D48)</f>
        <v>241791.5190196576</v>
      </c>
      <c r="K48" s="1">
        <f>_xlfn.STDEV.S(D46:D48)</f>
        <v>101545.10255065019</v>
      </c>
    </row>
    <row r="49" spans="1:11" x14ac:dyDescent="0.3">
      <c r="A49" s="9" t="s">
        <v>13</v>
      </c>
      <c r="B49" s="1">
        <v>6313.5857735047684</v>
      </c>
      <c r="C49" s="1">
        <v>1467.4925495531065</v>
      </c>
      <c r="D49" s="1">
        <v>266313.67028207885</v>
      </c>
      <c r="E49" s="1">
        <v>244345.12988019042</v>
      </c>
      <c r="G49" s="10"/>
      <c r="H49" s="1"/>
      <c r="I49" s="10"/>
      <c r="J49" s="10"/>
      <c r="K49" s="1"/>
    </row>
    <row r="50" spans="1:11" x14ac:dyDescent="0.3">
      <c r="A50" s="9" t="s">
        <v>15</v>
      </c>
      <c r="B50" s="1">
        <v>7938.7864775869848</v>
      </c>
      <c r="C50" s="1">
        <v>3479.2890564001027</v>
      </c>
      <c r="D50" s="1">
        <v>160609.64213216526</v>
      </c>
      <c r="E50" s="1">
        <v>58939.03500696992</v>
      </c>
      <c r="G50" s="12" t="s">
        <v>14</v>
      </c>
      <c r="H50" s="1"/>
      <c r="I50" s="3"/>
      <c r="J50" s="10"/>
      <c r="K50" s="1"/>
    </row>
    <row r="51" spans="1:11" x14ac:dyDescent="0.3">
      <c r="A51" s="9" t="s">
        <v>16</v>
      </c>
      <c r="B51" s="1">
        <v>9492.0404411431791</v>
      </c>
      <c r="C51" s="1">
        <v>5941.2313147249051</v>
      </c>
      <c r="D51" s="1">
        <v>115025.58494825044</v>
      </c>
      <c r="E51" s="1">
        <v>19218.63245666763</v>
      </c>
      <c r="G51" s="1">
        <f>AVERAGE(B49:B51)</f>
        <v>7914.8042307449768</v>
      </c>
      <c r="H51" s="1">
        <f>_xlfn.STDEV.S(B49:B51)</f>
        <v>1589.3630421275004</v>
      </c>
      <c r="I51" s="3"/>
      <c r="J51" s="1">
        <f>AVERAGE(D49:D51)</f>
        <v>180649.63245416488</v>
      </c>
      <c r="K51" s="1">
        <f>_xlfn.STDEV.S(D49:D51)</f>
        <v>77609.420176118467</v>
      </c>
    </row>
    <row r="52" spans="1:11" x14ac:dyDescent="0.3">
      <c r="A52" s="9" t="s">
        <v>17</v>
      </c>
      <c r="B52" s="1">
        <v>6061.1385993282993</v>
      </c>
      <c r="C52" s="1">
        <v>2815.616632680315</v>
      </c>
      <c r="D52" s="1">
        <v>71608.343646301466</v>
      </c>
      <c r="E52" s="1">
        <v>38830.61941576899</v>
      </c>
      <c r="G52" s="3"/>
      <c r="H52" s="1"/>
      <c r="I52" s="3"/>
      <c r="J52" s="10"/>
      <c r="K52" s="1"/>
    </row>
    <row r="53" spans="1:11" x14ac:dyDescent="0.3">
      <c r="A53" s="9" t="s">
        <v>19</v>
      </c>
      <c r="B53" s="1">
        <v>22305.030184657542</v>
      </c>
      <c r="C53" s="1">
        <v>6756.37235313563</v>
      </c>
      <c r="D53" s="1">
        <v>208599.02722730371</v>
      </c>
      <c r="E53" s="1">
        <v>139080.86802558764</v>
      </c>
      <c r="G53" s="15" t="s">
        <v>18</v>
      </c>
      <c r="H53" s="1"/>
      <c r="I53" s="10"/>
      <c r="J53" s="10"/>
      <c r="K53" s="1"/>
    </row>
    <row r="54" spans="1:11" x14ac:dyDescent="0.3">
      <c r="A54" s="9" t="s">
        <v>20</v>
      </c>
      <c r="B54" s="1">
        <v>6372.2606039867851</v>
      </c>
      <c r="C54" s="1">
        <v>1418.751775636473</v>
      </c>
      <c r="D54" s="1">
        <v>133418.12576141991</v>
      </c>
      <c r="E54" s="1">
        <v>128935.40996781393</v>
      </c>
      <c r="G54" s="1">
        <f>AVERAGE(B52:B54)</f>
        <v>11579.476462657542</v>
      </c>
      <c r="H54" s="1">
        <f>_xlfn.STDEV.S(B52:B54)</f>
        <v>9289.9045316987358</v>
      </c>
      <c r="I54" s="10"/>
      <c r="J54" s="1">
        <f>AVERAGE(D52:D54)</f>
        <v>137875.16554500838</v>
      </c>
      <c r="K54" s="1">
        <f>_xlfn.STDEV.S(D52:D54)</f>
        <v>68604.014093359961</v>
      </c>
    </row>
    <row r="55" spans="1:11" x14ac:dyDescent="0.3">
      <c r="A55" s="9" t="s">
        <v>21</v>
      </c>
      <c r="B55" s="1"/>
      <c r="C55" s="1"/>
      <c r="D55" s="1">
        <v>43010.764939728804</v>
      </c>
      <c r="E55" s="1">
        <v>73799.982301160213</v>
      </c>
      <c r="G55" s="10"/>
      <c r="H55" s="1"/>
      <c r="I55" s="10"/>
      <c r="J55" s="10"/>
      <c r="K55" s="1"/>
    </row>
    <row r="56" spans="1:11" x14ac:dyDescent="0.3">
      <c r="A56" s="9" t="s">
        <v>23</v>
      </c>
      <c r="B56" s="1">
        <v>7204.1193400926786</v>
      </c>
      <c r="C56" s="1">
        <v>1339.4492860080186</v>
      </c>
      <c r="D56" s="1">
        <v>80380.173050760801</v>
      </c>
      <c r="E56" s="1">
        <v>77268.914772938864</v>
      </c>
      <c r="G56" s="12" t="s">
        <v>22</v>
      </c>
      <c r="H56" s="1"/>
      <c r="I56" s="10"/>
      <c r="J56" s="10"/>
      <c r="K56" s="1"/>
    </row>
    <row r="57" spans="1:11" x14ac:dyDescent="0.3">
      <c r="A57" s="9" t="s">
        <v>24</v>
      </c>
      <c r="B57" s="1">
        <v>10188.249730950753</v>
      </c>
      <c r="C57" s="1">
        <v>3694.4690286067334</v>
      </c>
      <c r="D57" s="1">
        <v>59656.347183856997</v>
      </c>
      <c r="E57" s="1">
        <v>25520.591421267774</v>
      </c>
      <c r="G57" s="1">
        <f>AVERAGE(B55:B57)</f>
        <v>8696.1845355217156</v>
      </c>
      <c r="H57" s="1">
        <f>_xlfn.STDEV.S(B55:B57)</f>
        <v>2110.0988353206099</v>
      </c>
      <c r="I57" s="3"/>
      <c r="J57" s="1">
        <f>AVERAGE(D55:D57)</f>
        <v>61015.761724782198</v>
      </c>
      <c r="K57" s="1">
        <f>_xlfn.STDEV.S(D55:D57)</f>
        <v>18721.756636672118</v>
      </c>
    </row>
    <row r="58" spans="1:11" x14ac:dyDescent="0.3">
      <c r="A58" s="6" t="s">
        <v>25</v>
      </c>
      <c r="B58" s="11">
        <f>AVERAGE(B46:B57)</f>
        <v>11479.115422889066</v>
      </c>
      <c r="C58" s="11">
        <f>_xlfn.STDEV.P(B46:B57)</f>
        <v>7786.9872314946761</v>
      </c>
      <c r="D58" s="11">
        <f>AVERAGE(D46:D57)</f>
        <v>147473.15611010743</v>
      </c>
      <c r="E58" s="11">
        <f>_xlfn.STDEV.P(D46:D57)</f>
        <v>83266.730345536314</v>
      </c>
    </row>
    <row r="59" spans="1:11" x14ac:dyDescent="0.3">
      <c r="G59" s="10"/>
      <c r="H59" s="10"/>
      <c r="I59" s="10"/>
      <c r="J59" s="10"/>
      <c r="K59" s="10"/>
    </row>
    <row r="60" spans="1:11" x14ac:dyDescent="0.3">
      <c r="G60" s="10"/>
      <c r="H60" s="10"/>
      <c r="I60" s="10"/>
      <c r="J60" s="10"/>
      <c r="K60" s="10"/>
    </row>
    <row r="61" spans="1:11" x14ac:dyDescent="0.3">
      <c r="G61" s="10"/>
      <c r="H61" s="10"/>
      <c r="I61" s="10"/>
      <c r="J61" s="10"/>
      <c r="K61" s="10"/>
    </row>
    <row r="62" spans="1:11" x14ac:dyDescent="0.3">
      <c r="A62" s="7"/>
      <c r="B62" s="8"/>
      <c r="C62" s="8"/>
      <c r="D62" s="7"/>
      <c r="E62" s="7"/>
      <c r="G62" s="10"/>
      <c r="H62" s="10"/>
      <c r="I62" s="10"/>
      <c r="J62" s="10"/>
      <c r="K62" s="10"/>
    </row>
    <row r="63" spans="1:11" x14ac:dyDescent="0.3">
      <c r="A63" s="6"/>
      <c r="B63" s="8" t="s">
        <v>3</v>
      </c>
      <c r="C63" s="7"/>
      <c r="D63" s="9" t="s">
        <v>4</v>
      </c>
      <c r="E63" s="9"/>
      <c r="G63" s="10"/>
      <c r="H63" s="10"/>
      <c r="I63" s="10"/>
      <c r="J63" s="10"/>
      <c r="K63" s="10"/>
    </row>
    <row r="64" spans="1:11" x14ac:dyDescent="0.3">
      <c r="A64" s="6" t="s">
        <v>30</v>
      </c>
      <c r="C64" s="7"/>
      <c r="D64" s="7"/>
      <c r="E64" s="7"/>
      <c r="G64" s="10" t="s">
        <v>3</v>
      </c>
      <c r="H64" s="10"/>
      <c r="I64" s="10"/>
      <c r="J64" s="10" t="s">
        <v>4</v>
      </c>
      <c r="K64" s="10"/>
    </row>
    <row r="65" spans="1:11" x14ac:dyDescent="0.3">
      <c r="A65" s="9"/>
      <c r="B65" s="8" t="s">
        <v>6</v>
      </c>
      <c r="C65" s="9"/>
      <c r="D65" s="9" t="s">
        <v>6</v>
      </c>
      <c r="E65" s="9"/>
      <c r="G65" s="10"/>
      <c r="H65" s="10"/>
      <c r="I65" s="10"/>
      <c r="J65" s="10"/>
      <c r="K65" s="10"/>
    </row>
    <row r="66" spans="1:11" x14ac:dyDescent="0.3">
      <c r="A66" s="9" t="s">
        <v>27</v>
      </c>
      <c r="B66" s="8" t="s">
        <v>7</v>
      </c>
      <c r="C66" s="9" t="s">
        <v>8</v>
      </c>
      <c r="D66" s="9" t="s">
        <v>7</v>
      </c>
      <c r="E66" s="9" t="s">
        <v>8</v>
      </c>
      <c r="G66" s="10" t="s">
        <v>7</v>
      </c>
      <c r="H66" s="10" t="s">
        <v>8</v>
      </c>
      <c r="I66" s="10"/>
      <c r="J66" s="10" t="s">
        <v>7</v>
      </c>
      <c r="K66" s="10" t="s">
        <v>8</v>
      </c>
    </row>
    <row r="67" spans="1:11" x14ac:dyDescent="0.3">
      <c r="A67" s="9" t="s">
        <v>9</v>
      </c>
      <c r="B67" s="3">
        <v>54.368190315550748</v>
      </c>
      <c r="C67" s="3">
        <v>35.166007690341772</v>
      </c>
      <c r="D67" s="3">
        <v>292.51137385214508</v>
      </c>
      <c r="E67" s="3">
        <v>146.78835959387436</v>
      </c>
      <c r="G67" s="10"/>
      <c r="H67" s="10"/>
      <c r="I67" s="10"/>
      <c r="J67" s="10"/>
      <c r="K67" s="10"/>
    </row>
    <row r="68" spans="1:11" x14ac:dyDescent="0.3">
      <c r="A68" s="9" t="s">
        <v>11</v>
      </c>
      <c r="B68" s="3">
        <v>36.641533685869227</v>
      </c>
      <c r="C68" s="3">
        <v>18.154765290993033</v>
      </c>
      <c r="D68" s="3">
        <v>314.39098623011478</v>
      </c>
      <c r="E68" s="3">
        <v>96.22138598894864</v>
      </c>
      <c r="G68" s="10" t="s">
        <v>10</v>
      </c>
      <c r="H68" s="10"/>
      <c r="I68" s="10"/>
      <c r="J68" s="10"/>
      <c r="K68" s="10"/>
    </row>
    <row r="69" spans="1:11" x14ac:dyDescent="0.3">
      <c r="A69" s="9" t="s">
        <v>12</v>
      </c>
      <c r="B69" s="3">
        <v>14.398726642497911</v>
      </c>
      <c r="C69" s="3">
        <v>3.108332354384244</v>
      </c>
      <c r="D69" s="3">
        <v>251.34952135877586</v>
      </c>
      <c r="E69" s="3">
        <v>89.405853295024954</v>
      </c>
      <c r="G69" s="3">
        <f>AVERAGE(B67:B69)</f>
        <v>35.136150214639294</v>
      </c>
      <c r="H69" s="3">
        <f>_xlfn.STDEV.S(B67:B69)</f>
        <v>20.027210018483895</v>
      </c>
      <c r="I69" s="10"/>
      <c r="J69" s="3">
        <f>AVERAGE(D67:D69)</f>
        <v>286.08396048034524</v>
      </c>
      <c r="K69" s="3">
        <f>_xlfn.STDEV.S(D67:D69)</f>
        <v>32.008441156514607</v>
      </c>
    </row>
    <row r="70" spans="1:11" x14ac:dyDescent="0.3">
      <c r="A70" s="9" t="s">
        <v>13</v>
      </c>
      <c r="B70" s="3">
        <v>10.014770990156313</v>
      </c>
      <c r="C70" s="3">
        <v>1.6235331232914545</v>
      </c>
      <c r="D70" s="3">
        <v>369.95219654801366</v>
      </c>
      <c r="E70" s="3">
        <v>126.81954646884239</v>
      </c>
      <c r="G70" s="10"/>
      <c r="H70" s="3"/>
      <c r="I70" s="10"/>
      <c r="J70" s="10"/>
      <c r="K70" s="3"/>
    </row>
    <row r="71" spans="1:11" x14ac:dyDescent="0.3">
      <c r="A71" s="9" t="s">
        <v>15</v>
      </c>
      <c r="B71" s="3">
        <v>25.888504706118436</v>
      </c>
      <c r="C71" s="3">
        <v>2.4957704632192059</v>
      </c>
      <c r="D71" s="3">
        <v>334.81461789198477</v>
      </c>
      <c r="E71" s="3">
        <v>39.310126915901556</v>
      </c>
      <c r="G71" s="10" t="s">
        <v>14</v>
      </c>
      <c r="H71" s="3"/>
      <c r="I71" s="10"/>
      <c r="J71" s="10"/>
      <c r="K71" s="3"/>
    </row>
    <row r="72" spans="1:11" x14ac:dyDescent="0.3">
      <c r="A72" s="9" t="s">
        <v>16</v>
      </c>
      <c r="B72" s="3">
        <v>12.493346026127883</v>
      </c>
      <c r="C72" s="3">
        <v>4.2102186402423101</v>
      </c>
      <c r="D72" s="3">
        <v>241.76509630248731</v>
      </c>
      <c r="E72" s="3">
        <v>94.628019026385644</v>
      </c>
      <c r="G72" s="3">
        <f>AVERAGE(B70:B72)</f>
        <v>16.132207240800877</v>
      </c>
      <c r="H72" s="3">
        <f>_xlfn.STDEV.S(B70:B72)</f>
        <v>8.5396041316946736</v>
      </c>
      <c r="I72" s="10"/>
      <c r="J72" s="3">
        <f>AVERAGE(D70:D72)</f>
        <v>315.51063691416192</v>
      </c>
      <c r="K72" s="3">
        <f>_xlfn.STDEV.S(D70:D72)</f>
        <v>66.237949308031034</v>
      </c>
    </row>
    <row r="73" spans="1:11" x14ac:dyDescent="0.3">
      <c r="A73" s="9" t="s">
        <v>17</v>
      </c>
      <c r="B73" s="3">
        <v>9.2498676425873736</v>
      </c>
      <c r="C73" s="3">
        <v>2.2170569109501033</v>
      </c>
      <c r="D73" s="3">
        <v>305.76931498200292</v>
      </c>
      <c r="E73" s="3">
        <v>82.705322906302655</v>
      </c>
      <c r="G73" s="10"/>
      <c r="H73" s="3"/>
      <c r="I73" s="10"/>
      <c r="J73" s="10"/>
      <c r="K73" s="3"/>
    </row>
    <row r="74" spans="1:11" x14ac:dyDescent="0.3">
      <c r="A74" s="9" t="s">
        <v>19</v>
      </c>
      <c r="B74" s="3">
        <v>29.036747512088539</v>
      </c>
      <c r="C74" s="3">
        <v>9.2462690931858837</v>
      </c>
      <c r="D74" s="3">
        <v>435.51649249167946</v>
      </c>
      <c r="E74" s="3">
        <v>84.78015572967557</v>
      </c>
      <c r="G74" s="10" t="s">
        <v>18</v>
      </c>
      <c r="H74" s="3"/>
      <c r="I74" s="10"/>
      <c r="J74" s="10"/>
      <c r="K74" s="3"/>
    </row>
    <row r="75" spans="1:11" x14ac:dyDescent="0.3">
      <c r="A75" s="9" t="s">
        <v>20</v>
      </c>
      <c r="B75" s="3">
        <v>11.775402544585857</v>
      </c>
      <c r="C75" s="3">
        <v>2.8692732057531098</v>
      </c>
      <c r="D75" s="3">
        <v>294.63824552887462</v>
      </c>
      <c r="E75" s="3">
        <v>41.205663140888468</v>
      </c>
      <c r="G75" s="3">
        <f>AVERAGE(B73:B75)</f>
        <v>16.687339233087258</v>
      </c>
      <c r="H75" s="3">
        <f>_xlfn.STDEV.S(B73:B75)</f>
        <v>10.769191950485522</v>
      </c>
      <c r="I75" s="10"/>
      <c r="J75" s="3">
        <f>AVERAGE(D73:D75)</f>
        <v>345.30801766751898</v>
      </c>
      <c r="K75" s="3">
        <f>_xlfn.STDEV.S(D73:D75)</f>
        <v>78.320826568470835</v>
      </c>
    </row>
    <row r="76" spans="1:11" x14ac:dyDescent="0.3">
      <c r="A76" s="9" t="s">
        <v>21</v>
      </c>
      <c r="B76" s="3">
        <v>18.762032925425306</v>
      </c>
      <c r="C76" s="3">
        <v>6.0622436480628688</v>
      </c>
      <c r="D76" s="3">
        <v>357.6010682978349</v>
      </c>
      <c r="E76" s="3">
        <v>69.71164728443955</v>
      </c>
      <c r="G76" s="10"/>
      <c r="H76" s="3"/>
      <c r="I76" s="10"/>
      <c r="J76" s="10"/>
      <c r="K76" s="3"/>
    </row>
    <row r="77" spans="1:11" x14ac:dyDescent="0.3">
      <c r="A77" s="9" t="s">
        <v>23</v>
      </c>
      <c r="B77" s="3">
        <v>23.55890127916236</v>
      </c>
      <c r="C77" s="3">
        <v>15.245962937630594</v>
      </c>
      <c r="D77" s="3">
        <v>348.17486936456754</v>
      </c>
      <c r="E77" s="3">
        <v>311.93817695338038</v>
      </c>
      <c r="F77" s="3"/>
      <c r="G77" s="10" t="s">
        <v>22</v>
      </c>
      <c r="H77" s="3"/>
      <c r="I77" s="10"/>
      <c r="J77" s="10"/>
      <c r="K77" s="3"/>
    </row>
    <row r="78" spans="1:11" x14ac:dyDescent="0.3">
      <c r="A78" s="9" t="s">
        <v>24</v>
      </c>
      <c r="B78" s="3">
        <v>16.971335834161334</v>
      </c>
      <c r="C78" s="3">
        <v>7.987635210314723</v>
      </c>
      <c r="D78" s="3">
        <v>249.2729827193607</v>
      </c>
      <c r="E78" s="3">
        <v>168.90545176339916</v>
      </c>
      <c r="G78" s="3">
        <f>AVERAGE(B76:B78)</f>
        <v>19.764090012916331</v>
      </c>
      <c r="H78" s="3">
        <f>_xlfn.STDEV.S(B76:B78)</f>
        <v>3.4061845851313217</v>
      </c>
      <c r="I78" s="10"/>
      <c r="J78" s="3">
        <f>AVERAGE(D76:D78)</f>
        <v>318.34964012725436</v>
      </c>
      <c r="K78" s="3">
        <f>_xlfn.STDEV.S(D76:D78)</f>
        <v>60.007514159211915</v>
      </c>
    </row>
    <row r="79" spans="1:11" x14ac:dyDescent="0.3">
      <c r="A79" s="6" t="s">
        <v>25</v>
      </c>
      <c r="B79" s="15">
        <f>AVERAGE(B67:B78)</f>
        <v>21.929946675360938</v>
      </c>
      <c r="C79" s="15">
        <f>_xlfn.STDEV.P(B67:B78)</f>
        <v>12.661501767607829</v>
      </c>
      <c r="D79" s="15">
        <f>AVERAGE(D67:D78)</f>
        <v>316.31306379732013</v>
      </c>
      <c r="E79" s="15">
        <f>_xlfn.STDEV.P(D67:D78)</f>
        <v>54.445701112424047</v>
      </c>
      <c r="G79" s="10"/>
      <c r="H79" s="10"/>
      <c r="I79" s="10"/>
      <c r="J79" s="10"/>
      <c r="K79" s="10"/>
    </row>
    <row r="80" spans="1:11" x14ac:dyDescent="0.3">
      <c r="E80" s="3"/>
      <c r="F80" s="3"/>
      <c r="G80" s="10"/>
      <c r="H80" s="10"/>
      <c r="I80" s="10"/>
      <c r="J80" s="10"/>
      <c r="K80" s="10"/>
    </row>
    <row r="81" spans="1:11" x14ac:dyDescent="0.3">
      <c r="G81" s="10"/>
      <c r="H81" s="10"/>
      <c r="I81" s="10"/>
      <c r="J81" s="10"/>
      <c r="K81" s="10"/>
    </row>
    <row r="82" spans="1:11" x14ac:dyDescent="0.3">
      <c r="E82" s="3"/>
      <c r="F82" s="10"/>
      <c r="G82" s="3"/>
      <c r="H82" s="10"/>
      <c r="I82" s="10"/>
      <c r="J82" s="10"/>
      <c r="K82" s="10"/>
    </row>
    <row r="83" spans="1:11" x14ac:dyDescent="0.3">
      <c r="G83" s="3"/>
      <c r="H83" s="10"/>
      <c r="I83" s="10"/>
      <c r="J83" s="10"/>
      <c r="K83" s="10"/>
    </row>
    <row r="84" spans="1:11" x14ac:dyDescent="0.3">
      <c r="A84" s="6"/>
      <c r="B84" s="8" t="s">
        <v>3</v>
      </c>
      <c r="C84" s="7"/>
      <c r="D84" s="9" t="s">
        <v>4</v>
      </c>
      <c r="E84" s="9"/>
      <c r="F84" s="3"/>
      <c r="G84" s="3"/>
      <c r="H84" s="10"/>
      <c r="I84" s="10"/>
      <c r="J84" s="10"/>
      <c r="K84" s="10"/>
    </row>
    <row r="85" spans="1:11" x14ac:dyDescent="0.3">
      <c r="A85" s="12" t="s">
        <v>31</v>
      </c>
      <c r="C85" s="7"/>
      <c r="D85" s="7"/>
      <c r="E85" s="7"/>
      <c r="G85" s="12" t="s">
        <v>3</v>
      </c>
      <c r="H85" s="12"/>
      <c r="I85" s="12"/>
      <c r="J85" s="12" t="s">
        <v>4</v>
      </c>
      <c r="K85" s="10"/>
    </row>
    <row r="86" spans="1:11" x14ac:dyDescent="0.3">
      <c r="A86" s="9"/>
      <c r="B86" s="8" t="s">
        <v>6</v>
      </c>
      <c r="C86" s="9"/>
      <c r="D86" s="9" t="s">
        <v>6</v>
      </c>
      <c r="E86" s="9"/>
      <c r="G86" s="10"/>
      <c r="H86" s="10"/>
      <c r="I86" s="10"/>
      <c r="J86" s="10"/>
      <c r="K86" s="10"/>
    </row>
    <row r="87" spans="1:11" x14ac:dyDescent="0.3">
      <c r="A87" s="9" t="s">
        <v>27</v>
      </c>
      <c r="B87" s="8" t="s">
        <v>7</v>
      </c>
      <c r="C87" s="9" t="s">
        <v>8</v>
      </c>
      <c r="D87" s="9" t="s">
        <v>7</v>
      </c>
      <c r="E87" s="9" t="s">
        <v>8</v>
      </c>
      <c r="G87" s="10" t="s">
        <v>7</v>
      </c>
      <c r="H87" s="10" t="s">
        <v>8</v>
      </c>
      <c r="I87" s="10"/>
      <c r="J87" s="10" t="s">
        <v>7</v>
      </c>
      <c r="K87" s="10" t="s">
        <v>8</v>
      </c>
    </row>
    <row r="88" spans="1:11" x14ac:dyDescent="0.3">
      <c r="A88" s="9" t="s">
        <v>9</v>
      </c>
      <c r="B88" s="1">
        <v>5607.7306185629386</v>
      </c>
      <c r="C88" s="1">
        <v>6500.0433434703391</v>
      </c>
      <c r="D88" s="1">
        <v>6913.509818134793</v>
      </c>
      <c r="E88" s="1">
        <v>232.89005578595845</v>
      </c>
      <c r="G88" s="10"/>
      <c r="H88" s="10"/>
      <c r="I88" s="10"/>
      <c r="J88" s="10"/>
      <c r="K88" s="10"/>
    </row>
    <row r="89" spans="1:11" x14ac:dyDescent="0.3">
      <c r="A89" s="9" t="s">
        <v>11</v>
      </c>
      <c r="B89" s="1">
        <v>4018.3115632997851</v>
      </c>
      <c r="C89" s="1">
        <v>1679.0546270735174</v>
      </c>
      <c r="D89" s="1">
        <v>7534.5544665533662</v>
      </c>
      <c r="E89" s="1">
        <v>3200.343434500116</v>
      </c>
      <c r="G89" s="10" t="s">
        <v>10</v>
      </c>
      <c r="H89" s="10"/>
      <c r="I89" s="10"/>
      <c r="J89" s="10"/>
      <c r="K89" s="10"/>
    </row>
    <row r="90" spans="1:11" x14ac:dyDescent="0.3">
      <c r="A90" s="9" t="s">
        <v>12</v>
      </c>
      <c r="B90" s="1">
        <v>1068.7693303031522</v>
      </c>
      <c r="C90" s="1">
        <v>876.19417871880046</v>
      </c>
      <c r="D90" s="1">
        <v>4941.2195352303397</v>
      </c>
      <c r="E90" s="1">
        <v>1755.7941747523398</v>
      </c>
      <c r="G90" s="1">
        <f>AVERAGE(B88:B90)</f>
        <v>3564.9371707219584</v>
      </c>
      <c r="H90" s="1">
        <f>_xlfn.STDEV.S(B88:B90)</f>
        <v>2303.1942273642971</v>
      </c>
      <c r="I90" s="10"/>
      <c r="J90" s="1">
        <f>AVERAGE(D88:D90)</f>
        <v>6463.0946066394999</v>
      </c>
      <c r="K90" s="1">
        <f>_xlfn.STDEV.S(D88:D90)</f>
        <v>1354.0686517177808</v>
      </c>
    </row>
    <row r="91" spans="1:11" x14ac:dyDescent="0.3">
      <c r="A91" s="9" t="s">
        <v>13</v>
      </c>
      <c r="B91" s="1">
        <v>1176.9268924817843</v>
      </c>
      <c r="C91" s="1">
        <v>513.83324896962893</v>
      </c>
      <c r="D91" s="1">
        <v>10161.22811329771</v>
      </c>
      <c r="E91" s="1">
        <v>7635.1098424149613</v>
      </c>
      <c r="G91" s="10"/>
      <c r="H91" s="3"/>
      <c r="I91" s="10"/>
      <c r="J91" s="1"/>
      <c r="K91" s="1"/>
    </row>
    <row r="92" spans="1:11" x14ac:dyDescent="0.3">
      <c r="A92" s="9" t="s">
        <v>15</v>
      </c>
      <c r="B92" s="1">
        <v>4990.7804391748996</v>
      </c>
      <c r="C92" s="1">
        <v>151.1161136466894</v>
      </c>
      <c r="D92" s="1">
        <v>4705.1391810188097</v>
      </c>
      <c r="E92" s="1">
        <v>526.55329711376316</v>
      </c>
      <c r="G92" s="10" t="s">
        <v>14</v>
      </c>
      <c r="H92" s="3"/>
      <c r="I92" s="10"/>
      <c r="J92" s="1"/>
      <c r="K92" s="1"/>
    </row>
    <row r="93" spans="1:11" x14ac:dyDescent="0.3">
      <c r="A93" s="9" t="s">
        <v>16</v>
      </c>
      <c r="B93" s="1">
        <v>612.44359101776388</v>
      </c>
      <c r="C93" s="1">
        <v>370.1256447674748</v>
      </c>
      <c r="D93" s="1">
        <v>2613.2953122928266</v>
      </c>
      <c r="E93" s="1">
        <v>114.02274426199567</v>
      </c>
      <c r="G93" s="1">
        <f>AVERAGE(B91:B93)</f>
        <v>2260.0503075581491</v>
      </c>
      <c r="H93" s="1">
        <f>_xlfn.STDEV.S(B91:B93)</f>
        <v>2381.6644680134223</v>
      </c>
      <c r="I93" s="10"/>
      <c r="J93" s="1">
        <f>AVERAGE(D91:D93)</f>
        <v>5826.554202203115</v>
      </c>
      <c r="K93" s="1">
        <f>_xlfn.STDEV.S(D91:D93)</f>
        <v>3896.9220071005661</v>
      </c>
    </row>
    <row r="94" spans="1:11" x14ac:dyDescent="0.3">
      <c r="A94" s="9" t="s">
        <v>17</v>
      </c>
      <c r="B94" s="1">
        <v>310.04634478341518</v>
      </c>
      <c r="C94" s="1">
        <v>3.9587236180312524</v>
      </c>
      <c r="D94" s="1">
        <v>3459.0217075700443</v>
      </c>
      <c r="E94" s="1">
        <v>691.50759897059811</v>
      </c>
      <c r="G94" s="10"/>
      <c r="H94" s="3"/>
      <c r="I94" s="10"/>
      <c r="J94" s="1"/>
      <c r="K94" s="1"/>
    </row>
    <row r="95" spans="1:11" x14ac:dyDescent="0.3">
      <c r="A95" s="9" t="s">
        <v>19</v>
      </c>
      <c r="B95" s="1">
        <v>2730.6771754856431</v>
      </c>
      <c r="C95" s="1">
        <v>953.58714739550044</v>
      </c>
      <c r="D95" s="1">
        <v>2865.8076842753399</v>
      </c>
      <c r="E95" s="1">
        <v>1489.1893612475928</v>
      </c>
      <c r="G95" s="10" t="s">
        <v>18</v>
      </c>
      <c r="H95" s="3"/>
      <c r="I95" s="10"/>
      <c r="J95" s="1"/>
      <c r="K95" s="1"/>
    </row>
    <row r="96" spans="1:11" x14ac:dyDescent="0.3">
      <c r="A96" s="9" t="s">
        <v>20</v>
      </c>
      <c r="B96" s="1">
        <v>819.02450104891977</v>
      </c>
      <c r="C96" s="1">
        <v>174.12813240561391</v>
      </c>
      <c r="D96" s="1">
        <v>1948.391296170993</v>
      </c>
      <c r="E96" s="1">
        <v>646.43669312500685</v>
      </c>
      <c r="G96" s="1">
        <f>AVERAGE(B94:B96)</f>
        <v>1286.5826737726593</v>
      </c>
      <c r="H96" s="1">
        <f>_xlfn.STDEV.S(B94:B96)</f>
        <v>1276.2528700446128</v>
      </c>
      <c r="I96" s="10"/>
      <c r="J96" s="1">
        <f>AVERAGE(D94:D96)</f>
        <v>2757.7402293387918</v>
      </c>
      <c r="K96" s="1">
        <f>_xlfn.STDEV.S(D94:D96)</f>
        <v>761.09131585721536</v>
      </c>
    </row>
    <row r="97" spans="1:11" x14ac:dyDescent="0.3">
      <c r="A97" s="9" t="s">
        <v>21</v>
      </c>
      <c r="B97" s="1">
        <v>558.48460243133115</v>
      </c>
      <c r="C97" s="1">
        <v>180.70290208607483</v>
      </c>
      <c r="D97" s="1">
        <v>2582.2639551574175</v>
      </c>
      <c r="E97" s="1">
        <v>474.46292370522951</v>
      </c>
      <c r="G97" s="10"/>
      <c r="H97" s="3"/>
      <c r="I97" s="10"/>
      <c r="J97" s="10"/>
      <c r="K97" s="3"/>
    </row>
    <row r="98" spans="1:11" x14ac:dyDescent="0.3">
      <c r="A98" s="9" t="s">
        <v>23</v>
      </c>
      <c r="B98" s="1">
        <v>778.33230554706972</v>
      </c>
      <c r="C98" s="1">
        <v>227.95405359777283</v>
      </c>
      <c r="D98" s="1">
        <v>3568.0514909363096</v>
      </c>
      <c r="E98" s="1">
        <v>2797.9848552446656</v>
      </c>
      <c r="G98" s="10" t="s">
        <v>22</v>
      </c>
      <c r="H98" s="3"/>
      <c r="I98" s="10"/>
      <c r="J98" s="10"/>
      <c r="K98" s="3"/>
    </row>
    <row r="99" spans="1:11" x14ac:dyDescent="0.3">
      <c r="A99" s="9" t="s">
        <v>24</v>
      </c>
      <c r="B99" s="1">
        <v>562.43242347387365</v>
      </c>
      <c r="C99" s="1">
        <v>244.08076835104538</v>
      </c>
      <c r="D99" s="1">
        <v>2032.3534007022408</v>
      </c>
      <c r="E99" s="1">
        <v>885.25419984270627</v>
      </c>
      <c r="G99" s="3">
        <f>AVERAGE(B97:B99)</f>
        <v>633.08311048409143</v>
      </c>
      <c r="H99" s="3">
        <f>_xlfn.STDEV.S(B97:B99)</f>
        <v>125.80497932346842</v>
      </c>
      <c r="I99" s="10"/>
      <c r="J99" s="1">
        <f>AVERAGE(D97:D99)</f>
        <v>2727.5562822653228</v>
      </c>
      <c r="K99" s="1">
        <f>_xlfn.STDEV.S(D97:D99)</f>
        <v>778.09032337156236</v>
      </c>
    </row>
    <row r="100" spans="1:11" x14ac:dyDescent="0.3">
      <c r="A100" s="6" t="s">
        <v>25</v>
      </c>
      <c r="B100" s="11">
        <f>AVERAGE(B88:B99)</f>
        <v>1936.1633156342143</v>
      </c>
      <c r="C100" s="11">
        <f>_xlfn.STDEV.P(B88:B99)</f>
        <v>1822.925656607943</v>
      </c>
      <c r="D100" s="11">
        <f>AVERAGE(D88:D99)</f>
        <v>4443.736330111682</v>
      </c>
      <c r="E100" s="11">
        <f>_xlfn.STDEV.P(D88:D99)</f>
        <v>2445.0958560825916</v>
      </c>
      <c r="G100" s="16"/>
    </row>
    <row r="101" spans="1:11" x14ac:dyDescent="0.3">
      <c r="D101" s="3"/>
      <c r="E101" s="3"/>
      <c r="F101" s="3"/>
      <c r="K101" s="3"/>
    </row>
    <row r="104" spans="1:11" x14ac:dyDescent="0.3">
      <c r="A104" s="6"/>
      <c r="B104" s="8" t="s">
        <v>3</v>
      </c>
      <c r="C104" s="7"/>
      <c r="D104" s="9" t="s">
        <v>4</v>
      </c>
      <c r="E104" s="9"/>
      <c r="G104" s="16"/>
    </row>
    <row r="105" spans="1:11" x14ac:dyDescent="0.3">
      <c r="A105" s="12" t="s">
        <v>32</v>
      </c>
      <c r="C105" s="7"/>
      <c r="D105" s="7"/>
      <c r="E105" s="7"/>
      <c r="G105" s="12" t="s">
        <v>3</v>
      </c>
      <c r="H105" s="12"/>
      <c r="I105" s="12"/>
      <c r="J105" s="12" t="s">
        <v>4</v>
      </c>
      <c r="K105" s="10"/>
    </row>
    <row r="106" spans="1:11" x14ac:dyDescent="0.3">
      <c r="A106" s="9"/>
      <c r="B106" s="8" t="s">
        <v>6</v>
      </c>
      <c r="C106" s="9"/>
      <c r="D106" s="9" t="s">
        <v>6</v>
      </c>
      <c r="E106" s="9"/>
      <c r="G106" s="10"/>
      <c r="H106" s="10"/>
      <c r="I106" s="10"/>
      <c r="J106" s="10"/>
      <c r="K106" s="10"/>
    </row>
    <row r="107" spans="1:11" x14ac:dyDescent="0.3">
      <c r="A107" s="9" t="s">
        <v>27</v>
      </c>
      <c r="B107" s="8" t="s">
        <v>7</v>
      </c>
      <c r="C107" s="9" t="s">
        <v>8</v>
      </c>
      <c r="D107" s="9" t="s">
        <v>7</v>
      </c>
      <c r="E107" s="9" t="s">
        <v>8</v>
      </c>
      <c r="G107" s="10" t="s">
        <v>7</v>
      </c>
      <c r="H107" s="10" t="s">
        <v>8</v>
      </c>
      <c r="I107" s="10"/>
      <c r="J107" s="10" t="s">
        <v>7</v>
      </c>
      <c r="K107" s="10" t="s">
        <v>8</v>
      </c>
    </row>
    <row r="108" spans="1:11" x14ac:dyDescent="0.3">
      <c r="A108" s="9" t="s">
        <v>9</v>
      </c>
      <c r="B108" s="1">
        <v>13497.755124632844</v>
      </c>
      <c r="C108" s="1">
        <v>4413.9519107147344</v>
      </c>
      <c r="D108" s="1">
        <v>14851.277926429857</v>
      </c>
      <c r="E108" s="1">
        <v>8142.0971169012573</v>
      </c>
      <c r="G108" s="10"/>
      <c r="H108" s="10"/>
      <c r="I108" s="10"/>
      <c r="J108" s="10"/>
      <c r="K108" s="10"/>
    </row>
    <row r="109" spans="1:11" x14ac:dyDescent="0.3">
      <c r="A109" s="9" t="s">
        <v>11</v>
      </c>
      <c r="B109" s="1">
        <v>3853.0087373144197</v>
      </c>
      <c r="C109" s="1">
        <v>1344.0634475579195</v>
      </c>
      <c r="D109" s="1">
        <v>4677.2936182279045</v>
      </c>
      <c r="E109" s="1">
        <v>2058.9520477931728</v>
      </c>
      <c r="G109" s="10" t="s">
        <v>10</v>
      </c>
      <c r="H109" s="10"/>
      <c r="I109" s="10"/>
      <c r="J109" s="10"/>
      <c r="K109" s="10"/>
    </row>
    <row r="110" spans="1:11" x14ac:dyDescent="0.3">
      <c r="A110" s="9" t="s">
        <v>12</v>
      </c>
      <c r="B110" s="1">
        <v>4451.4291026366436</v>
      </c>
      <c r="C110" s="1">
        <v>1753.1415111541946</v>
      </c>
      <c r="D110" s="1">
        <v>3884.7132453391418</v>
      </c>
      <c r="E110" s="1">
        <v>596.4187757817424</v>
      </c>
      <c r="G110" s="1">
        <f>AVERAGE(B108:B110)</f>
        <v>7267.3976548613027</v>
      </c>
      <c r="H110" s="1">
        <f>_xlfn.STDEV.S(B108:B110)</f>
        <v>5403.9376739801146</v>
      </c>
      <c r="I110" s="10"/>
      <c r="J110" s="1">
        <f>AVERAGE(D108:D110)</f>
        <v>7804.428263332301</v>
      </c>
      <c r="K110" s="1">
        <f>_xlfn.STDEV.S(D108:D110)</f>
        <v>6115.6041028336467</v>
      </c>
    </row>
    <row r="111" spans="1:11" x14ac:dyDescent="0.3">
      <c r="A111" s="9" t="s">
        <v>13</v>
      </c>
      <c r="B111" s="1">
        <v>4700.2348327934642</v>
      </c>
      <c r="C111" s="1">
        <v>1174.3137097273498</v>
      </c>
      <c r="D111" s="1">
        <v>5917.9926320715867</v>
      </c>
      <c r="E111" s="1">
        <v>362.89928700216359</v>
      </c>
      <c r="G111" s="10"/>
      <c r="H111" s="3"/>
      <c r="I111" s="10"/>
      <c r="J111" s="1"/>
      <c r="K111" s="1"/>
    </row>
    <row r="112" spans="1:11" x14ac:dyDescent="0.3">
      <c r="A112" s="9" t="s">
        <v>15</v>
      </c>
      <c r="B112" s="1">
        <v>7435.3193407211975</v>
      </c>
      <c r="C112" s="1">
        <v>2781.8678412266104</v>
      </c>
      <c r="D112" s="1">
        <v>10036.528990186895</v>
      </c>
      <c r="E112" s="1">
        <v>8563.6994292945546</v>
      </c>
      <c r="G112" s="10" t="s">
        <v>14</v>
      </c>
      <c r="H112" s="3"/>
      <c r="I112" s="10"/>
      <c r="J112" s="1"/>
      <c r="K112" s="1"/>
    </row>
    <row r="113" spans="1:11" x14ac:dyDescent="0.3">
      <c r="A113" s="9" t="s">
        <v>16</v>
      </c>
      <c r="B113" s="1">
        <v>6291.3319987533932</v>
      </c>
      <c r="C113" s="1">
        <v>1110.9489957946118</v>
      </c>
      <c r="D113" s="1">
        <v>5626.9717850274137</v>
      </c>
      <c r="E113" s="1">
        <v>1575.3085731922656</v>
      </c>
      <c r="G113" s="1">
        <f>AVERAGE(B111:B113)</f>
        <v>6142.2953907560186</v>
      </c>
      <c r="H113" s="1">
        <f>_xlfn.STDEV.S(B111:B113)</f>
        <v>1373.6195795303363</v>
      </c>
      <c r="I113" s="10"/>
      <c r="J113" s="1">
        <f>AVERAGE(D111:D113)</f>
        <v>7193.831135761965</v>
      </c>
      <c r="K113" s="1">
        <f>_xlfn.STDEV.S(D111:D113)</f>
        <v>2466.1450894093105</v>
      </c>
    </row>
    <row r="114" spans="1:11" x14ac:dyDescent="0.3">
      <c r="A114" s="9" t="s">
        <v>17</v>
      </c>
      <c r="B114" s="1">
        <v>4367.9167493806608</v>
      </c>
      <c r="C114" s="1">
        <v>1190.2344573324349</v>
      </c>
      <c r="D114" s="1">
        <v>26645.1227864297</v>
      </c>
      <c r="E114" s="1">
        <v>16493.741203450885</v>
      </c>
      <c r="G114" s="10"/>
      <c r="H114" s="3"/>
      <c r="I114" s="10"/>
      <c r="J114" s="1"/>
      <c r="K114" s="1"/>
    </row>
    <row r="115" spans="1:11" x14ac:dyDescent="0.3">
      <c r="A115" s="9" t="s">
        <v>19</v>
      </c>
      <c r="B115" s="1">
        <v>5669.4817867809788</v>
      </c>
      <c r="C115" s="1">
        <v>1788.1896293879165</v>
      </c>
      <c r="D115" s="1">
        <v>12913.535168799988</v>
      </c>
      <c r="E115" s="1">
        <v>7789.6111857653723</v>
      </c>
      <c r="G115" s="10" t="s">
        <v>18</v>
      </c>
      <c r="H115" s="3"/>
      <c r="I115" s="10"/>
      <c r="J115" s="1"/>
      <c r="K115" s="1"/>
    </row>
    <row r="116" spans="1:11" x14ac:dyDescent="0.3">
      <c r="A116" s="9" t="s">
        <v>20</v>
      </c>
      <c r="B116" s="1">
        <v>5634.8384535118339</v>
      </c>
      <c r="C116" s="1">
        <v>2516.7979545346261</v>
      </c>
      <c r="D116" s="1">
        <v>27260.906875333359</v>
      </c>
      <c r="E116" s="1">
        <v>34230.328367504029</v>
      </c>
      <c r="G116" s="1">
        <f>AVERAGE(B114:B116)</f>
        <v>5224.0789965578251</v>
      </c>
      <c r="H116" s="1">
        <f>_xlfn.STDEV.S(B114:B116)</f>
        <v>741.66055932184088</v>
      </c>
      <c r="I116" s="10"/>
      <c r="J116" s="1">
        <f>AVERAGE(D114:D116)</f>
        <v>22273.188276854347</v>
      </c>
      <c r="K116" s="1">
        <f>_xlfn.STDEV.S(D114:D116)</f>
        <v>8111.5428395817926</v>
      </c>
    </row>
    <row r="117" spans="1:11" x14ac:dyDescent="0.3">
      <c r="A117" s="9" t="s">
        <v>21</v>
      </c>
      <c r="B117" s="1">
        <v>7157.0246425821379</v>
      </c>
      <c r="C117" s="1">
        <v>486.42930631384149</v>
      </c>
      <c r="D117" s="1">
        <v>5709.7297034115645</v>
      </c>
      <c r="E117" s="1">
        <v>1486.1419880967974</v>
      </c>
      <c r="G117" s="10"/>
      <c r="H117" s="3"/>
      <c r="I117" s="10"/>
      <c r="J117" s="10"/>
      <c r="K117" s="3"/>
    </row>
    <row r="118" spans="1:11" x14ac:dyDescent="0.3">
      <c r="A118" s="9" t="s">
        <v>23</v>
      </c>
      <c r="B118" s="1">
        <v>7121.7036258592079</v>
      </c>
      <c r="C118" s="1">
        <v>3507.4820585869525</v>
      </c>
      <c r="D118" s="1">
        <v>5655.7426177685002</v>
      </c>
      <c r="E118" s="1">
        <v>1713.3611678760849</v>
      </c>
      <c r="G118" s="10" t="s">
        <v>22</v>
      </c>
      <c r="H118" s="3"/>
      <c r="I118" s="10"/>
      <c r="J118" s="10"/>
      <c r="K118" s="3"/>
    </row>
    <row r="119" spans="1:11" x14ac:dyDescent="0.3">
      <c r="A119" s="9" t="s">
        <v>24</v>
      </c>
      <c r="B119" s="1">
        <v>4924.9594110534481</v>
      </c>
      <c r="C119" s="1">
        <v>442.32004412332554</v>
      </c>
      <c r="D119" s="1">
        <v>8238.5761955780963</v>
      </c>
      <c r="E119" s="1">
        <v>1464.9604419123302</v>
      </c>
      <c r="G119" s="1">
        <f>AVERAGE(B117:B119)</f>
        <v>6401.2292264982643</v>
      </c>
      <c r="H119" s="1">
        <f>_xlfn.STDEV.S(B117:B119)</f>
        <v>1278.6091347830629</v>
      </c>
      <c r="I119" s="10"/>
      <c r="J119" s="1">
        <f>AVERAGE(D117:D119)</f>
        <v>6534.682838919387</v>
      </c>
      <c r="K119" s="1">
        <f>_xlfn.STDEV.S(D117:D119)</f>
        <v>1475.8618090808231</v>
      </c>
    </row>
    <row r="120" spans="1:11" x14ac:dyDescent="0.3">
      <c r="A120" s="6" t="s">
        <v>25</v>
      </c>
      <c r="B120" s="11">
        <f>AVERAGE(B108:B119)</f>
        <v>6258.750317168352</v>
      </c>
      <c r="C120" s="11">
        <f>_xlfn.STDEV.P(B108:B119)</f>
        <v>2464.9861092530477</v>
      </c>
      <c r="D120" s="11">
        <f>AVERAGE(D108:D119)</f>
        <v>10951.532628717001</v>
      </c>
      <c r="E120" s="11">
        <f>_xlfn.STDEV.P(D108:D119)</f>
        <v>7842.4840142075991</v>
      </c>
      <c r="G120" s="16"/>
    </row>
    <row r="121" spans="1:11" x14ac:dyDescent="0.3">
      <c r="G121" s="16"/>
    </row>
    <row r="122" spans="1:11" x14ac:dyDescent="0.3">
      <c r="G122" s="16"/>
    </row>
    <row r="123" spans="1:11" x14ac:dyDescent="0.3">
      <c r="D123" s="3"/>
      <c r="E123" s="3"/>
      <c r="F123" s="3"/>
      <c r="K123" s="3"/>
    </row>
    <row r="124" spans="1:11" x14ac:dyDescent="0.3">
      <c r="A124" s="6"/>
      <c r="B124" s="8" t="s">
        <v>3</v>
      </c>
      <c r="C124" s="7"/>
      <c r="D124" s="9" t="s">
        <v>4</v>
      </c>
      <c r="E124" s="9"/>
    </row>
    <row r="125" spans="1:11" x14ac:dyDescent="0.3">
      <c r="A125" s="6" t="s">
        <v>33</v>
      </c>
      <c r="C125" s="7"/>
      <c r="D125" s="7"/>
      <c r="E125" s="7"/>
      <c r="G125" s="16"/>
    </row>
    <row r="126" spans="1:11" x14ac:dyDescent="0.3">
      <c r="A126" s="9"/>
      <c r="B126" s="8" t="s">
        <v>6</v>
      </c>
      <c r="C126" s="9"/>
      <c r="D126" s="9" t="s">
        <v>6</v>
      </c>
      <c r="E126" s="9"/>
      <c r="G126" s="12" t="s">
        <v>3</v>
      </c>
      <c r="H126" s="12"/>
      <c r="I126" s="12"/>
      <c r="J126" s="12" t="s">
        <v>4</v>
      </c>
      <c r="K126" s="10"/>
    </row>
    <row r="127" spans="1:11" x14ac:dyDescent="0.3">
      <c r="A127" s="9" t="s">
        <v>27</v>
      </c>
      <c r="B127" s="8" t="s">
        <v>7</v>
      </c>
      <c r="C127" s="9" t="s">
        <v>8</v>
      </c>
      <c r="D127" s="9" t="s">
        <v>7</v>
      </c>
      <c r="E127" s="9" t="s">
        <v>8</v>
      </c>
      <c r="G127" s="10"/>
      <c r="H127" s="10"/>
      <c r="I127" s="10"/>
      <c r="J127" s="10"/>
      <c r="K127" s="10"/>
    </row>
    <row r="128" spans="1:11" x14ac:dyDescent="0.3">
      <c r="A128" s="9" t="s">
        <v>9</v>
      </c>
      <c r="B128" s="1">
        <v>14507.052867630211</v>
      </c>
      <c r="C128" s="1">
        <v>1819.7206209310234</v>
      </c>
      <c r="D128" s="1">
        <v>14553.286731249815</v>
      </c>
      <c r="E128" s="1">
        <v>3195.7732741318709</v>
      </c>
      <c r="G128" s="10" t="s">
        <v>7</v>
      </c>
      <c r="H128" s="10" t="s">
        <v>8</v>
      </c>
      <c r="I128" s="10"/>
      <c r="J128" s="10" t="s">
        <v>7</v>
      </c>
      <c r="K128" s="10" t="s">
        <v>8</v>
      </c>
    </row>
    <row r="129" spans="1:11" x14ac:dyDescent="0.3">
      <c r="A129" s="9" t="s">
        <v>11</v>
      </c>
      <c r="B129" s="1">
        <v>14773.580367292549</v>
      </c>
      <c r="C129" s="1">
        <v>679.86184643185175</v>
      </c>
      <c r="D129" s="1">
        <v>16295.134532067868</v>
      </c>
      <c r="E129" s="1">
        <v>3148.7784188809228</v>
      </c>
      <c r="G129" s="10"/>
      <c r="H129" s="10"/>
      <c r="I129" s="10"/>
      <c r="J129" s="10"/>
      <c r="K129" s="10"/>
    </row>
    <row r="130" spans="1:11" x14ac:dyDescent="0.3">
      <c r="A130" s="9" t="s">
        <v>12</v>
      </c>
      <c r="B130" s="1">
        <v>12839.617873062911</v>
      </c>
      <c r="C130" s="1">
        <v>186.52168294205299</v>
      </c>
      <c r="D130" s="1">
        <v>10450.281083218269</v>
      </c>
      <c r="E130" s="1">
        <v>3044.4713395085782</v>
      </c>
      <c r="G130" s="10" t="s">
        <v>10</v>
      </c>
      <c r="H130" s="10"/>
      <c r="I130" s="10"/>
      <c r="J130" s="10"/>
      <c r="K130" s="10"/>
    </row>
    <row r="131" spans="1:11" x14ac:dyDescent="0.3">
      <c r="A131" s="9" t="s">
        <v>13</v>
      </c>
      <c r="B131" s="1">
        <v>11069.576596482686</v>
      </c>
      <c r="C131" s="1">
        <v>1183.9301788377793</v>
      </c>
      <c r="D131" s="1">
        <v>8170.1393647984069</v>
      </c>
      <c r="E131" s="1">
        <v>2633.5191686532908</v>
      </c>
      <c r="F131" s="16"/>
      <c r="G131" s="1">
        <f>AVERAGE(B128:B130)</f>
        <v>14040.08370266189</v>
      </c>
      <c r="H131" s="1">
        <f>_xlfn.STDEV.S(B128:B130)</f>
        <v>1048.1402019983484</v>
      </c>
      <c r="I131" s="10"/>
      <c r="J131" s="1">
        <f>AVERAGE(D128:D130)</f>
        <v>13766.234115511985</v>
      </c>
      <c r="K131" s="1">
        <f>_xlfn.STDEV.S(D128:D130)</f>
        <v>3000.8610138737026</v>
      </c>
    </row>
    <row r="132" spans="1:11" x14ac:dyDescent="0.3">
      <c r="A132" s="9" t="s">
        <v>15</v>
      </c>
      <c r="B132" s="1">
        <v>12980.791639094185</v>
      </c>
      <c r="C132" s="1">
        <v>1362.2186630461613</v>
      </c>
      <c r="D132" s="1">
        <v>21247.77969523436</v>
      </c>
      <c r="E132" s="1">
        <v>6050.3481040675224</v>
      </c>
      <c r="G132" s="10"/>
      <c r="H132" s="3"/>
      <c r="I132" s="10"/>
      <c r="J132" s="1"/>
      <c r="K132" s="1"/>
    </row>
    <row r="133" spans="1:11" x14ac:dyDescent="0.3">
      <c r="A133" s="9" t="s">
        <v>16</v>
      </c>
      <c r="B133" s="1">
        <v>12859.466203374024</v>
      </c>
      <c r="C133" s="1">
        <v>1481.9449673456006</v>
      </c>
      <c r="D133" s="1">
        <v>12985.818417901717</v>
      </c>
      <c r="E133" s="1">
        <v>1409.0155400822512</v>
      </c>
      <c r="G133" s="10" t="s">
        <v>14</v>
      </c>
      <c r="H133" s="3"/>
      <c r="I133" s="10"/>
      <c r="J133" s="1"/>
      <c r="K133" s="1"/>
    </row>
    <row r="134" spans="1:11" x14ac:dyDescent="0.3">
      <c r="A134" s="9" t="s">
        <v>17</v>
      </c>
      <c r="B134" s="1">
        <v>11536.144491310799</v>
      </c>
      <c r="C134" s="1">
        <v>1060.2817915892099</v>
      </c>
      <c r="D134" s="1">
        <v>23794.363718226959</v>
      </c>
      <c r="E134" s="1">
        <v>5753.3894287564399</v>
      </c>
      <c r="G134" s="1">
        <f>AVERAGE(B131:B133)</f>
        <v>12303.278146316965</v>
      </c>
      <c r="H134" s="1">
        <f>_xlfn.STDEV.S(B131:B133)</f>
        <v>1070.1376551106862</v>
      </c>
      <c r="I134" s="10"/>
      <c r="J134" s="1">
        <f>AVERAGE(D131:D133)</f>
        <v>14134.579159311494</v>
      </c>
      <c r="K134" s="1">
        <f>_xlfn.STDEV.S(D131:D133)</f>
        <v>6614.0689128413605</v>
      </c>
    </row>
    <row r="135" spans="1:11" x14ac:dyDescent="0.3">
      <c r="A135" s="9" t="s">
        <v>19</v>
      </c>
      <c r="B135" s="1">
        <v>12945.293269092124</v>
      </c>
      <c r="C135" s="1">
        <v>838.52089356171678</v>
      </c>
      <c r="D135" s="1">
        <v>22558.371534308364</v>
      </c>
      <c r="E135" s="1">
        <v>4497.3067854095989</v>
      </c>
      <c r="G135" s="10"/>
      <c r="H135" s="3"/>
      <c r="I135" s="10"/>
      <c r="J135" s="1"/>
      <c r="K135" s="1"/>
    </row>
    <row r="136" spans="1:11" x14ac:dyDescent="0.3">
      <c r="A136" s="9" t="s">
        <v>20</v>
      </c>
      <c r="B136" s="1">
        <v>15437.756158361939</v>
      </c>
      <c r="C136" s="1">
        <v>316.81470763050328</v>
      </c>
      <c r="D136" s="1">
        <v>22119.500615473673</v>
      </c>
      <c r="E136" s="1">
        <v>6387.5507507703915</v>
      </c>
      <c r="G136" s="10" t="s">
        <v>18</v>
      </c>
      <c r="H136" s="3"/>
      <c r="I136" s="10"/>
      <c r="J136" s="1"/>
      <c r="K136" s="1"/>
    </row>
    <row r="137" spans="1:11" x14ac:dyDescent="0.3">
      <c r="A137" s="9" t="s">
        <v>21</v>
      </c>
      <c r="B137" s="1">
        <v>8593.5451572921393</v>
      </c>
      <c r="C137" s="1">
        <v>3404.4573017147131</v>
      </c>
      <c r="D137" s="1">
        <v>95560.671350713979</v>
      </c>
      <c r="E137" s="1">
        <v>109601.2289105196</v>
      </c>
      <c r="G137" s="1">
        <f>AVERAGE(B134:B136)</f>
        <v>13306.397972921621</v>
      </c>
      <c r="H137" s="1">
        <f>_xlfn.STDEV.S(B134:B136)</f>
        <v>1975.7127461914336</v>
      </c>
      <c r="I137" s="10"/>
      <c r="J137" s="1">
        <f>AVERAGE(D134:D136)</f>
        <v>22824.078622669665</v>
      </c>
      <c r="K137" s="1">
        <f>_xlfn.STDEV.S(D134:D136)</f>
        <v>868.47095279299458</v>
      </c>
    </row>
    <row r="138" spans="1:11" x14ac:dyDescent="0.3">
      <c r="A138" s="9" t="s">
        <v>23</v>
      </c>
      <c r="B138" s="1">
        <v>16277.861904094918</v>
      </c>
      <c r="C138" s="1">
        <v>1556.0890358753193</v>
      </c>
      <c r="D138" s="1">
        <v>23233.496270104122</v>
      </c>
      <c r="E138" s="1">
        <v>10226.185213264676</v>
      </c>
      <c r="G138" s="10"/>
      <c r="H138" s="3"/>
      <c r="I138" s="10"/>
      <c r="J138" s="10"/>
      <c r="K138" s="3"/>
    </row>
    <row r="139" spans="1:11" x14ac:dyDescent="0.3">
      <c r="A139" s="9" t="s">
        <v>24</v>
      </c>
      <c r="B139" s="1">
        <v>16350.473689111162</v>
      </c>
      <c r="C139" s="1">
        <v>2709.8544792820935</v>
      </c>
      <c r="D139" s="1">
        <v>16367.989713699122</v>
      </c>
      <c r="E139" s="1">
        <v>7366.6533048882329</v>
      </c>
      <c r="G139" s="10" t="s">
        <v>22</v>
      </c>
      <c r="H139" s="3"/>
      <c r="I139" s="10"/>
      <c r="J139" s="10"/>
      <c r="K139" s="3"/>
    </row>
    <row r="140" spans="1:11" x14ac:dyDescent="0.3">
      <c r="A140" s="6" t="s">
        <v>25</v>
      </c>
      <c r="B140" s="11">
        <f>AVERAGE(B128:B139)</f>
        <v>13347.596684683305</v>
      </c>
      <c r="C140" s="11">
        <f>_xlfn.STDEV.P(B128:B139)</f>
        <v>2183.5503887815889</v>
      </c>
      <c r="D140" s="11">
        <f>AVERAGE(D128:D139)</f>
        <v>23944.736085583059</v>
      </c>
      <c r="E140" s="11">
        <f>_xlfn.STDEV.P(D128:D139)</f>
        <v>22168.026199974163</v>
      </c>
      <c r="G140" s="1">
        <f>AVERAGE(B137:B139)</f>
        <v>13740.62691683274</v>
      </c>
      <c r="H140" s="1">
        <f>_xlfn.STDEV.S(B137:B139)</f>
        <v>4457.6514104826028</v>
      </c>
      <c r="I140" s="10"/>
      <c r="J140" s="1">
        <f>AVERAGE(D137:D139)</f>
        <v>45054.052444839072</v>
      </c>
      <c r="K140" s="1">
        <f>_xlfn.STDEV.S(D137:D139)</f>
        <v>43874.510937974803</v>
      </c>
    </row>
    <row r="142" spans="1:11" x14ac:dyDescent="0.3">
      <c r="A142" s="6"/>
      <c r="B142" s="8" t="s">
        <v>3</v>
      </c>
      <c r="C142" s="7"/>
      <c r="D142" s="9" t="s">
        <v>4</v>
      </c>
      <c r="E142" s="9"/>
      <c r="G142" s="16"/>
    </row>
    <row r="143" spans="1:11" x14ac:dyDescent="0.3">
      <c r="A143" s="6" t="s">
        <v>34</v>
      </c>
      <c r="C143" s="7"/>
      <c r="D143" s="7"/>
      <c r="E143" s="7"/>
      <c r="G143" s="16"/>
    </row>
    <row r="144" spans="1:11" x14ac:dyDescent="0.3">
      <c r="A144" s="9"/>
      <c r="B144" s="8" t="s">
        <v>6</v>
      </c>
      <c r="C144" s="9"/>
      <c r="D144" s="9" t="s">
        <v>6</v>
      </c>
      <c r="E144" s="9"/>
      <c r="G144" s="12" t="s">
        <v>3</v>
      </c>
      <c r="H144" s="12"/>
      <c r="I144" s="12"/>
      <c r="J144" s="12" t="s">
        <v>4</v>
      </c>
      <c r="K144" s="10"/>
    </row>
    <row r="145" spans="1:11" x14ac:dyDescent="0.3">
      <c r="A145" s="9" t="s">
        <v>27</v>
      </c>
      <c r="B145" s="8" t="s">
        <v>7</v>
      </c>
      <c r="C145" s="9" t="s">
        <v>8</v>
      </c>
      <c r="D145" s="9" t="s">
        <v>7</v>
      </c>
      <c r="E145" s="9" t="s">
        <v>8</v>
      </c>
      <c r="G145" s="10"/>
      <c r="H145" s="10"/>
      <c r="I145" s="10"/>
      <c r="J145" s="10"/>
      <c r="K145" s="10"/>
    </row>
    <row r="146" spans="1:11" x14ac:dyDescent="0.3">
      <c r="A146" s="9" t="s">
        <v>9</v>
      </c>
      <c r="B146" s="3">
        <v>11.327809351973812</v>
      </c>
      <c r="C146" s="3">
        <v>2.2503981963024846</v>
      </c>
      <c r="D146" s="3">
        <v>21.535291779521064</v>
      </c>
      <c r="E146" s="3">
        <v>18.458885538871076</v>
      </c>
      <c r="G146" s="10" t="s">
        <v>7</v>
      </c>
      <c r="H146" s="10" t="s">
        <v>8</v>
      </c>
      <c r="I146" s="10"/>
      <c r="J146" s="10" t="s">
        <v>7</v>
      </c>
      <c r="K146" s="10" t="s">
        <v>8</v>
      </c>
    </row>
    <row r="147" spans="1:11" x14ac:dyDescent="0.3">
      <c r="A147" s="9" t="s">
        <v>11</v>
      </c>
      <c r="B147" s="3">
        <v>8.3969587154883314</v>
      </c>
      <c r="C147" s="3">
        <v>2.3148814840856122</v>
      </c>
      <c r="D147" s="3">
        <v>12.082212128483755</v>
      </c>
      <c r="E147" s="3">
        <v>4.161705066878322</v>
      </c>
      <c r="G147" s="10"/>
      <c r="H147" s="10"/>
      <c r="I147" s="10"/>
      <c r="J147" s="10"/>
      <c r="K147" s="10"/>
    </row>
    <row r="148" spans="1:11" x14ac:dyDescent="0.3">
      <c r="A148" s="9" t="s">
        <v>12</v>
      </c>
      <c r="B148" s="3">
        <v>7.3897990833440756</v>
      </c>
      <c r="C148" s="3">
        <v>3.49137586598839</v>
      </c>
      <c r="D148" s="3">
        <v>6.989233145246625</v>
      </c>
      <c r="E148" s="3">
        <v>2.2867879837076339</v>
      </c>
      <c r="G148" s="10" t="s">
        <v>10</v>
      </c>
      <c r="H148" s="10"/>
      <c r="I148" s="10"/>
      <c r="J148" s="10"/>
      <c r="K148" s="10"/>
    </row>
    <row r="149" spans="1:11" x14ac:dyDescent="0.3">
      <c r="A149" s="9" t="s">
        <v>13</v>
      </c>
      <c r="B149" s="3">
        <v>13.921503231608744</v>
      </c>
      <c r="C149" s="3">
        <v>6.4887667597350234</v>
      </c>
      <c r="D149" s="3">
        <v>9.1791110730809979</v>
      </c>
      <c r="E149" s="3">
        <v>2.1889188903018577</v>
      </c>
      <c r="G149" s="3">
        <f>AVERAGE(B146:B148)</f>
        <v>9.0381890502687394</v>
      </c>
      <c r="H149" s="3">
        <f>_xlfn.STDEV.S(B146:B148)</f>
        <v>2.0458160903757316</v>
      </c>
      <c r="I149" s="3"/>
      <c r="J149" s="3">
        <f>AVERAGE(D146:D148)</f>
        <v>13.53557901775048</v>
      </c>
      <c r="K149" s="3">
        <f>_xlfn.STDEV.S(D146:D148)</f>
        <v>7.3811355450262583</v>
      </c>
    </row>
    <row r="150" spans="1:11" x14ac:dyDescent="0.3">
      <c r="A150" s="9" t="s">
        <v>15</v>
      </c>
      <c r="B150" s="3">
        <v>13.193724680911364</v>
      </c>
      <c r="C150" s="3">
        <v>7.840343387354018</v>
      </c>
      <c r="D150" s="3">
        <v>34.242264872745295</v>
      </c>
      <c r="E150" s="3">
        <v>40.897903508919747</v>
      </c>
      <c r="G150" s="10"/>
      <c r="H150" s="3"/>
      <c r="I150" s="10"/>
      <c r="J150" s="1"/>
      <c r="K150" s="1"/>
    </row>
    <row r="151" spans="1:11" x14ac:dyDescent="0.3">
      <c r="A151" s="9" t="s">
        <v>16</v>
      </c>
      <c r="B151" s="3">
        <v>14.982300469488598</v>
      </c>
      <c r="C151" s="3">
        <v>4.5151241702907923</v>
      </c>
      <c r="D151" s="3">
        <v>13.739181734638331</v>
      </c>
      <c r="E151" s="3">
        <v>5.5890991322433923</v>
      </c>
      <c r="G151" s="10" t="s">
        <v>14</v>
      </c>
      <c r="H151" s="3"/>
      <c r="I151" s="10"/>
      <c r="J151" s="1"/>
      <c r="K151" s="1"/>
    </row>
    <row r="152" spans="1:11" x14ac:dyDescent="0.3">
      <c r="A152" s="9" t="s">
        <v>17</v>
      </c>
      <c r="B152" s="3">
        <v>8.9265424971170972</v>
      </c>
      <c r="C152" s="3">
        <v>3.1784869709069223</v>
      </c>
      <c r="D152" s="3">
        <v>64.460446072134218</v>
      </c>
      <c r="E152" s="3">
        <v>34.607508532272995</v>
      </c>
      <c r="F152" s="16"/>
      <c r="G152" s="3">
        <f>AVERAGE(B149:B151)</f>
        <v>14.032509460669568</v>
      </c>
      <c r="H152" s="3">
        <f>_xlfn.STDEV.S(B149:B151)</f>
        <v>0.89944017312931734</v>
      </c>
      <c r="I152" s="3"/>
      <c r="J152" s="3">
        <f>AVERAGE(D149:D151)</f>
        <v>19.053519226821539</v>
      </c>
      <c r="K152" s="3">
        <f>_xlfn.STDEV.S(D149:D151)</f>
        <v>13.34998340193818</v>
      </c>
    </row>
    <row r="153" spans="1:11" x14ac:dyDescent="0.3">
      <c r="A153" s="9" t="s">
        <v>19</v>
      </c>
      <c r="B153" s="3">
        <v>8.8902412739701884</v>
      </c>
      <c r="C153" s="3">
        <v>1.4697779103203232</v>
      </c>
      <c r="D153" s="3">
        <v>34.118706955551154</v>
      </c>
      <c r="E153" s="3">
        <v>28.097015818510886</v>
      </c>
      <c r="G153" s="10"/>
      <c r="H153" s="3"/>
      <c r="I153" s="10"/>
      <c r="J153" s="1"/>
      <c r="K153" s="1"/>
    </row>
    <row r="154" spans="1:11" x14ac:dyDescent="0.3">
      <c r="A154" s="9" t="s">
        <v>20</v>
      </c>
      <c r="B154" s="3">
        <v>20.357021202713664</v>
      </c>
      <c r="C154" s="3">
        <v>7.8747191344568908</v>
      </c>
      <c r="D154" s="3">
        <v>46.500178114336343</v>
      </c>
      <c r="E154" s="3">
        <v>37.084481021752673</v>
      </c>
      <c r="G154" s="10" t="s">
        <v>18</v>
      </c>
      <c r="H154" s="3"/>
      <c r="I154" s="10"/>
      <c r="J154" s="1"/>
      <c r="K154" s="1"/>
    </row>
    <row r="155" spans="1:11" x14ac:dyDescent="0.3">
      <c r="A155" s="9" t="s">
        <v>21</v>
      </c>
      <c r="B155" s="3">
        <v>10.029412211215755</v>
      </c>
      <c r="C155" s="3">
        <v>1.0856704846760215</v>
      </c>
      <c r="D155" s="3">
        <v>12.110832256290037</v>
      </c>
      <c r="E155" s="3">
        <v>3.496927050788365</v>
      </c>
      <c r="G155" s="3">
        <f>AVERAGE(B152:B154)</f>
        <v>12.724601657933652</v>
      </c>
      <c r="H155" s="3">
        <f>_xlfn.STDEV.S(B152:B154)</f>
        <v>6.6098941387404508</v>
      </c>
      <c r="I155" s="3"/>
      <c r="J155" s="3">
        <f>AVERAGE(D152:D154)</f>
        <v>48.359777047340572</v>
      </c>
      <c r="K155" s="3">
        <f>_xlfn.STDEV.S(D152:D154)</f>
        <v>15.256109081231015</v>
      </c>
    </row>
    <row r="156" spans="1:11" x14ac:dyDescent="0.3">
      <c r="A156" s="9" t="s">
        <v>23</v>
      </c>
      <c r="B156" s="3">
        <v>10.715462145729127</v>
      </c>
      <c r="C156" s="3">
        <v>5.1648981120828541</v>
      </c>
      <c r="D156" s="3">
        <v>10.23046760060962</v>
      </c>
      <c r="E156" s="3">
        <v>1.6761539375145178</v>
      </c>
      <c r="G156" s="10"/>
      <c r="H156" s="3"/>
      <c r="I156" s="10"/>
      <c r="J156" s="10"/>
      <c r="K156" s="3"/>
    </row>
    <row r="157" spans="1:11" x14ac:dyDescent="0.3">
      <c r="A157" s="9" t="s">
        <v>24</v>
      </c>
      <c r="B157" s="3">
        <v>11.558114739164251</v>
      </c>
      <c r="C157" s="3">
        <v>0.85920248524867648</v>
      </c>
      <c r="D157" s="3">
        <v>17.008239677789344</v>
      </c>
      <c r="E157" s="3">
        <v>4.8214492991797355</v>
      </c>
      <c r="G157" s="10" t="s">
        <v>22</v>
      </c>
      <c r="H157" s="3"/>
      <c r="I157" s="10"/>
      <c r="J157" s="10"/>
      <c r="K157" s="3"/>
    </row>
    <row r="158" spans="1:11" x14ac:dyDescent="0.3">
      <c r="A158" s="6" t="s">
        <v>25</v>
      </c>
      <c r="B158" s="15">
        <f>AVERAGE(B146:B157)</f>
        <v>11.640740800227084</v>
      </c>
      <c r="C158" s="15">
        <f>_xlfn.STDEV.P(B146:B157)</f>
        <v>3.4379647881381628</v>
      </c>
      <c r="D158" s="15">
        <f>AVERAGE(D146:D157)</f>
        <v>23.516347117535563</v>
      </c>
      <c r="E158" s="15">
        <f>_xlfn.STDEV.P(D146:D157)</f>
        <v>17.053948023667662</v>
      </c>
      <c r="G158" s="3">
        <f>AVERAGE(B155:B157)</f>
        <v>10.76766303203638</v>
      </c>
      <c r="H158" s="3">
        <f>_xlfn.STDEV.S(B155:B157)</f>
        <v>0.76568698182578354</v>
      </c>
      <c r="I158" s="3"/>
      <c r="J158" s="3">
        <f>AVERAGE(D155:D157)</f>
        <v>13.116513178229667</v>
      </c>
      <c r="K158" s="3">
        <f>_xlfn.STDEV.S(D155:D157)</f>
        <v>3.4990133137949422</v>
      </c>
    </row>
    <row r="161" spans="1:11" x14ac:dyDescent="0.3">
      <c r="A161" s="6"/>
      <c r="B161" s="8" t="s">
        <v>3</v>
      </c>
      <c r="C161" s="7"/>
      <c r="D161" s="9" t="s">
        <v>4</v>
      </c>
      <c r="E161" s="9"/>
    </row>
    <row r="162" spans="1:11" x14ac:dyDescent="0.3">
      <c r="A162" s="6" t="s">
        <v>35</v>
      </c>
      <c r="C162" s="7"/>
      <c r="D162" s="7"/>
      <c r="E162" s="7"/>
    </row>
    <row r="163" spans="1:11" x14ac:dyDescent="0.3">
      <c r="A163" s="9"/>
      <c r="B163" s="8" t="s">
        <v>6</v>
      </c>
      <c r="C163" s="9"/>
      <c r="D163" s="9" t="s">
        <v>6</v>
      </c>
      <c r="E163" s="9"/>
      <c r="G163" s="12" t="s">
        <v>3</v>
      </c>
      <c r="H163" s="12"/>
      <c r="I163" s="12"/>
      <c r="J163" s="12" t="s">
        <v>4</v>
      </c>
      <c r="K163" s="10"/>
    </row>
    <row r="164" spans="1:11" x14ac:dyDescent="0.3">
      <c r="A164" s="9" t="s">
        <v>27</v>
      </c>
      <c r="B164" s="8" t="s">
        <v>7</v>
      </c>
      <c r="C164" s="9" t="s">
        <v>8</v>
      </c>
      <c r="D164" s="9" t="s">
        <v>7</v>
      </c>
      <c r="E164" s="9" t="s">
        <v>8</v>
      </c>
      <c r="G164" s="10"/>
      <c r="H164" s="10"/>
      <c r="I164" s="10"/>
      <c r="J164" s="10"/>
      <c r="K164" s="10"/>
    </row>
    <row r="165" spans="1:11" x14ac:dyDescent="0.3">
      <c r="A165" s="9" t="s">
        <v>9</v>
      </c>
      <c r="B165" s="3">
        <v>5.1655410422852421</v>
      </c>
      <c r="C165" s="3">
        <v>3.9145770781526035</v>
      </c>
      <c r="D165" s="3">
        <v>156.11339989689847</v>
      </c>
      <c r="E165" s="3">
        <v>58.646013606753534</v>
      </c>
      <c r="G165" s="10" t="s">
        <v>7</v>
      </c>
      <c r="H165" s="10" t="s">
        <v>8</v>
      </c>
      <c r="I165" s="10"/>
      <c r="J165" s="10" t="s">
        <v>7</v>
      </c>
      <c r="K165" s="10" t="s">
        <v>8</v>
      </c>
    </row>
    <row r="166" spans="1:11" x14ac:dyDescent="0.3">
      <c r="A166" s="9" t="s">
        <v>11</v>
      </c>
      <c r="B166" s="3">
        <v>3.582655374123076</v>
      </c>
      <c r="C166" s="3">
        <v>1.5539852457294689</v>
      </c>
      <c r="D166" s="3">
        <v>465.4714030357971</v>
      </c>
      <c r="E166" s="3">
        <v>167.4194859958962</v>
      </c>
      <c r="F166" s="16"/>
      <c r="G166" s="10"/>
      <c r="H166" s="10"/>
      <c r="I166" s="10"/>
      <c r="J166" s="10"/>
      <c r="K166" s="10"/>
    </row>
    <row r="167" spans="1:11" x14ac:dyDescent="0.3">
      <c r="A167" s="9" t="s">
        <v>12</v>
      </c>
      <c r="B167" s="3">
        <v>5.7039757868323839</v>
      </c>
      <c r="C167" s="3">
        <v>2.9600604253551772</v>
      </c>
      <c r="D167" s="3">
        <v>305.09252874653504</v>
      </c>
      <c r="E167" s="3">
        <v>249.37019590742869</v>
      </c>
      <c r="G167" s="10" t="s">
        <v>10</v>
      </c>
      <c r="H167" s="10"/>
      <c r="I167" s="10"/>
      <c r="J167" s="10"/>
      <c r="K167" s="10"/>
    </row>
    <row r="168" spans="1:11" x14ac:dyDescent="0.3">
      <c r="A168" s="9" t="s">
        <v>13</v>
      </c>
      <c r="B168" s="3">
        <v>7.2352748637787272</v>
      </c>
      <c r="C168" s="3">
        <v>3.5409168685454682</v>
      </c>
      <c r="D168" s="3">
        <v>359.92433478282192</v>
      </c>
      <c r="E168" s="3">
        <v>180.61504963414919</v>
      </c>
      <c r="G168" s="3">
        <f>AVERAGE(B165:B167)</f>
        <v>4.8173907344135669</v>
      </c>
      <c r="H168" s="3">
        <f>_xlfn.STDEV.S(B165:B167)</f>
        <v>1.1026815274582495</v>
      </c>
      <c r="I168" s="3"/>
      <c r="J168" s="3">
        <f>AVERAGE(D165:D167)</f>
        <v>308.89244389307686</v>
      </c>
      <c r="K168" s="3">
        <f>_xlfn.STDEV.S(D165:D167)</f>
        <v>154.71400402957198</v>
      </c>
    </row>
    <row r="169" spans="1:11" x14ac:dyDescent="0.3">
      <c r="A169" s="9" t="s">
        <v>15</v>
      </c>
      <c r="B169" s="3">
        <v>3.821754317317271</v>
      </c>
      <c r="C169" s="3">
        <v>2.2217395100027222</v>
      </c>
      <c r="D169" s="3">
        <v>181.02488818808467</v>
      </c>
      <c r="E169" s="3">
        <v>198.21667196213835</v>
      </c>
      <c r="G169" s="10"/>
      <c r="H169" s="3"/>
      <c r="I169" s="10"/>
      <c r="J169" s="1"/>
      <c r="K169" s="1"/>
    </row>
    <row r="170" spans="1:11" x14ac:dyDescent="0.3">
      <c r="A170" s="9" t="s">
        <v>16</v>
      </c>
      <c r="B170" s="3">
        <v>3.5862841428956536</v>
      </c>
      <c r="C170" s="3">
        <v>0.62933468612556698</v>
      </c>
      <c r="D170" s="3">
        <v>261.50826635946311</v>
      </c>
      <c r="E170" s="3">
        <v>263.39234688674361</v>
      </c>
      <c r="G170" s="10" t="s">
        <v>14</v>
      </c>
      <c r="H170" s="3"/>
      <c r="I170" s="10"/>
      <c r="J170" s="1"/>
      <c r="K170" s="1"/>
    </row>
    <row r="171" spans="1:11" x14ac:dyDescent="0.3">
      <c r="A171" s="9" t="s">
        <v>17</v>
      </c>
      <c r="B171" s="3">
        <v>1.4604815908666211</v>
      </c>
      <c r="C171" s="3">
        <v>0.58887753268192766</v>
      </c>
      <c r="D171" s="3">
        <v>217.54145484576145</v>
      </c>
      <c r="E171" s="3">
        <v>206.88283245043053</v>
      </c>
      <c r="G171" s="3">
        <f>AVERAGE(B168:B170)</f>
        <v>4.8811044413305504</v>
      </c>
      <c r="H171" s="3">
        <f>_xlfn.STDEV.S(B168:B170)</f>
        <v>2.0421680474946</v>
      </c>
      <c r="I171" s="3"/>
      <c r="J171" s="3">
        <f>AVERAGE(D168:D170)</f>
        <v>267.4858297767899</v>
      </c>
      <c r="K171" s="3">
        <f>_xlfn.STDEV.S(D168:D170)</f>
        <v>89.599394229436214</v>
      </c>
    </row>
    <row r="172" spans="1:11" x14ac:dyDescent="0.3">
      <c r="A172" s="9" t="s">
        <v>19</v>
      </c>
      <c r="B172" s="3">
        <v>2.5961343697835839</v>
      </c>
      <c r="C172" s="3">
        <v>1.0047548479384452</v>
      </c>
      <c r="D172" s="3">
        <v>150.6580723561969</v>
      </c>
      <c r="E172" s="3">
        <v>79.238533322061471</v>
      </c>
      <c r="G172" s="10"/>
      <c r="H172" s="3"/>
      <c r="I172" s="10"/>
      <c r="J172" s="1"/>
      <c r="K172" s="1"/>
    </row>
    <row r="173" spans="1:11" x14ac:dyDescent="0.3">
      <c r="A173" s="9" t="s">
        <v>20</v>
      </c>
      <c r="B173" s="3">
        <v>4.9228106300589367</v>
      </c>
      <c r="C173" s="3">
        <v>0.95552454279474874</v>
      </c>
      <c r="D173" s="3">
        <v>271.18499073937738</v>
      </c>
      <c r="E173" s="3">
        <v>68.927576299148512</v>
      </c>
      <c r="F173" s="16"/>
      <c r="G173" s="10" t="s">
        <v>18</v>
      </c>
      <c r="H173" s="3"/>
      <c r="I173" s="10"/>
      <c r="J173" s="1"/>
      <c r="K173" s="1"/>
    </row>
    <row r="174" spans="1:11" x14ac:dyDescent="0.3">
      <c r="A174" s="9" t="s">
        <v>21</v>
      </c>
      <c r="B174" s="3">
        <v>1.881743806031009</v>
      </c>
      <c r="C174" s="3">
        <v>0.85417250331122097</v>
      </c>
      <c r="D174" s="3">
        <v>76.738281415787299</v>
      </c>
      <c r="E174" s="3">
        <v>19.738309551066923</v>
      </c>
      <c r="G174" s="3">
        <f>AVERAGE(B171:B173)</f>
        <v>2.9931421969030474</v>
      </c>
      <c r="H174" s="3">
        <f>_xlfn.STDEV.S(B171:B173)</f>
        <v>1.7649764885131423</v>
      </c>
      <c r="I174" s="3"/>
      <c r="J174" s="3">
        <f>AVERAGE(D171:D173)</f>
        <v>213.12817264711191</v>
      </c>
      <c r="K174" s="3">
        <f>_xlfn.STDEV.S(D171:D173)</f>
        <v>60.384536998805835</v>
      </c>
    </row>
    <row r="175" spans="1:11" x14ac:dyDescent="0.3">
      <c r="A175" s="9" t="s">
        <v>23</v>
      </c>
      <c r="B175" s="3">
        <v>6.3384298606884792</v>
      </c>
      <c r="C175" s="3">
        <v>1.2467847762181798</v>
      </c>
      <c r="D175" s="3">
        <v>180.87790456578634</v>
      </c>
      <c r="E175" s="3">
        <v>152.72981151889238</v>
      </c>
      <c r="F175" s="16"/>
      <c r="G175" s="10"/>
      <c r="H175" s="3"/>
      <c r="I175" s="10"/>
      <c r="J175" s="10"/>
      <c r="K175" s="3"/>
    </row>
    <row r="176" spans="1:11" x14ac:dyDescent="0.3">
      <c r="A176" s="9" t="s">
        <v>24</v>
      </c>
      <c r="B176" s="3">
        <v>9.8113791750581623</v>
      </c>
      <c r="C176" s="3">
        <v>5.7121874273749755</v>
      </c>
      <c r="D176" s="3">
        <v>465.90544606174689</v>
      </c>
      <c r="E176" s="3">
        <v>322.00552846531338</v>
      </c>
      <c r="G176" s="10" t="s">
        <v>22</v>
      </c>
      <c r="H176" s="3"/>
      <c r="I176" s="10"/>
      <c r="J176" s="10"/>
      <c r="K176" s="3"/>
    </row>
    <row r="177" spans="1:11" x14ac:dyDescent="0.3">
      <c r="A177" s="6" t="s">
        <v>25</v>
      </c>
      <c r="B177" s="15">
        <f>AVERAGE(B165:B176)</f>
        <v>4.6755387466432623</v>
      </c>
      <c r="C177" s="15">
        <f>_xlfn.STDEV.P(B165:B176)</f>
        <v>2.2845288334332552</v>
      </c>
      <c r="D177" s="15">
        <f>AVERAGE(D165:D176)</f>
        <v>257.67008091618806</v>
      </c>
      <c r="E177" s="15">
        <f>_xlfn.STDEV.P(D165:D176)</f>
        <v>118.08508171104197</v>
      </c>
      <c r="G177" s="3">
        <f>AVERAGE(B174:B176)</f>
        <v>6.0105176139258836</v>
      </c>
      <c r="H177" s="3">
        <f>_xlfn.STDEV.S(B174:B176)</f>
        <v>3.9749747298082636</v>
      </c>
      <c r="I177" s="3"/>
      <c r="J177" s="3">
        <f>AVERAGE(D174:D176)</f>
        <v>241.17387734777353</v>
      </c>
      <c r="K177" s="3">
        <f>_xlfn.STDEV.S(D174:D176)</f>
        <v>201.46829467670204</v>
      </c>
    </row>
    <row r="178" spans="1:11" x14ac:dyDescent="0.3">
      <c r="F178" s="3"/>
      <c r="G178" s="3"/>
      <c r="H178" s="3"/>
    </row>
    <row r="180" spans="1:11" x14ac:dyDescent="0.3">
      <c r="A180" s="6"/>
      <c r="B180" s="8" t="s">
        <v>3</v>
      </c>
      <c r="C180" s="7"/>
      <c r="D180" s="9" t="s">
        <v>4</v>
      </c>
      <c r="E180" s="9"/>
    </row>
    <row r="181" spans="1:11" x14ac:dyDescent="0.3">
      <c r="A181" s="6" t="s">
        <v>37</v>
      </c>
      <c r="C181" s="7"/>
      <c r="D181" s="7"/>
      <c r="E181" s="7"/>
    </row>
    <row r="182" spans="1:11" x14ac:dyDescent="0.3">
      <c r="A182" s="9"/>
      <c r="B182" s="8" t="s">
        <v>6</v>
      </c>
      <c r="C182" s="9"/>
      <c r="D182" s="9" t="s">
        <v>6</v>
      </c>
      <c r="E182" s="9"/>
      <c r="G182" s="12" t="s">
        <v>3</v>
      </c>
      <c r="H182" s="12"/>
      <c r="I182" s="12"/>
      <c r="J182" s="12" t="s">
        <v>4</v>
      </c>
      <c r="K182" s="10"/>
    </row>
    <row r="183" spans="1:11" x14ac:dyDescent="0.3">
      <c r="A183" s="9" t="s">
        <v>27</v>
      </c>
      <c r="B183" s="8" t="s">
        <v>7</v>
      </c>
      <c r="C183" s="9" t="s">
        <v>8</v>
      </c>
      <c r="D183" s="9" t="s">
        <v>7</v>
      </c>
      <c r="E183" s="9" t="s">
        <v>8</v>
      </c>
      <c r="G183" s="10"/>
      <c r="H183" s="10"/>
      <c r="I183" s="10"/>
      <c r="J183" s="10"/>
      <c r="K183" s="10"/>
    </row>
    <row r="184" spans="1:11" x14ac:dyDescent="0.3">
      <c r="A184" s="9" t="s">
        <v>9</v>
      </c>
      <c r="B184" s="3">
        <v>12.287734272763624</v>
      </c>
      <c r="C184" s="3">
        <v>8.5858614453123181</v>
      </c>
      <c r="D184" s="3">
        <v>13.821512144503371</v>
      </c>
      <c r="E184" s="3">
        <v>3.812107876862584</v>
      </c>
      <c r="G184" s="10" t="s">
        <v>7</v>
      </c>
      <c r="H184" s="10" t="s">
        <v>8</v>
      </c>
      <c r="I184" s="10"/>
      <c r="J184" s="10" t="s">
        <v>7</v>
      </c>
      <c r="K184" s="10" t="s">
        <v>8</v>
      </c>
    </row>
    <row r="185" spans="1:11" x14ac:dyDescent="0.3">
      <c r="A185" s="9" t="s">
        <v>11</v>
      </c>
      <c r="B185" s="3">
        <v>9.1322595446718839</v>
      </c>
      <c r="C185" s="3">
        <v>1.2332348908890973</v>
      </c>
      <c r="D185" s="3">
        <v>27.18370003706627</v>
      </c>
      <c r="E185" s="3">
        <v>15.20995421471487</v>
      </c>
      <c r="G185" s="10"/>
      <c r="H185" s="10"/>
      <c r="I185" s="10"/>
      <c r="J185" s="10"/>
      <c r="K185" s="10"/>
    </row>
    <row r="186" spans="1:11" x14ac:dyDescent="0.3">
      <c r="A186" s="9" t="s">
        <v>12</v>
      </c>
      <c r="B186" s="3">
        <v>49.193579577348146</v>
      </c>
      <c r="C186" s="3">
        <v>22.017377470772225</v>
      </c>
      <c r="D186" s="3">
        <v>37.620153125829439</v>
      </c>
      <c r="E186" s="3">
        <v>7.8954767943625219</v>
      </c>
      <c r="G186" s="10" t="s">
        <v>10</v>
      </c>
      <c r="H186" s="10"/>
      <c r="I186" s="10"/>
      <c r="J186" s="10"/>
      <c r="K186" s="10"/>
    </row>
    <row r="187" spans="1:11" x14ac:dyDescent="0.3">
      <c r="A187" s="9" t="s">
        <v>13</v>
      </c>
      <c r="B187" s="3">
        <v>75.80186214190141</v>
      </c>
      <c r="C187" s="3">
        <v>26.336595003752532</v>
      </c>
      <c r="D187" s="3">
        <v>75.191846389277416</v>
      </c>
      <c r="E187" s="3">
        <v>9.133706868984385</v>
      </c>
      <c r="G187" s="3">
        <f>AVERAGE(B184:B186)</f>
        <v>23.537857798261218</v>
      </c>
      <c r="H187" s="3">
        <f>_xlfn.STDEV.S(B184:B186)</f>
        <v>22.27445398195751</v>
      </c>
      <c r="I187" s="3"/>
      <c r="J187" s="3">
        <f>AVERAGE(D184:D186)</f>
        <v>26.20845510246636</v>
      </c>
      <c r="K187" s="3">
        <f>_xlfn.STDEV.S(D184:D186)</f>
        <v>11.929256269833427</v>
      </c>
    </row>
    <row r="188" spans="1:11" x14ac:dyDescent="0.3">
      <c r="A188" s="9" t="s">
        <v>15</v>
      </c>
      <c r="B188" s="3">
        <v>47.004980763875956</v>
      </c>
      <c r="C188" s="3">
        <v>35.244947751205984</v>
      </c>
      <c r="D188" s="3">
        <v>31.213079107556041</v>
      </c>
      <c r="E188" s="3">
        <v>3.4256423789338948</v>
      </c>
      <c r="G188" s="10"/>
      <c r="H188" s="3"/>
      <c r="I188" s="10"/>
      <c r="J188" s="1"/>
      <c r="K188" s="1"/>
    </row>
    <row r="189" spans="1:11" x14ac:dyDescent="0.3">
      <c r="A189" s="9" t="s">
        <v>16</v>
      </c>
      <c r="B189" s="3">
        <v>39.133076323076125</v>
      </c>
      <c r="C189" s="3">
        <v>7.6759331256511958</v>
      </c>
      <c r="D189" s="3">
        <v>45.086946994582298</v>
      </c>
      <c r="E189" s="3">
        <v>6.4645230055824348</v>
      </c>
      <c r="G189" s="10" t="s">
        <v>14</v>
      </c>
      <c r="H189" s="3"/>
      <c r="I189" s="10"/>
      <c r="J189" s="1"/>
      <c r="K189" s="1"/>
    </row>
    <row r="190" spans="1:11" x14ac:dyDescent="0.3">
      <c r="A190" s="9" t="s">
        <v>17</v>
      </c>
      <c r="B190" s="3">
        <v>34.254751663000825</v>
      </c>
      <c r="C190" s="3">
        <v>5.8316779501632503</v>
      </c>
      <c r="D190" s="3">
        <v>41.177407574922903</v>
      </c>
      <c r="E190" s="3">
        <v>5.9170954320463585</v>
      </c>
      <c r="G190" s="3">
        <f>AVERAGE(B187:B189)</f>
        <v>53.979973076284494</v>
      </c>
      <c r="H190" s="3">
        <f>_xlfn.STDEV.S(B187:B189)</f>
        <v>19.303829974265195</v>
      </c>
      <c r="I190" s="3"/>
      <c r="J190" s="3">
        <f>AVERAGE(D187:D189)</f>
        <v>50.497290830471918</v>
      </c>
      <c r="K190" s="3">
        <f>_xlfn.STDEV.S(D187:D189)</f>
        <v>22.483034897937237</v>
      </c>
    </row>
    <row r="191" spans="1:11" x14ac:dyDescent="0.3">
      <c r="A191" s="9" t="s">
        <v>19</v>
      </c>
      <c r="B191" s="3">
        <v>85.452441012130194</v>
      </c>
      <c r="C191" s="3">
        <v>16.002525592455871</v>
      </c>
      <c r="D191" s="3">
        <v>121.55660706975898</v>
      </c>
      <c r="E191" s="3">
        <v>35.497055424237224</v>
      </c>
      <c r="G191" s="10"/>
      <c r="H191" s="3"/>
      <c r="I191" s="10"/>
      <c r="J191" s="1"/>
      <c r="K191" s="1"/>
    </row>
    <row r="192" spans="1:11" x14ac:dyDescent="0.3">
      <c r="A192" s="9" t="s">
        <v>20</v>
      </c>
      <c r="B192" s="3">
        <v>43.032217507305411</v>
      </c>
      <c r="C192" s="3">
        <v>4.557469200898109</v>
      </c>
      <c r="D192" s="3">
        <v>51.633009057558382</v>
      </c>
      <c r="E192" s="3">
        <v>3.9697240102911904</v>
      </c>
      <c r="G192" s="10" t="s">
        <v>18</v>
      </c>
      <c r="H192" s="3"/>
      <c r="I192" s="10"/>
      <c r="J192" s="1"/>
      <c r="K192" s="1"/>
    </row>
    <row r="193" spans="1:11" x14ac:dyDescent="0.3">
      <c r="A193" s="9" t="s">
        <v>21</v>
      </c>
      <c r="B193" s="3">
        <v>36.940227445749848</v>
      </c>
      <c r="C193" s="3">
        <v>3.7422097618069254</v>
      </c>
      <c r="D193" s="3">
        <v>50.117859446411103</v>
      </c>
      <c r="E193" s="3">
        <v>9.3995200731880768</v>
      </c>
      <c r="G193" s="3">
        <f>AVERAGE(B190:B192)</f>
        <v>54.246470060812136</v>
      </c>
      <c r="H193" s="3">
        <f>_xlfn.STDEV.S(B190:B192)</f>
        <v>27.379197284121826</v>
      </c>
      <c r="I193" s="3"/>
      <c r="J193" s="3">
        <f>AVERAGE(D190:D192)</f>
        <v>71.455674567413425</v>
      </c>
      <c r="K193" s="3">
        <f>_xlfn.STDEV.S(D190:D192)</f>
        <v>43.702488244885572</v>
      </c>
    </row>
    <row r="194" spans="1:11" x14ac:dyDescent="0.3">
      <c r="A194" s="9" t="s">
        <v>23</v>
      </c>
      <c r="B194" s="3">
        <v>162.0485764378121</v>
      </c>
      <c r="C194" s="3">
        <v>92.14349613921749</v>
      </c>
      <c r="D194" s="3">
        <v>141.54145289329591</v>
      </c>
      <c r="E194" s="3">
        <v>142.30683720194591</v>
      </c>
      <c r="G194" s="10"/>
      <c r="H194" s="3"/>
      <c r="I194" s="10"/>
      <c r="J194" s="10"/>
      <c r="K194" s="3"/>
    </row>
    <row r="195" spans="1:11" x14ac:dyDescent="0.3">
      <c r="A195" s="9" t="s">
        <v>24</v>
      </c>
      <c r="B195" s="3">
        <v>42.608362169325083</v>
      </c>
      <c r="C195" s="3">
        <v>7.7807999196067525</v>
      </c>
      <c r="D195" s="3">
        <v>39.567566590535769</v>
      </c>
      <c r="E195" s="3">
        <v>9.5707561935392125</v>
      </c>
      <c r="G195" s="10" t="s">
        <v>22</v>
      </c>
      <c r="H195" s="3"/>
      <c r="I195" s="10"/>
      <c r="J195" s="10"/>
      <c r="K195" s="3"/>
    </row>
    <row r="196" spans="1:11" x14ac:dyDescent="0.3">
      <c r="A196" s="6" t="s">
        <v>25</v>
      </c>
      <c r="B196" s="15">
        <f>AVERAGE(B184:B195)</f>
        <v>53.074172404913384</v>
      </c>
      <c r="C196" s="15">
        <f>_xlfn.STDEV.P(B184:B195)</f>
        <v>38.843535714156538</v>
      </c>
      <c r="D196" s="15">
        <f>AVERAGE(D184:D195)</f>
        <v>56.309261702608161</v>
      </c>
      <c r="E196" s="15">
        <f>_xlfn.STDEV.P(D184:D195)</f>
        <v>36.749491351163918</v>
      </c>
      <c r="G196" s="3">
        <f>AVERAGE(B193:B195)</f>
        <v>80.532388684295682</v>
      </c>
      <c r="H196" s="3">
        <f>_xlfn.STDEV.S(B193:B195)</f>
        <v>70.651953881057352</v>
      </c>
      <c r="I196" s="3"/>
      <c r="J196" s="3">
        <f>AVERAGE(D193:D195)</f>
        <v>77.075626310080921</v>
      </c>
      <c r="K196" s="3">
        <f>_xlfn.STDEV.S(D193:D195)</f>
        <v>56.077707403468686</v>
      </c>
    </row>
    <row r="197" spans="1:11" x14ac:dyDescent="0.3">
      <c r="I197" s="16"/>
    </row>
    <row r="198" spans="1:11" x14ac:dyDescent="0.3">
      <c r="A198" s="6" t="s">
        <v>51</v>
      </c>
      <c r="E198" s="16"/>
      <c r="F198" s="16"/>
      <c r="K198" s="16"/>
    </row>
    <row r="199" spans="1:11" x14ac:dyDescent="0.3">
      <c r="B199" s="18"/>
      <c r="C199" s="18"/>
      <c r="D199" s="18" t="s">
        <v>28</v>
      </c>
      <c r="E199" s="18"/>
    </row>
    <row r="200" spans="1:11" x14ac:dyDescent="0.3">
      <c r="A200" s="6" t="s">
        <v>38</v>
      </c>
      <c r="B200" s="6" t="s">
        <v>3</v>
      </c>
      <c r="C200" s="6"/>
      <c r="D200" s="6" t="s">
        <v>4</v>
      </c>
      <c r="E200" s="6"/>
      <c r="I200" s="16"/>
    </row>
    <row r="201" spans="1:11" x14ac:dyDescent="0.3">
      <c r="A201" s="6" t="s">
        <v>6</v>
      </c>
      <c r="B201" s="6" t="s">
        <v>39</v>
      </c>
      <c r="C201" s="6" t="s">
        <v>8</v>
      </c>
      <c r="D201" s="6" t="s">
        <v>39</v>
      </c>
      <c r="E201" s="6" t="s">
        <v>8</v>
      </c>
      <c r="I201" s="16"/>
    </row>
    <row r="202" spans="1:11" x14ac:dyDescent="0.3">
      <c r="A202" s="6" t="s">
        <v>40</v>
      </c>
      <c r="B202" s="1">
        <v>2372.4345777548501</v>
      </c>
      <c r="C202" s="1">
        <v>2912.5794169439869</v>
      </c>
      <c r="D202" s="1">
        <v>5705.0275742084186</v>
      </c>
      <c r="E202" s="1">
        <v>4361.6273674846843</v>
      </c>
      <c r="I202" s="16"/>
    </row>
    <row r="203" spans="1:11" x14ac:dyDescent="0.3">
      <c r="A203" s="6" t="s">
        <v>41</v>
      </c>
      <c r="B203" s="11">
        <v>1694.7603097285819</v>
      </c>
      <c r="C203" s="11">
        <v>2276.8148141765591</v>
      </c>
      <c r="D203" s="11">
        <v>18994.158071048598</v>
      </c>
      <c r="E203" s="11">
        <v>24368.472331038214</v>
      </c>
      <c r="I203" s="16"/>
    </row>
    <row r="204" spans="1:11" x14ac:dyDescent="0.3">
      <c r="A204" s="6" t="s">
        <v>42</v>
      </c>
      <c r="B204" s="1">
        <v>11479.115422889066</v>
      </c>
      <c r="C204" s="1">
        <v>7786.9872314946761</v>
      </c>
      <c r="D204" s="1">
        <v>147473.15611010743</v>
      </c>
      <c r="E204" s="1">
        <v>83266.730345536314</v>
      </c>
      <c r="I204" s="16"/>
    </row>
    <row r="205" spans="1:11" x14ac:dyDescent="0.3">
      <c r="A205" s="6" t="s">
        <v>43</v>
      </c>
      <c r="B205" s="3">
        <v>21.929946675360938</v>
      </c>
      <c r="C205" s="3">
        <v>12.661501767607829</v>
      </c>
      <c r="D205" s="3">
        <v>316.31306379732013</v>
      </c>
      <c r="E205" s="3">
        <v>54.445701112424047</v>
      </c>
      <c r="I205" s="16"/>
    </row>
    <row r="206" spans="1:11" x14ac:dyDescent="0.3">
      <c r="A206" s="6" t="s">
        <v>44</v>
      </c>
      <c r="B206" s="1">
        <v>1936.1633156342143</v>
      </c>
      <c r="C206" s="1">
        <v>1822.925656607943</v>
      </c>
      <c r="D206" s="1">
        <v>4443.736330111682</v>
      </c>
      <c r="E206" s="1">
        <v>2445.0958560825916</v>
      </c>
      <c r="I206" s="16"/>
    </row>
    <row r="207" spans="1:11" x14ac:dyDescent="0.3">
      <c r="A207" s="6" t="s">
        <v>45</v>
      </c>
      <c r="B207" s="1">
        <v>6258.750317168352</v>
      </c>
      <c r="C207" s="1">
        <v>2464.9861092530477</v>
      </c>
      <c r="D207" s="1">
        <v>10951.532628717001</v>
      </c>
      <c r="E207" s="1">
        <v>7842.4840142075991</v>
      </c>
      <c r="I207" s="16"/>
    </row>
    <row r="208" spans="1:11" x14ac:dyDescent="0.3">
      <c r="A208" s="6" t="s">
        <v>46</v>
      </c>
      <c r="B208" s="1">
        <v>13347.596684683305</v>
      </c>
      <c r="C208" s="1">
        <v>2183.5503887815889</v>
      </c>
      <c r="D208" s="1">
        <v>23944.736085583059</v>
      </c>
      <c r="E208" s="1">
        <v>22168.026199974163</v>
      </c>
      <c r="I208" s="16"/>
    </row>
    <row r="209" spans="1:9" x14ac:dyDescent="0.3">
      <c r="A209" s="6" t="s">
        <v>47</v>
      </c>
      <c r="B209" s="3">
        <v>11.640740800227084</v>
      </c>
      <c r="C209" s="3">
        <v>3.4379647881381628</v>
      </c>
      <c r="D209" s="3">
        <v>23.516347117535563</v>
      </c>
      <c r="E209" s="3">
        <v>17.053948023667662</v>
      </c>
    </row>
    <row r="210" spans="1:9" x14ac:dyDescent="0.3">
      <c r="A210" s="6" t="s">
        <v>48</v>
      </c>
      <c r="B210" s="3">
        <v>4.6755387466432623</v>
      </c>
      <c r="C210" s="3">
        <v>2.2845288334332552</v>
      </c>
      <c r="D210" s="3">
        <v>257.67008091618806</v>
      </c>
      <c r="E210" s="3">
        <v>118.08508171104197</v>
      </c>
      <c r="F210" s="3"/>
      <c r="G210" s="3"/>
      <c r="H210" s="3"/>
    </row>
    <row r="211" spans="1:9" x14ac:dyDescent="0.3">
      <c r="A211" s="6" t="s">
        <v>49</v>
      </c>
      <c r="B211" s="3">
        <v>53.074172404913384</v>
      </c>
      <c r="C211" s="3">
        <v>38.843535714156538</v>
      </c>
      <c r="D211" s="3">
        <v>56.309261702608161</v>
      </c>
      <c r="E211" s="3">
        <v>36.749491351163918</v>
      </c>
      <c r="I211" s="16"/>
    </row>
    <row r="212" spans="1:9" x14ac:dyDescent="0.3">
      <c r="I2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MASCHI</vt:lpstr>
      <vt:lpstr>FEMMINE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Selvaggi</dc:creator>
  <cp:lastModifiedBy>Roberta Selvaggi</cp:lastModifiedBy>
  <dcterms:created xsi:type="dcterms:W3CDTF">2021-06-03T15:48:23Z</dcterms:created>
  <dcterms:modified xsi:type="dcterms:W3CDTF">2024-01-19T13:13:47Z</dcterms:modified>
</cp:coreProperties>
</file>