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bat\Desktop\"/>
    </mc:Choice>
  </mc:AlternateContent>
  <xr:revisionPtr revIDLastSave="0" documentId="13_ncr:1_{4508293C-233E-4D39-BB75-1BA5930E08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7" i="1" l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I66" i="1"/>
  <c r="G66" i="1"/>
  <c r="E66" i="1"/>
  <c r="C66" i="1"/>
  <c r="AP29" i="1"/>
  <c r="AN29" i="1"/>
  <c r="AL29" i="1"/>
  <c r="AJ29" i="1"/>
  <c r="AH29" i="1"/>
  <c r="AF29" i="1"/>
  <c r="AD29" i="1"/>
  <c r="AB29" i="1"/>
  <c r="Z29" i="1"/>
  <c r="X29" i="1"/>
  <c r="T29" i="1"/>
  <c r="R29" i="1"/>
  <c r="P29" i="1"/>
  <c r="N29" i="1"/>
  <c r="L29" i="1"/>
  <c r="J29" i="1"/>
  <c r="H29" i="1"/>
  <c r="F29" i="1"/>
  <c r="D29" i="1"/>
  <c r="AQ28" i="1"/>
  <c r="AO28" i="1"/>
  <c r="AM28" i="1"/>
  <c r="AK28" i="1"/>
  <c r="AI28" i="1"/>
  <c r="AG28" i="1"/>
  <c r="AE28" i="1"/>
  <c r="AC28" i="1"/>
  <c r="AA28" i="1"/>
  <c r="Y28" i="1"/>
  <c r="U28" i="1"/>
  <c r="S28" i="1"/>
  <c r="Q28" i="1"/>
  <c r="O28" i="1"/>
  <c r="M28" i="1"/>
  <c r="K28" i="1"/>
  <c r="I28" i="1"/>
  <c r="G28" i="1"/>
  <c r="E28" i="1"/>
  <c r="C28" i="1"/>
  <c r="AB30" i="1" s="1"/>
  <c r="V29" i="1"/>
  <c r="W28" i="1"/>
  <c r="AN68" i="1" l="1"/>
  <c r="AN30" i="1"/>
  <c r="P68" i="1"/>
  <c r="D30" i="1"/>
  <c r="P30" i="1"/>
  <c r="R30" i="1"/>
  <c r="AD30" i="1"/>
  <c r="AP30" i="1"/>
  <c r="T30" i="1"/>
  <c r="AL68" i="1"/>
  <c r="T68" i="1"/>
  <c r="X30" i="1"/>
  <c r="V68" i="1"/>
  <c r="Z30" i="1"/>
  <c r="X68" i="1"/>
  <c r="R68" i="1"/>
  <c r="Z68" i="1"/>
  <c r="D68" i="1"/>
  <c r="AF30" i="1"/>
  <c r="F68" i="1"/>
  <c r="AD68" i="1"/>
  <c r="H68" i="1"/>
  <c r="J30" i="1"/>
  <c r="AJ30" i="1"/>
  <c r="J68" i="1"/>
  <c r="AH68" i="1"/>
  <c r="AB68" i="1"/>
  <c r="L30" i="1"/>
  <c r="AL30" i="1"/>
  <c r="L68" i="1"/>
  <c r="AJ68" i="1"/>
  <c r="AP68" i="1"/>
  <c r="F30" i="1"/>
  <c r="H30" i="1"/>
  <c r="AH30" i="1"/>
  <c r="AF68" i="1"/>
  <c r="V30" i="1"/>
  <c r="N30" i="1"/>
  <c r="N68" i="1"/>
</calcChain>
</file>

<file path=xl/sharedStrings.xml><?xml version="1.0" encoding="utf-8"?>
<sst xmlns="http://schemas.openxmlformats.org/spreadsheetml/2006/main" count="186" uniqueCount="63">
  <si>
    <t>Complete Genome</t>
  </si>
  <si>
    <t>Predictors</t>
  </si>
  <si>
    <t>COMET</t>
  </si>
  <si>
    <t>REGA</t>
  </si>
  <si>
    <t>KEVOLVE</t>
  </si>
  <si>
    <t>KAMERIS</t>
  </si>
  <si>
    <t>Id</t>
  </si>
  <si>
    <t>Subtypes</t>
  </si>
  <si>
    <t>Instances</t>
  </si>
  <si>
    <t>Errors</t>
  </si>
  <si>
    <t>% Correct (0.5%)</t>
  </si>
  <si>
    <t>% Correct (1.0%)</t>
  </si>
  <si>
    <t>% Correct (3.0%)</t>
  </si>
  <si>
    <t>% Correct (5,0%)</t>
  </si>
  <si>
    <t>% Correct (0,0 %)</t>
  </si>
  <si>
    <t>% Correct (0,5%)</t>
  </si>
  <si>
    <t>% Correct (1,0%)</t>
  </si>
  <si>
    <t>% Correct (3,0%)</t>
  </si>
  <si>
    <t>% Correct (0.0%)</t>
  </si>
  <si>
    <t>A1</t>
  </si>
  <si>
    <t>B</t>
  </si>
  <si>
    <t>C</t>
  </si>
  <si>
    <t>D</t>
  </si>
  <si>
    <t>F1</t>
  </si>
  <si>
    <t>F2</t>
  </si>
  <si>
    <t>G</t>
  </si>
  <si>
    <t>H</t>
  </si>
  <si>
    <t>J</t>
  </si>
  <si>
    <t>01_AE</t>
  </si>
  <si>
    <t>02_AG</t>
  </si>
  <si>
    <t>04_cpx</t>
  </si>
  <si>
    <t>06_cpx</t>
  </si>
  <si>
    <t>07_BC</t>
  </si>
  <si>
    <t>08_BC</t>
  </si>
  <si>
    <t>11_cpx</t>
  </si>
  <si>
    <t>12_BF</t>
  </si>
  <si>
    <t>13_cpx</t>
  </si>
  <si>
    <t>14_BG</t>
  </si>
  <si>
    <t>18_cpx</t>
  </si>
  <si>
    <t>24_BG</t>
  </si>
  <si>
    <t>29_BF</t>
  </si>
  <si>
    <t>35_AD</t>
  </si>
  <si>
    <t>42_BF</t>
  </si>
  <si>
    <t>Total</t>
  </si>
  <si>
    <t>Accuracy</t>
  </si>
  <si>
    <t>Unweighted</t>
  </si>
  <si>
    <t>Weighted</t>
  </si>
  <si>
    <t>Pol fragment</t>
  </si>
  <si>
    <t>% Correct (1 %)</t>
  </si>
  <si>
    <t>A2</t>
  </si>
  <si>
    <t>03_AB</t>
  </si>
  <si>
    <t>09_cpx</t>
  </si>
  <si>
    <t>19_cpx</t>
  </si>
  <si>
    <t>20_BG</t>
  </si>
  <si>
    <t>25_cpx</t>
  </si>
  <si>
    <t>31_BC</t>
  </si>
  <si>
    <t>37_cpx</t>
  </si>
  <si>
    <t>47_BF</t>
  </si>
  <si>
    <t>Complete Genome Unweighted</t>
  </si>
  <si>
    <t>Complete Genome Weighted</t>
  </si>
  <si>
    <t>pol fragment Unweighted</t>
  </si>
  <si>
    <t>pol fragment Weighted</t>
  </si>
  <si>
    <t>%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</si>
</sst>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&quot; &quot;[$$-C0C];[Red]&quot;-&quot;#,##0.00&quot; &quot;[$$-C0C]"/>
    <numFmt numFmtId="166" formatCode="0.0%"/>
  </numFmts>
  <fonts count="7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b/>
      <sz val="12"/>
      <color rgb="FF000000"/>
      <name val="Liberation Sans"/>
    </font>
    <font>
      <b/>
      <u/>
      <sz val="14"/>
      <color rgb="FF000000"/>
      <name val="Liberation Sans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1"/>
        <b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 customBuiltin="1"/>
    <cellStyle name="Pourcentage" xfId="1" builtinId="5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CA"/>
              <a:t>Complete Genome Unweighted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General!$A$73:$A$73</c:f>
              <c:strCache>
                <c:ptCount val="1"/>
                <c:pt idx="0">
                  <c:v>COMET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General!$B$72:$F$72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General!$B$73:$F$73</c:f>
              <c:numCache>
                <c:formatCode>0.00%</c:formatCode>
                <c:ptCount val="5"/>
                <c:pt idx="0">
                  <c:v>0.55900000000000005</c:v>
                </c:pt>
                <c:pt idx="1">
                  <c:v>0.57899999999999996</c:v>
                </c:pt>
                <c:pt idx="2">
                  <c:v>0.57699999999999996</c:v>
                </c:pt>
                <c:pt idx="3">
                  <c:v>0.56499999999999995</c:v>
                </c:pt>
                <c:pt idx="4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1-49D5-9A49-F115479AB09E}"/>
            </c:ext>
          </c:extLst>
        </c:ser>
        <c:ser>
          <c:idx val="1"/>
          <c:order val="1"/>
          <c:tx>
            <c:strRef>
              <c:f>General!$A$74:$A$74</c:f>
              <c:strCache>
                <c:ptCount val="1"/>
                <c:pt idx="0">
                  <c:v>REGA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General!$B$72:$F$72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General!$B$74:$F$74</c:f>
              <c:numCache>
                <c:formatCode>0.00%</c:formatCode>
                <c:ptCount val="5"/>
                <c:pt idx="0">
                  <c:v>0.82199999999999995</c:v>
                </c:pt>
                <c:pt idx="1">
                  <c:v>0.83199999999999996</c:v>
                </c:pt>
                <c:pt idx="2">
                  <c:v>0.86299999999999999</c:v>
                </c:pt>
                <c:pt idx="3">
                  <c:v>0.84599999999999997</c:v>
                </c:pt>
                <c:pt idx="4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1-49D5-9A49-F115479AB09E}"/>
            </c:ext>
          </c:extLst>
        </c:ser>
        <c:ser>
          <c:idx val="2"/>
          <c:order val="2"/>
          <c:tx>
            <c:strRef>
              <c:f>General!$A$75:$A$75</c:f>
              <c:strCache>
                <c:ptCount val="1"/>
                <c:pt idx="0">
                  <c:v>KAMERIS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numRef>
              <c:f>General!$B$72:$F$72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General!$B$75:$F$75</c:f>
              <c:numCache>
                <c:formatCode>0.00%</c:formatCode>
                <c:ptCount val="5"/>
                <c:pt idx="0">
                  <c:v>0.97499999999999998</c:v>
                </c:pt>
                <c:pt idx="1">
                  <c:v>0.97399999999999998</c:v>
                </c:pt>
                <c:pt idx="2">
                  <c:v>0.97499999999999998</c:v>
                </c:pt>
                <c:pt idx="3">
                  <c:v>0.97199999999999998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1-49D5-9A49-F115479AB09E}"/>
            </c:ext>
          </c:extLst>
        </c:ser>
        <c:ser>
          <c:idx val="3"/>
          <c:order val="3"/>
          <c:tx>
            <c:strRef>
              <c:f>General!$A$76:$A$76</c:f>
              <c:strCache>
                <c:ptCount val="1"/>
                <c:pt idx="0">
                  <c:v>KEVOLVE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cat>
            <c:numRef>
              <c:f>General!$B$72:$F$72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General!$B$76:$F$76</c:f>
              <c:numCache>
                <c:formatCode>0.00%</c:formatCode>
                <c:ptCount val="5"/>
                <c:pt idx="0">
                  <c:v>0.98599999999999999</c:v>
                </c:pt>
                <c:pt idx="1">
                  <c:v>0.98599999999999999</c:v>
                </c:pt>
                <c:pt idx="2">
                  <c:v>0.97899999999999998</c:v>
                </c:pt>
                <c:pt idx="3">
                  <c:v>0.95399999999999996</c:v>
                </c:pt>
                <c:pt idx="4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1-49D5-9A49-F115479A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72064"/>
        <c:axId val="1313475392"/>
      </c:lineChart>
      <c:valAx>
        <c:axId val="1313475392"/>
        <c:scaling>
          <c:orientation val="minMax"/>
          <c:max val="1"/>
          <c:min val="0.5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correct classification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2064"/>
        <c:crossesAt val="1"/>
        <c:crossBetween val="between"/>
        <c:majorUnit val="0.1"/>
      </c:valAx>
      <c:catAx>
        <c:axId val="13134720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mutation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539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CA"/>
              <a:t>Complete Genome Weighted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General!$A$80:$A$80</c:f>
              <c:strCache>
                <c:ptCount val="1"/>
                <c:pt idx="0">
                  <c:v>COMET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General!$B$79:$F$79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General!$B$80:$F$80</c:f>
              <c:numCache>
                <c:formatCode>0.00%</c:formatCode>
                <c:ptCount val="5"/>
                <c:pt idx="0">
                  <c:v>0.95699999999999996</c:v>
                </c:pt>
                <c:pt idx="1">
                  <c:v>0.96099999999999997</c:v>
                </c:pt>
                <c:pt idx="2">
                  <c:v>0.95799999999999996</c:v>
                </c:pt>
                <c:pt idx="3">
                  <c:v>0.95599999999999996</c:v>
                </c:pt>
                <c:pt idx="4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7-4A41-ADFF-7A265963C59A}"/>
            </c:ext>
          </c:extLst>
        </c:ser>
        <c:ser>
          <c:idx val="1"/>
          <c:order val="1"/>
          <c:tx>
            <c:strRef>
              <c:f>General!$A$81:$A$81</c:f>
              <c:strCache>
                <c:ptCount val="1"/>
                <c:pt idx="0">
                  <c:v>REGA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General!$B$79:$F$79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General!$B$81:$F$81</c:f>
              <c:numCache>
                <c:formatCode>0.00%</c:formatCode>
                <c:ptCount val="5"/>
                <c:pt idx="0">
                  <c:v>0.99099999999999999</c:v>
                </c:pt>
                <c:pt idx="1">
                  <c:v>0.99099999999999999</c:v>
                </c:pt>
                <c:pt idx="2">
                  <c:v>0.99199999999999999</c:v>
                </c:pt>
                <c:pt idx="3">
                  <c:v>0.98299999999999998</c:v>
                </c:pt>
                <c:pt idx="4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7-4A41-ADFF-7A265963C59A}"/>
            </c:ext>
          </c:extLst>
        </c:ser>
        <c:ser>
          <c:idx val="2"/>
          <c:order val="2"/>
          <c:tx>
            <c:strRef>
              <c:f>General!$A$82:$A$82</c:f>
              <c:strCache>
                <c:ptCount val="1"/>
                <c:pt idx="0">
                  <c:v>KAMERIS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numRef>
              <c:f>General!$B$79:$F$79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General!$B$82:$F$82</c:f>
              <c:numCache>
                <c:formatCode>0.00%</c:formatCode>
                <c:ptCount val="5"/>
                <c:pt idx="0">
                  <c:v>0.999</c:v>
                </c:pt>
                <c:pt idx="1">
                  <c:v>0.998</c:v>
                </c:pt>
                <c:pt idx="2">
                  <c:v>0.997</c:v>
                </c:pt>
                <c:pt idx="3">
                  <c:v>0.98799999999999999</c:v>
                </c:pt>
                <c:pt idx="4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7-4A41-ADFF-7A265963C59A}"/>
            </c:ext>
          </c:extLst>
        </c:ser>
        <c:ser>
          <c:idx val="3"/>
          <c:order val="3"/>
          <c:tx>
            <c:strRef>
              <c:f>General!$A$83:$A$83</c:f>
              <c:strCache>
                <c:ptCount val="1"/>
                <c:pt idx="0">
                  <c:v>KEVOLVE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cat>
            <c:numRef>
              <c:f>General!$B$79:$F$79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General!$B$83:$F$83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</c:v>
                </c:pt>
                <c:pt idx="4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7-4A41-ADFF-7A265963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72480"/>
        <c:axId val="1313479552"/>
      </c:lineChart>
      <c:valAx>
        <c:axId val="1313479552"/>
        <c:scaling>
          <c:orientation val="minMax"/>
          <c:max val="1"/>
          <c:min val="0.92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correct classification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2480"/>
        <c:crossesAt val="1"/>
        <c:crossBetween val="between"/>
        <c:majorUnit val="2.0000000000000004E-2"/>
      </c:valAx>
      <c:catAx>
        <c:axId val="13134724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mutation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955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CA"/>
              <a:t>pol fragment Unweighted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General!$A$87:$A$87</c:f>
              <c:strCache>
                <c:ptCount val="1"/>
                <c:pt idx="0">
                  <c:v>COMET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General!$B$86:$F$86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General!$B$87:$F$87</c:f>
              <c:numCache>
                <c:formatCode>0.00%</c:formatCode>
                <c:ptCount val="5"/>
                <c:pt idx="0">
                  <c:v>0.73299999999999998</c:v>
                </c:pt>
                <c:pt idx="1">
                  <c:v>0.66200000000000003</c:v>
                </c:pt>
                <c:pt idx="2">
                  <c:v>0.69099999999999995</c:v>
                </c:pt>
                <c:pt idx="3">
                  <c:v>0.57299999999999995</c:v>
                </c:pt>
                <c:pt idx="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A-4017-AA3A-1A6DEBD240FD}"/>
            </c:ext>
          </c:extLst>
        </c:ser>
        <c:ser>
          <c:idx val="1"/>
          <c:order val="1"/>
          <c:tx>
            <c:strRef>
              <c:f>General!$A$88:$A$88</c:f>
              <c:strCache>
                <c:ptCount val="1"/>
                <c:pt idx="0">
                  <c:v>REGA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General!$B$86:$F$86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General!$B$88:$F$88</c:f>
              <c:numCache>
                <c:formatCode>0.00%</c:formatCode>
                <c:ptCount val="5"/>
                <c:pt idx="0">
                  <c:v>0.89</c:v>
                </c:pt>
                <c:pt idx="1">
                  <c:v>0.88500000000000001</c:v>
                </c:pt>
                <c:pt idx="2">
                  <c:v>0.88200000000000001</c:v>
                </c:pt>
                <c:pt idx="3">
                  <c:v>0.879</c:v>
                </c:pt>
                <c:pt idx="4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A-4017-AA3A-1A6DEBD240FD}"/>
            </c:ext>
          </c:extLst>
        </c:ser>
        <c:ser>
          <c:idx val="2"/>
          <c:order val="2"/>
          <c:tx>
            <c:strRef>
              <c:f>General!$A$89:$A$89</c:f>
              <c:strCache>
                <c:ptCount val="1"/>
                <c:pt idx="0">
                  <c:v>KAMERIS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numRef>
              <c:f>General!$B$86:$F$86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General!$B$89:$F$89</c:f>
              <c:numCache>
                <c:formatCode>0.00%</c:formatCode>
                <c:ptCount val="5"/>
                <c:pt idx="0">
                  <c:v>0.77</c:v>
                </c:pt>
                <c:pt idx="1">
                  <c:v>0.70199999999999996</c:v>
                </c:pt>
                <c:pt idx="2">
                  <c:v>0.67900000000000005</c:v>
                </c:pt>
                <c:pt idx="3">
                  <c:v>0.60599999999999998</c:v>
                </c:pt>
                <c:pt idx="4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A-4017-AA3A-1A6DEBD240FD}"/>
            </c:ext>
          </c:extLst>
        </c:ser>
        <c:ser>
          <c:idx val="3"/>
          <c:order val="3"/>
          <c:tx>
            <c:strRef>
              <c:f>General!$A$90:$A$90</c:f>
              <c:strCache>
                <c:ptCount val="1"/>
                <c:pt idx="0">
                  <c:v>KEVOLVE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cat>
            <c:numRef>
              <c:f>General!$B$86:$F$86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General!$B$90:$F$90</c:f>
              <c:numCache>
                <c:formatCode>0.00%</c:formatCode>
                <c:ptCount val="5"/>
                <c:pt idx="0">
                  <c:v>0.96599999999999997</c:v>
                </c:pt>
                <c:pt idx="1">
                  <c:v>0.96599999999999997</c:v>
                </c:pt>
                <c:pt idx="2">
                  <c:v>0.96599999999999997</c:v>
                </c:pt>
                <c:pt idx="3">
                  <c:v>0.92300000000000004</c:v>
                </c:pt>
                <c:pt idx="4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A-4017-AA3A-1A6DEBD24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78304"/>
        <c:axId val="1313480800"/>
      </c:lineChart>
      <c:valAx>
        <c:axId val="1313480800"/>
        <c:scaling>
          <c:orientation val="minMax"/>
          <c:max val="1"/>
          <c:min val="0.45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correct classification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8304"/>
        <c:crossesAt val="1"/>
        <c:crossBetween val="between"/>
        <c:majorUnit val="0.1"/>
      </c:valAx>
      <c:catAx>
        <c:axId val="13134783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mutation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808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fr-CA"/>
              <a:t>pol fragment Weighted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General!$A$94:$A$94</c:f>
              <c:strCache>
                <c:ptCount val="1"/>
                <c:pt idx="0">
                  <c:v>COMET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cat>
            <c:numRef>
              <c:f>General!$B$93:$F$93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General!$B$94:$F$94</c:f>
              <c:numCache>
                <c:formatCode>0.00%</c:formatCode>
                <c:ptCount val="5"/>
                <c:pt idx="0">
                  <c:v>0.94099999999999995</c:v>
                </c:pt>
                <c:pt idx="1">
                  <c:v>0.92900000000000005</c:v>
                </c:pt>
                <c:pt idx="2">
                  <c:v>0.92600000000000005</c:v>
                </c:pt>
                <c:pt idx="3">
                  <c:v>0.88</c:v>
                </c:pt>
                <c:pt idx="4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F-4B69-AFF9-4667D4793C2E}"/>
            </c:ext>
          </c:extLst>
        </c:ser>
        <c:ser>
          <c:idx val="1"/>
          <c:order val="1"/>
          <c:tx>
            <c:strRef>
              <c:f>General!$A$95:$A$95</c:f>
              <c:strCache>
                <c:ptCount val="1"/>
                <c:pt idx="0">
                  <c:v>REGA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cat>
            <c:numRef>
              <c:f>General!$B$93:$F$93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General!$B$95:$F$95</c:f>
              <c:numCache>
                <c:formatCode>0.00%</c:formatCode>
                <c:ptCount val="5"/>
                <c:pt idx="0">
                  <c:v>0.97299999999999998</c:v>
                </c:pt>
                <c:pt idx="1">
                  <c:v>0.97099999999999997</c:v>
                </c:pt>
                <c:pt idx="2">
                  <c:v>0.97299999999999998</c:v>
                </c:pt>
                <c:pt idx="3">
                  <c:v>0.96199999999999997</c:v>
                </c:pt>
                <c:pt idx="4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F-4B69-AFF9-4667D4793C2E}"/>
            </c:ext>
          </c:extLst>
        </c:ser>
        <c:ser>
          <c:idx val="2"/>
          <c:order val="2"/>
          <c:tx>
            <c:strRef>
              <c:f>General!$A$96:$A$96</c:f>
              <c:strCache>
                <c:ptCount val="1"/>
                <c:pt idx="0">
                  <c:v>KAMERIS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cat>
            <c:numRef>
              <c:f>General!$B$93:$F$93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General!$B$96:$F$96</c:f>
              <c:numCache>
                <c:formatCode>0.00%</c:formatCode>
                <c:ptCount val="5"/>
                <c:pt idx="0">
                  <c:v>0.91300000000000003</c:v>
                </c:pt>
                <c:pt idx="1">
                  <c:v>0.84199999999999997</c:v>
                </c:pt>
                <c:pt idx="2">
                  <c:v>0.82799999999999996</c:v>
                </c:pt>
                <c:pt idx="3">
                  <c:v>0.77200000000000002</c:v>
                </c:pt>
                <c:pt idx="4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F-4B69-AFF9-4667D4793C2E}"/>
            </c:ext>
          </c:extLst>
        </c:ser>
        <c:ser>
          <c:idx val="3"/>
          <c:order val="3"/>
          <c:tx>
            <c:strRef>
              <c:f>General!$A$97:$A$97</c:f>
              <c:strCache>
                <c:ptCount val="1"/>
                <c:pt idx="0">
                  <c:v>KEVOLVE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cat>
            <c:numRef>
              <c:f>General!$B$93:$F$93</c:f>
              <c:numCache>
                <c:formatCode>0.00%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cat>
          <c:val>
            <c:numRef>
              <c:f>General!$B$97:$F$97</c:f>
              <c:numCache>
                <c:formatCode>0.00%</c:formatCode>
                <c:ptCount val="5"/>
                <c:pt idx="0">
                  <c:v>0.99299999999999999</c:v>
                </c:pt>
                <c:pt idx="1">
                  <c:v>0.99299999999999999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F-4B69-AFF9-4667D47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79968"/>
        <c:axId val="1313472896"/>
      </c:lineChart>
      <c:valAx>
        <c:axId val="131347289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correct classification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9968"/>
        <c:crossesAt val="1"/>
        <c:crossBetween val="between"/>
        <c:majorUnit val="0.1"/>
      </c:valAx>
      <c:catAx>
        <c:axId val="13134799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A" sz="12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Percentage of mutation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134728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166635" y="12072466"/>
    <xdr:ext cx="5759641" cy="3239636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6980D9-0D40-4311-BD03-BF3488CA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918936" y="12058812"/>
    <xdr:ext cx="5759641" cy="3239636"/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C80CD6-5720-4B16-B825-A4FDDD7E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8209957" y="15320659"/>
    <xdr:ext cx="5759641" cy="3239636"/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EFB486C-5557-4359-9C4C-FE18F106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964834" y="15271083"/>
    <xdr:ext cx="5759641" cy="3239636"/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7E89D2D-54A0-4719-954C-17B613AD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7"/>
  <sheetViews>
    <sheetView tabSelected="1" zoomScale="70" zoomScaleNormal="70" workbookViewId="0">
      <selection activeCell="A3" sqref="A3:XFD3"/>
    </sheetView>
  </sheetViews>
  <sheetFormatPr baseColWidth="10" defaultRowHeight="13.8"/>
  <cols>
    <col min="1" max="1" width="19.8984375" style="1" customWidth="1"/>
    <col min="2" max="2" width="11.796875" style="1" customWidth="1"/>
    <col min="3" max="3" width="12.8984375" style="1" customWidth="1"/>
    <col min="4" max="4" width="20.69921875" style="1" customWidth="1"/>
    <col min="5" max="5" width="10.69921875" style="1" customWidth="1"/>
    <col min="6" max="6" width="20.69921875" style="1" customWidth="1"/>
    <col min="7" max="7" width="10.69921875" style="1" customWidth="1"/>
    <col min="8" max="8" width="20.69921875" style="1" customWidth="1"/>
    <col min="9" max="9" width="10.69921875" style="1" customWidth="1"/>
    <col min="10" max="10" width="20.69921875" style="1" customWidth="1"/>
    <col min="11" max="11" width="10.69921875" style="1" customWidth="1"/>
    <col min="12" max="12" width="20.69921875" style="1" customWidth="1"/>
    <col min="13" max="13" width="10.69921875" style="1" customWidth="1"/>
    <col min="14" max="14" width="20.69921875" style="1" customWidth="1"/>
    <col min="15" max="15" width="10.69921875" style="1" customWidth="1"/>
    <col min="16" max="16" width="20.69921875" style="1" customWidth="1"/>
    <col min="17" max="17" width="10.69921875" style="1" customWidth="1"/>
    <col min="18" max="18" width="20.69921875" style="1" customWidth="1"/>
    <col min="19" max="19" width="10.69921875" style="1" customWidth="1"/>
    <col min="20" max="20" width="20.69921875" style="1" customWidth="1"/>
    <col min="21" max="21" width="10.69921875" style="1" customWidth="1"/>
    <col min="22" max="22" width="20.69921875" style="1" customWidth="1"/>
    <col min="23" max="23" width="10.69921875" style="1" customWidth="1"/>
    <col min="24" max="24" width="20.69921875" style="1" customWidth="1"/>
    <col min="25" max="25" width="10.69921875" style="1" customWidth="1"/>
    <col min="26" max="26" width="20.69921875" style="1" customWidth="1"/>
    <col min="27" max="27" width="10.69921875" style="1" customWidth="1"/>
    <col min="28" max="28" width="20.69921875" style="1" customWidth="1"/>
    <col min="29" max="29" width="10.69921875" style="1" customWidth="1"/>
    <col min="30" max="30" width="20.69921875" style="1" customWidth="1"/>
    <col min="31" max="31" width="10.69921875" style="1" customWidth="1"/>
    <col min="32" max="32" width="20.69921875" style="1" customWidth="1"/>
    <col min="33" max="33" width="10.69921875" style="1" customWidth="1"/>
    <col min="34" max="34" width="20.69921875" style="1" customWidth="1"/>
    <col min="35" max="35" width="10.69921875" style="1" customWidth="1"/>
    <col min="36" max="36" width="20.69921875" style="1" customWidth="1"/>
    <col min="37" max="37" width="10.69921875" style="1" customWidth="1"/>
    <col min="38" max="38" width="20.69921875" style="1" customWidth="1"/>
    <col min="39" max="39" width="10.69921875" style="1" customWidth="1"/>
    <col min="40" max="40" width="20.69921875" style="1" customWidth="1"/>
    <col min="41" max="41" width="10.69921875" style="1" customWidth="1"/>
    <col min="42" max="42" width="20.69921875" style="1" customWidth="1"/>
    <col min="43" max="1024" width="10.69921875" style="1" customWidth="1"/>
    <col min="1025" max="1025" width="11.19921875" customWidth="1"/>
  </cols>
  <sheetData>
    <row r="1" spans="1:43" ht="17.399999999999999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</row>
    <row r="2" spans="1:43" ht="15.6">
      <c r="A2" s="31" t="s">
        <v>1</v>
      </c>
      <c r="B2" s="31"/>
      <c r="C2" s="15"/>
      <c r="D2" s="32" t="s">
        <v>2</v>
      </c>
      <c r="E2" s="32"/>
      <c r="F2" s="32"/>
      <c r="G2" s="32"/>
      <c r="H2" s="32"/>
      <c r="I2" s="32"/>
      <c r="J2" s="32"/>
      <c r="K2" s="32"/>
      <c r="L2" s="32"/>
      <c r="M2" s="32"/>
      <c r="N2" s="32" t="s">
        <v>3</v>
      </c>
      <c r="O2" s="32"/>
      <c r="P2" s="32"/>
      <c r="Q2" s="32"/>
      <c r="R2" s="32"/>
      <c r="S2" s="32"/>
      <c r="T2" s="32"/>
      <c r="U2" s="32"/>
      <c r="V2" s="32"/>
      <c r="W2" s="32"/>
      <c r="X2" s="32" t="s">
        <v>4</v>
      </c>
      <c r="Y2" s="32"/>
      <c r="Z2" s="32"/>
      <c r="AA2" s="32"/>
      <c r="AB2" s="32"/>
      <c r="AC2" s="32"/>
      <c r="AD2" s="32"/>
      <c r="AE2" s="32"/>
      <c r="AF2" s="32"/>
      <c r="AG2" s="32"/>
      <c r="AH2" s="32" t="s">
        <v>5</v>
      </c>
      <c r="AI2" s="32"/>
      <c r="AJ2" s="32"/>
      <c r="AK2" s="32"/>
      <c r="AL2" s="32"/>
      <c r="AM2" s="32"/>
      <c r="AN2" s="32"/>
      <c r="AO2" s="32"/>
      <c r="AP2" s="32"/>
      <c r="AQ2" s="32"/>
    </row>
    <row r="3" spans="1:43" ht="15.6">
      <c r="A3" s="15" t="s">
        <v>6</v>
      </c>
      <c r="B3" s="15" t="s">
        <v>7</v>
      </c>
      <c r="C3" s="15" t="s">
        <v>8</v>
      </c>
      <c r="D3" s="16" t="s">
        <v>18</v>
      </c>
      <c r="E3" s="15" t="s">
        <v>9</v>
      </c>
      <c r="F3" s="16" t="s">
        <v>10</v>
      </c>
      <c r="G3" s="15" t="s">
        <v>9</v>
      </c>
      <c r="H3" s="16" t="s">
        <v>11</v>
      </c>
      <c r="I3" s="15" t="s">
        <v>9</v>
      </c>
      <c r="J3" s="16" t="s">
        <v>12</v>
      </c>
      <c r="K3" s="15" t="s">
        <v>9</v>
      </c>
      <c r="L3" s="16" t="s">
        <v>13</v>
      </c>
      <c r="M3" s="15" t="s">
        <v>9</v>
      </c>
      <c r="N3" s="16" t="s">
        <v>18</v>
      </c>
      <c r="O3" s="15" t="s">
        <v>9</v>
      </c>
      <c r="P3" s="16" t="s">
        <v>15</v>
      </c>
      <c r="Q3" s="15" t="s">
        <v>9</v>
      </c>
      <c r="R3" s="16" t="s">
        <v>48</v>
      </c>
      <c r="S3" s="15" t="s">
        <v>9</v>
      </c>
      <c r="T3" s="16" t="s">
        <v>17</v>
      </c>
      <c r="U3" s="15" t="s">
        <v>9</v>
      </c>
      <c r="V3" s="16" t="s">
        <v>13</v>
      </c>
      <c r="W3" s="15" t="s">
        <v>9</v>
      </c>
      <c r="X3" s="16" t="s">
        <v>14</v>
      </c>
      <c r="Y3" s="15" t="s">
        <v>9</v>
      </c>
      <c r="Z3" s="16" t="s">
        <v>15</v>
      </c>
      <c r="AA3" s="15" t="s">
        <v>9</v>
      </c>
      <c r="AB3" s="16" t="s">
        <v>16</v>
      </c>
      <c r="AC3" s="15" t="s">
        <v>9</v>
      </c>
      <c r="AD3" s="16" t="s">
        <v>17</v>
      </c>
      <c r="AE3" s="15" t="s">
        <v>9</v>
      </c>
      <c r="AF3" s="16" t="s">
        <v>13</v>
      </c>
      <c r="AG3" s="15" t="s">
        <v>9</v>
      </c>
      <c r="AH3" s="16" t="s">
        <v>14</v>
      </c>
      <c r="AI3" s="15" t="s">
        <v>9</v>
      </c>
      <c r="AJ3" s="16" t="s">
        <v>15</v>
      </c>
      <c r="AK3" s="15" t="s">
        <v>9</v>
      </c>
      <c r="AL3" s="16" t="s">
        <v>16</v>
      </c>
      <c r="AM3" s="15" t="s">
        <v>9</v>
      </c>
      <c r="AN3" s="16" t="s">
        <v>17</v>
      </c>
      <c r="AO3" s="15" t="s">
        <v>9</v>
      </c>
      <c r="AP3" s="16" t="s">
        <v>13</v>
      </c>
      <c r="AQ3" s="15" t="s">
        <v>9</v>
      </c>
    </row>
    <row r="4" spans="1:43">
      <c r="A4" s="7">
        <v>1</v>
      </c>
      <c r="B4" s="7" t="s">
        <v>19</v>
      </c>
      <c r="C4" s="7">
        <v>296</v>
      </c>
      <c r="D4" s="9">
        <v>0.96959459459459496</v>
      </c>
      <c r="E4" s="7">
        <v>9</v>
      </c>
      <c r="F4" s="9">
        <v>0.96621621621621601</v>
      </c>
      <c r="G4" s="10">
        <v>10</v>
      </c>
      <c r="H4" s="9">
        <v>0.97635135135135098</v>
      </c>
      <c r="I4" s="7">
        <v>7</v>
      </c>
      <c r="J4" s="9">
        <v>0.96621621621621601</v>
      </c>
      <c r="K4" s="7">
        <v>10</v>
      </c>
      <c r="L4" s="9">
        <v>0.95270270270270296</v>
      </c>
      <c r="M4" s="7">
        <v>14</v>
      </c>
      <c r="N4" s="9">
        <v>1</v>
      </c>
      <c r="O4" s="7">
        <v>0</v>
      </c>
      <c r="P4" s="9">
        <v>1</v>
      </c>
      <c r="Q4" s="10">
        <v>0</v>
      </c>
      <c r="R4" s="9">
        <v>1</v>
      </c>
      <c r="S4" s="7">
        <v>0</v>
      </c>
      <c r="T4" s="9">
        <v>1</v>
      </c>
      <c r="U4" s="7">
        <v>0</v>
      </c>
      <c r="V4" s="9">
        <v>0.99662162162162204</v>
      </c>
      <c r="W4" s="7">
        <v>1</v>
      </c>
      <c r="X4" s="9">
        <v>1</v>
      </c>
      <c r="Y4" s="10">
        <v>0</v>
      </c>
      <c r="Z4" s="9">
        <v>1</v>
      </c>
      <c r="AA4" s="10">
        <v>0</v>
      </c>
      <c r="AB4" s="9">
        <v>1</v>
      </c>
      <c r="AC4" s="10">
        <v>0</v>
      </c>
      <c r="AD4" s="9">
        <v>1</v>
      </c>
      <c r="AE4" s="7">
        <v>0</v>
      </c>
      <c r="AF4" s="9">
        <v>1</v>
      </c>
      <c r="AG4" s="7">
        <v>0</v>
      </c>
      <c r="AH4" s="9">
        <v>0.99324324324324298</v>
      </c>
      <c r="AI4" s="7">
        <v>2</v>
      </c>
      <c r="AJ4" s="9">
        <v>0.99324324324324298</v>
      </c>
      <c r="AK4" s="7">
        <v>2</v>
      </c>
      <c r="AL4" s="9">
        <v>0.99324324324324298</v>
      </c>
      <c r="AM4" s="7">
        <v>2</v>
      </c>
      <c r="AN4" s="9">
        <v>0.983108108108108</v>
      </c>
      <c r="AO4" s="7">
        <v>5</v>
      </c>
      <c r="AP4" s="9">
        <v>0.97972972972973005</v>
      </c>
      <c r="AQ4" s="7">
        <v>6</v>
      </c>
    </row>
    <row r="5" spans="1:43">
      <c r="A5" s="7">
        <v>2</v>
      </c>
      <c r="B5" s="7" t="s">
        <v>20</v>
      </c>
      <c r="C5" s="7">
        <v>5000</v>
      </c>
      <c r="D5" s="9">
        <v>0.96699999999999997</v>
      </c>
      <c r="E5" s="7">
        <v>165</v>
      </c>
      <c r="F5" s="9">
        <v>0.97040000000000004</v>
      </c>
      <c r="G5" s="10">
        <v>148</v>
      </c>
      <c r="H5" s="9">
        <v>0.96779999999999999</v>
      </c>
      <c r="I5" s="7">
        <v>161</v>
      </c>
      <c r="J5" s="9">
        <v>0.96499999999999997</v>
      </c>
      <c r="K5" s="7">
        <v>175</v>
      </c>
      <c r="L5" s="9">
        <v>0.96599319863972799</v>
      </c>
      <c r="M5" s="7">
        <v>170</v>
      </c>
      <c r="N5" s="8">
        <v>0.997</v>
      </c>
      <c r="O5" s="7">
        <v>17</v>
      </c>
      <c r="P5" s="9">
        <v>0.99680000000000002</v>
      </c>
      <c r="Q5" s="10">
        <v>16</v>
      </c>
      <c r="R5" s="9">
        <v>0.99660000000000004</v>
      </c>
      <c r="S5" s="7">
        <v>17</v>
      </c>
      <c r="T5" s="9">
        <v>0.99639999999999995</v>
      </c>
      <c r="U5" s="7">
        <v>18</v>
      </c>
      <c r="V5" s="9">
        <v>0.99560000000000004</v>
      </c>
      <c r="W5" s="7">
        <v>22</v>
      </c>
      <c r="X5" s="9">
        <v>1</v>
      </c>
      <c r="Y5" s="10">
        <v>0</v>
      </c>
      <c r="Z5" s="9">
        <v>1</v>
      </c>
      <c r="AA5" s="10">
        <v>0</v>
      </c>
      <c r="AB5" s="9">
        <v>1</v>
      </c>
      <c r="AC5" s="10">
        <v>0</v>
      </c>
      <c r="AD5" s="9">
        <v>1</v>
      </c>
      <c r="AE5" s="7">
        <v>0</v>
      </c>
      <c r="AF5" s="9">
        <v>1</v>
      </c>
      <c r="AG5" s="7">
        <v>1</v>
      </c>
      <c r="AH5" s="9">
        <v>1</v>
      </c>
      <c r="AI5" s="7">
        <v>0</v>
      </c>
      <c r="AJ5" s="9">
        <v>1</v>
      </c>
      <c r="AK5" s="7">
        <v>0</v>
      </c>
      <c r="AL5" s="9">
        <v>0.99980000000000002</v>
      </c>
      <c r="AM5" s="7">
        <v>1</v>
      </c>
      <c r="AN5" s="9">
        <v>0.99919999999999998</v>
      </c>
      <c r="AO5" s="7">
        <v>4</v>
      </c>
      <c r="AP5" s="9">
        <v>0.99039999999999995</v>
      </c>
      <c r="AQ5" s="7">
        <v>48</v>
      </c>
    </row>
    <row r="6" spans="1:43">
      <c r="A6" s="7">
        <v>3</v>
      </c>
      <c r="B6" s="7" t="s">
        <v>21</v>
      </c>
      <c r="C6" s="7">
        <v>1621</v>
      </c>
      <c r="D6" s="9">
        <v>0.97409006785934604</v>
      </c>
      <c r="E6" s="7">
        <v>42</v>
      </c>
      <c r="F6" s="9">
        <v>0.97964219617519999</v>
      </c>
      <c r="G6" s="10">
        <v>33</v>
      </c>
      <c r="H6" s="9">
        <v>0.96977174583590398</v>
      </c>
      <c r="I6" s="7">
        <v>49</v>
      </c>
      <c r="J6" s="9">
        <v>0.97285626156693406</v>
      </c>
      <c r="K6" s="7">
        <v>44</v>
      </c>
      <c r="L6" s="9">
        <v>0.97470697100555204</v>
      </c>
      <c r="M6" s="7">
        <v>41</v>
      </c>
      <c r="N6" s="8">
        <v>0.99399999999999999</v>
      </c>
      <c r="O6" s="7">
        <v>9</v>
      </c>
      <c r="P6" s="9">
        <v>0.989512646514497</v>
      </c>
      <c r="Q6" s="10">
        <v>17</v>
      </c>
      <c r="R6" s="9">
        <v>0.989512646514497</v>
      </c>
      <c r="S6" s="7">
        <v>17</v>
      </c>
      <c r="T6" s="9">
        <v>0.94262800740283803</v>
      </c>
      <c r="U6" s="7">
        <v>93</v>
      </c>
      <c r="V6" s="9">
        <v>0.93028994447871705</v>
      </c>
      <c r="W6" s="7">
        <v>113</v>
      </c>
      <c r="X6" s="9">
        <v>1</v>
      </c>
      <c r="Y6" s="10">
        <v>0</v>
      </c>
      <c r="Z6" s="9">
        <v>1</v>
      </c>
      <c r="AA6" s="10">
        <v>0</v>
      </c>
      <c r="AB6" s="9">
        <v>1</v>
      </c>
      <c r="AC6" s="10">
        <v>0</v>
      </c>
      <c r="AD6" s="9">
        <v>1</v>
      </c>
      <c r="AE6" s="7">
        <v>0</v>
      </c>
      <c r="AF6" s="9">
        <v>1</v>
      </c>
      <c r="AG6" s="7">
        <v>0</v>
      </c>
      <c r="AH6" s="9">
        <v>1</v>
      </c>
      <c r="AI6" s="7">
        <v>0</v>
      </c>
      <c r="AJ6" s="9">
        <v>1</v>
      </c>
      <c r="AK6" s="7">
        <v>0</v>
      </c>
      <c r="AL6" s="9">
        <v>1</v>
      </c>
      <c r="AM6" s="7">
        <v>0</v>
      </c>
      <c r="AN6" s="9">
        <v>0.989512646514497</v>
      </c>
      <c r="AO6" s="7">
        <v>17</v>
      </c>
      <c r="AP6" s="9">
        <v>0.94632942628007399</v>
      </c>
      <c r="AQ6" s="7">
        <v>87</v>
      </c>
    </row>
    <row r="7" spans="1:43">
      <c r="A7" s="7">
        <v>4</v>
      </c>
      <c r="B7" s="7" t="s">
        <v>22</v>
      </c>
      <c r="C7" s="7">
        <v>66</v>
      </c>
      <c r="D7" s="9">
        <v>0.89393939393939403</v>
      </c>
      <c r="E7" s="7">
        <v>7</v>
      </c>
      <c r="F7" s="9">
        <v>0.86363636363636398</v>
      </c>
      <c r="G7" s="10">
        <v>9</v>
      </c>
      <c r="H7" s="9">
        <v>0.89393939393939403</v>
      </c>
      <c r="I7" s="7">
        <v>7</v>
      </c>
      <c r="J7" s="9">
        <v>0.89393939393939403</v>
      </c>
      <c r="K7" s="7">
        <v>7</v>
      </c>
      <c r="L7" s="9">
        <v>0.89393939393939403</v>
      </c>
      <c r="M7" s="7">
        <v>7</v>
      </c>
      <c r="N7" s="9">
        <v>0.97</v>
      </c>
      <c r="O7" s="7">
        <v>2</v>
      </c>
      <c r="P7" s="9">
        <v>0.95454545454545503</v>
      </c>
      <c r="Q7" s="10">
        <v>3</v>
      </c>
      <c r="R7" s="9">
        <v>0.95454545454545503</v>
      </c>
      <c r="S7" s="7">
        <v>3</v>
      </c>
      <c r="T7" s="9">
        <v>0.98484848484848497</v>
      </c>
      <c r="U7" s="7">
        <v>1</v>
      </c>
      <c r="V7" s="9">
        <v>1</v>
      </c>
      <c r="W7" s="7">
        <v>0</v>
      </c>
      <c r="X7" s="9">
        <v>1</v>
      </c>
      <c r="Y7" s="10">
        <v>0</v>
      </c>
      <c r="Z7" s="9">
        <v>1</v>
      </c>
      <c r="AA7" s="10">
        <v>0</v>
      </c>
      <c r="AB7" s="9">
        <v>1</v>
      </c>
      <c r="AC7" s="10">
        <v>0</v>
      </c>
      <c r="AD7" s="9">
        <v>1</v>
      </c>
      <c r="AE7" s="7">
        <v>0</v>
      </c>
      <c r="AF7" s="9">
        <v>1</v>
      </c>
      <c r="AG7" s="7">
        <v>0</v>
      </c>
      <c r="AH7" s="9">
        <v>0.98484848484848497</v>
      </c>
      <c r="AI7" s="7">
        <v>1</v>
      </c>
      <c r="AJ7" s="9">
        <v>0.98484848484848497</v>
      </c>
      <c r="AK7" s="7">
        <v>1</v>
      </c>
      <c r="AL7" s="9">
        <v>1</v>
      </c>
      <c r="AM7" s="7">
        <v>0</v>
      </c>
      <c r="AN7" s="9">
        <v>1</v>
      </c>
      <c r="AO7" s="7">
        <v>0</v>
      </c>
      <c r="AP7" s="9">
        <v>0.98484848484848497</v>
      </c>
      <c r="AQ7" s="7">
        <v>1</v>
      </c>
    </row>
    <row r="8" spans="1:43">
      <c r="A8" s="7">
        <v>5</v>
      </c>
      <c r="B8" s="7" t="s">
        <v>23</v>
      </c>
      <c r="C8" s="7">
        <v>52</v>
      </c>
      <c r="D8" s="9">
        <v>0.80769230769230804</v>
      </c>
      <c r="E8" s="7">
        <v>10</v>
      </c>
      <c r="F8" s="9">
        <v>0.84615384615384603</v>
      </c>
      <c r="G8" s="10">
        <v>8</v>
      </c>
      <c r="H8" s="9">
        <v>0.84615384615384603</v>
      </c>
      <c r="I8" s="7">
        <v>8</v>
      </c>
      <c r="J8" s="9">
        <v>0.78846153846153799</v>
      </c>
      <c r="K8" s="7">
        <v>11</v>
      </c>
      <c r="L8" s="9">
        <v>0.78846153846153799</v>
      </c>
      <c r="M8" s="7">
        <v>11</v>
      </c>
      <c r="N8" s="8">
        <v>0.98099999999999998</v>
      </c>
      <c r="O8" s="7">
        <v>1</v>
      </c>
      <c r="P8" s="9">
        <v>1</v>
      </c>
      <c r="Q8" s="10">
        <v>0</v>
      </c>
      <c r="R8" s="9">
        <v>1</v>
      </c>
      <c r="S8" s="7">
        <v>0</v>
      </c>
      <c r="T8" s="9">
        <v>1</v>
      </c>
      <c r="U8" s="7">
        <v>0</v>
      </c>
      <c r="V8" s="9">
        <v>1</v>
      </c>
      <c r="W8" s="7">
        <v>0</v>
      </c>
      <c r="X8" s="9">
        <v>1</v>
      </c>
      <c r="Y8" s="10">
        <v>0</v>
      </c>
      <c r="Z8" s="9">
        <v>1</v>
      </c>
      <c r="AA8" s="10">
        <v>0</v>
      </c>
      <c r="AB8" s="9">
        <v>1</v>
      </c>
      <c r="AC8" s="10">
        <v>0</v>
      </c>
      <c r="AD8" s="9">
        <v>1</v>
      </c>
      <c r="AE8" s="7">
        <v>0</v>
      </c>
      <c r="AF8" s="9">
        <v>1</v>
      </c>
      <c r="AG8" s="7">
        <v>0</v>
      </c>
      <c r="AH8" s="9">
        <v>0.92307692307692302</v>
      </c>
      <c r="AI8" s="7">
        <v>4</v>
      </c>
      <c r="AJ8" s="9">
        <v>0.92307692307692302</v>
      </c>
      <c r="AK8" s="7">
        <v>4</v>
      </c>
      <c r="AL8" s="9">
        <v>0.92307692307692302</v>
      </c>
      <c r="AM8" s="7">
        <v>4</v>
      </c>
      <c r="AN8" s="9">
        <v>0.92307692307692302</v>
      </c>
      <c r="AO8" s="7">
        <v>4</v>
      </c>
      <c r="AP8" s="9">
        <v>0.96153846153846201</v>
      </c>
      <c r="AQ8" s="7">
        <v>2</v>
      </c>
    </row>
    <row r="9" spans="1:43">
      <c r="A9" s="7">
        <v>6</v>
      </c>
      <c r="B9" s="7" t="s">
        <v>24</v>
      </c>
      <c r="C9" s="7">
        <v>6</v>
      </c>
      <c r="D9" s="9">
        <v>0</v>
      </c>
      <c r="E9" s="7">
        <v>6</v>
      </c>
      <c r="F9" s="9">
        <v>0</v>
      </c>
      <c r="G9" s="10">
        <v>6</v>
      </c>
      <c r="H9" s="9">
        <v>0</v>
      </c>
      <c r="I9" s="7">
        <v>6</v>
      </c>
      <c r="J9" s="9">
        <v>0</v>
      </c>
      <c r="K9" s="7">
        <v>6</v>
      </c>
      <c r="L9" s="9">
        <v>0</v>
      </c>
      <c r="M9" s="7">
        <v>6</v>
      </c>
      <c r="N9" s="8">
        <v>0.16700000000000001</v>
      </c>
      <c r="O9" s="7">
        <v>5</v>
      </c>
      <c r="P9" s="9">
        <v>0.16666666666666699</v>
      </c>
      <c r="Q9" s="10">
        <v>5</v>
      </c>
      <c r="R9" s="9">
        <v>0.16666666666666699</v>
      </c>
      <c r="S9" s="7">
        <v>5</v>
      </c>
      <c r="T9" s="9">
        <v>0</v>
      </c>
      <c r="U9" s="7">
        <v>6</v>
      </c>
      <c r="V9" s="9">
        <v>0</v>
      </c>
      <c r="W9" s="7">
        <v>6</v>
      </c>
      <c r="X9" s="9">
        <v>1</v>
      </c>
      <c r="Y9" s="10">
        <v>0</v>
      </c>
      <c r="Z9" s="9">
        <v>1</v>
      </c>
      <c r="AA9" s="10">
        <v>0</v>
      </c>
      <c r="AB9" s="9">
        <v>1</v>
      </c>
      <c r="AC9" s="10">
        <v>0</v>
      </c>
      <c r="AD9" s="9">
        <v>1</v>
      </c>
      <c r="AE9" s="7">
        <v>0</v>
      </c>
      <c r="AF9" s="9">
        <v>1</v>
      </c>
      <c r="AG9" s="7">
        <v>0</v>
      </c>
      <c r="AH9" s="9">
        <v>1</v>
      </c>
      <c r="AI9" s="7">
        <v>0</v>
      </c>
      <c r="AJ9" s="9">
        <v>1</v>
      </c>
      <c r="AK9" s="7">
        <v>0</v>
      </c>
      <c r="AL9" s="9">
        <v>1</v>
      </c>
      <c r="AM9" s="7">
        <v>0</v>
      </c>
      <c r="AN9" s="9">
        <v>1</v>
      </c>
      <c r="AO9" s="7">
        <v>0</v>
      </c>
      <c r="AP9" s="9">
        <v>1</v>
      </c>
      <c r="AQ9" s="7">
        <v>0</v>
      </c>
    </row>
    <row r="10" spans="1:43">
      <c r="A10" s="7">
        <v>7</v>
      </c>
      <c r="B10" s="7" t="s">
        <v>25</v>
      </c>
      <c r="C10" s="7">
        <v>74</v>
      </c>
      <c r="D10" s="9">
        <v>0.90540540540540504</v>
      </c>
      <c r="E10" s="7">
        <v>7</v>
      </c>
      <c r="F10" s="9">
        <v>0.87837837837837796</v>
      </c>
      <c r="G10" s="10">
        <v>9</v>
      </c>
      <c r="H10" s="9">
        <v>0.87837837837837796</v>
      </c>
      <c r="I10" s="7">
        <v>9</v>
      </c>
      <c r="J10" s="9">
        <v>0.90540540540540504</v>
      </c>
      <c r="K10" s="7">
        <v>7</v>
      </c>
      <c r="L10" s="9">
        <v>0.90540540540540504</v>
      </c>
      <c r="M10" s="7">
        <v>7</v>
      </c>
      <c r="N10" s="9">
        <v>1</v>
      </c>
      <c r="O10" s="7">
        <v>0</v>
      </c>
      <c r="P10" s="9">
        <v>1</v>
      </c>
      <c r="Q10" s="10">
        <v>0</v>
      </c>
      <c r="R10" s="9">
        <v>1</v>
      </c>
      <c r="S10" s="7">
        <v>0</v>
      </c>
      <c r="T10" s="9">
        <v>1</v>
      </c>
      <c r="U10" s="7">
        <v>0</v>
      </c>
      <c r="V10" s="9">
        <v>0.98648648648648596</v>
      </c>
      <c r="W10" s="7">
        <v>1</v>
      </c>
      <c r="X10" s="9">
        <v>1</v>
      </c>
      <c r="Y10" s="10">
        <v>0</v>
      </c>
      <c r="Z10" s="9">
        <v>1</v>
      </c>
      <c r="AA10" s="10">
        <v>0</v>
      </c>
      <c r="AB10" s="9">
        <v>1</v>
      </c>
      <c r="AC10" s="10">
        <v>0</v>
      </c>
      <c r="AD10" s="9">
        <v>1</v>
      </c>
      <c r="AE10" s="7">
        <v>0</v>
      </c>
      <c r="AF10" s="9">
        <v>1</v>
      </c>
      <c r="AG10" s="7">
        <v>0</v>
      </c>
      <c r="AH10" s="9">
        <v>1</v>
      </c>
      <c r="AI10" s="7">
        <v>0</v>
      </c>
      <c r="AJ10" s="9">
        <v>1</v>
      </c>
      <c r="AK10" s="7">
        <v>0</v>
      </c>
      <c r="AL10" s="9">
        <v>1</v>
      </c>
      <c r="AM10" s="7">
        <v>0</v>
      </c>
      <c r="AN10" s="9">
        <v>1</v>
      </c>
      <c r="AO10" s="7">
        <v>0</v>
      </c>
      <c r="AP10" s="9">
        <v>1</v>
      </c>
      <c r="AQ10" s="7">
        <v>0</v>
      </c>
    </row>
    <row r="11" spans="1:43">
      <c r="A11" s="7">
        <v>8</v>
      </c>
      <c r="B11" s="7" t="s">
        <v>26</v>
      </c>
      <c r="C11" s="7">
        <v>4</v>
      </c>
      <c r="D11" s="9">
        <v>1</v>
      </c>
      <c r="E11" s="7">
        <v>0</v>
      </c>
      <c r="F11" s="9">
        <v>1</v>
      </c>
      <c r="G11" s="10">
        <v>0</v>
      </c>
      <c r="H11" s="9">
        <v>1</v>
      </c>
      <c r="I11" s="7">
        <v>0</v>
      </c>
      <c r="J11" s="9">
        <v>0.75</v>
      </c>
      <c r="K11" s="7">
        <v>1</v>
      </c>
      <c r="L11" s="9">
        <v>0.75</v>
      </c>
      <c r="M11" s="7">
        <v>1</v>
      </c>
      <c r="N11" s="9">
        <v>1</v>
      </c>
      <c r="O11" s="7">
        <v>0</v>
      </c>
      <c r="P11" s="9">
        <v>1</v>
      </c>
      <c r="Q11" s="10">
        <v>0</v>
      </c>
      <c r="R11" s="9">
        <v>1</v>
      </c>
      <c r="S11" s="7">
        <v>0</v>
      </c>
      <c r="T11" s="9">
        <v>1</v>
      </c>
      <c r="U11" s="7">
        <v>0</v>
      </c>
      <c r="V11" s="9">
        <v>1</v>
      </c>
      <c r="W11" s="7">
        <v>0</v>
      </c>
      <c r="X11" s="9">
        <v>1</v>
      </c>
      <c r="Y11" s="10">
        <v>0</v>
      </c>
      <c r="Z11" s="9">
        <v>1</v>
      </c>
      <c r="AA11" s="10">
        <v>0</v>
      </c>
      <c r="AB11" s="9">
        <v>1</v>
      </c>
      <c r="AC11" s="10">
        <v>0</v>
      </c>
      <c r="AD11" s="9">
        <v>1</v>
      </c>
      <c r="AE11" s="7">
        <v>0</v>
      </c>
      <c r="AF11" s="9">
        <v>1</v>
      </c>
      <c r="AG11" s="7">
        <v>0</v>
      </c>
      <c r="AH11" s="9">
        <v>1</v>
      </c>
      <c r="AI11" s="7">
        <v>0</v>
      </c>
      <c r="AJ11" s="9">
        <v>1</v>
      </c>
      <c r="AK11" s="7">
        <v>0</v>
      </c>
      <c r="AL11" s="9">
        <v>1</v>
      </c>
      <c r="AM11" s="7">
        <v>0</v>
      </c>
      <c r="AN11" s="9">
        <v>1</v>
      </c>
      <c r="AO11" s="7">
        <v>0</v>
      </c>
      <c r="AP11" s="9">
        <v>1</v>
      </c>
      <c r="AQ11" s="7">
        <v>0</v>
      </c>
    </row>
    <row r="12" spans="1:43">
      <c r="A12" s="7">
        <v>9</v>
      </c>
      <c r="B12" s="7" t="s">
        <v>27</v>
      </c>
      <c r="C12" s="7">
        <v>2</v>
      </c>
      <c r="D12" s="9">
        <v>0</v>
      </c>
      <c r="E12" s="7">
        <v>2</v>
      </c>
      <c r="F12" s="9">
        <v>0</v>
      </c>
      <c r="G12" s="10">
        <v>2</v>
      </c>
      <c r="H12" s="9">
        <v>0</v>
      </c>
      <c r="I12" s="7">
        <v>2</v>
      </c>
      <c r="J12" s="9">
        <v>0.5</v>
      </c>
      <c r="K12" s="7">
        <v>1</v>
      </c>
      <c r="L12" s="9">
        <v>0</v>
      </c>
      <c r="M12" s="7">
        <v>2</v>
      </c>
      <c r="N12" s="9">
        <v>1</v>
      </c>
      <c r="O12" s="7">
        <v>0</v>
      </c>
      <c r="P12" s="9">
        <v>1</v>
      </c>
      <c r="Q12" s="10">
        <v>0</v>
      </c>
      <c r="R12" s="9">
        <v>1</v>
      </c>
      <c r="S12" s="7">
        <v>0</v>
      </c>
      <c r="T12" s="9">
        <v>1</v>
      </c>
      <c r="U12" s="7">
        <v>0</v>
      </c>
      <c r="V12" s="9">
        <v>1</v>
      </c>
      <c r="W12" s="7">
        <v>0</v>
      </c>
      <c r="X12" s="9">
        <v>1</v>
      </c>
      <c r="Y12" s="10">
        <v>0</v>
      </c>
      <c r="Z12" s="9">
        <v>1</v>
      </c>
      <c r="AA12" s="10">
        <v>0</v>
      </c>
      <c r="AB12" s="9">
        <v>1</v>
      </c>
      <c r="AC12" s="10">
        <v>0</v>
      </c>
      <c r="AD12" s="9">
        <v>1</v>
      </c>
      <c r="AE12" s="7">
        <v>0</v>
      </c>
      <c r="AF12" s="9">
        <v>1</v>
      </c>
      <c r="AG12" s="7">
        <v>0</v>
      </c>
      <c r="AH12" s="9">
        <v>1</v>
      </c>
      <c r="AI12" s="7">
        <v>0</v>
      </c>
      <c r="AJ12" s="9">
        <v>1</v>
      </c>
      <c r="AK12" s="7">
        <v>0</v>
      </c>
      <c r="AL12" s="9">
        <v>1</v>
      </c>
      <c r="AM12" s="7">
        <v>0</v>
      </c>
      <c r="AN12" s="9">
        <v>1</v>
      </c>
      <c r="AO12" s="7">
        <v>0</v>
      </c>
      <c r="AP12" s="9">
        <v>1</v>
      </c>
      <c r="AQ12" s="7">
        <v>0</v>
      </c>
    </row>
    <row r="13" spans="1:43">
      <c r="A13" s="7">
        <v>10</v>
      </c>
      <c r="B13" s="7" t="s">
        <v>28</v>
      </c>
      <c r="C13" s="7">
        <v>967</v>
      </c>
      <c r="D13" s="9">
        <v>0.96380558428128205</v>
      </c>
      <c r="E13" s="7">
        <v>35</v>
      </c>
      <c r="F13" s="9">
        <v>0.96794208893485001</v>
      </c>
      <c r="G13" s="10">
        <v>31</v>
      </c>
      <c r="H13" s="9">
        <v>0.97001034126163399</v>
      </c>
      <c r="I13" s="7">
        <v>29</v>
      </c>
      <c r="J13" s="9">
        <v>0.96173733195449795</v>
      </c>
      <c r="K13" s="7">
        <v>37</v>
      </c>
      <c r="L13" s="9">
        <v>0.94622543950362004</v>
      </c>
      <c r="M13" s="7">
        <v>52</v>
      </c>
      <c r="N13" s="9">
        <v>0.996</v>
      </c>
      <c r="O13" s="7">
        <v>4</v>
      </c>
      <c r="P13" s="9">
        <v>0.99586349534643204</v>
      </c>
      <c r="Q13" s="10">
        <v>4</v>
      </c>
      <c r="R13" s="9">
        <v>0.99586349534643204</v>
      </c>
      <c r="S13" s="7">
        <v>4</v>
      </c>
      <c r="T13" s="9">
        <v>0.99586349534643204</v>
      </c>
      <c r="U13" s="7">
        <v>4</v>
      </c>
      <c r="V13" s="9">
        <v>0.99482936918303999</v>
      </c>
      <c r="W13" s="7">
        <v>5</v>
      </c>
      <c r="X13" s="9">
        <v>1</v>
      </c>
      <c r="Y13" s="10">
        <v>0</v>
      </c>
      <c r="Z13" s="9">
        <v>1</v>
      </c>
      <c r="AA13" s="10">
        <v>0</v>
      </c>
      <c r="AB13" s="9">
        <v>1</v>
      </c>
      <c r="AC13" s="10">
        <v>0</v>
      </c>
      <c r="AD13" s="9">
        <v>1</v>
      </c>
      <c r="AE13" s="7">
        <v>0</v>
      </c>
      <c r="AF13" s="9">
        <v>1</v>
      </c>
      <c r="AG13" s="7">
        <v>0</v>
      </c>
      <c r="AH13" s="9">
        <v>0.99896587383660795</v>
      </c>
      <c r="AI13" s="7">
        <v>1</v>
      </c>
      <c r="AJ13" s="9">
        <v>0.98965873836608098</v>
      </c>
      <c r="AK13" s="7">
        <v>10</v>
      </c>
      <c r="AL13" s="9">
        <v>0.98345398138572904</v>
      </c>
      <c r="AM13" s="7">
        <v>16</v>
      </c>
      <c r="AN13" s="9">
        <v>0.93381592554291604</v>
      </c>
      <c r="AO13" s="7">
        <v>64</v>
      </c>
      <c r="AP13" s="9">
        <v>0.78593588417786997</v>
      </c>
      <c r="AQ13" s="7">
        <v>207</v>
      </c>
    </row>
    <row r="14" spans="1:43">
      <c r="A14" s="7">
        <v>11</v>
      </c>
      <c r="B14" s="7" t="s">
        <v>29</v>
      </c>
      <c r="C14" s="7">
        <v>132</v>
      </c>
      <c r="D14" s="9">
        <v>0.85606060606060597</v>
      </c>
      <c r="E14" s="7">
        <v>19</v>
      </c>
      <c r="F14" s="9">
        <v>0.84848484848484795</v>
      </c>
      <c r="G14" s="10">
        <v>20</v>
      </c>
      <c r="H14" s="9">
        <v>0.87121212121212099</v>
      </c>
      <c r="I14" s="7">
        <v>17</v>
      </c>
      <c r="J14" s="9">
        <v>0.87121212121212099</v>
      </c>
      <c r="K14" s="7">
        <v>17</v>
      </c>
      <c r="L14" s="9">
        <v>0.86363636363636398</v>
      </c>
      <c r="M14" s="7">
        <v>18</v>
      </c>
      <c r="N14" s="9">
        <v>0.90151515199999999</v>
      </c>
      <c r="O14" s="7">
        <v>13</v>
      </c>
      <c r="P14" s="9">
        <v>0.92424242424242398</v>
      </c>
      <c r="Q14" s="10">
        <v>10</v>
      </c>
      <c r="R14" s="9">
        <v>0.91666666666666696</v>
      </c>
      <c r="S14" s="7">
        <v>11</v>
      </c>
      <c r="T14" s="9">
        <v>0.93181818181818199</v>
      </c>
      <c r="U14" s="7">
        <v>9</v>
      </c>
      <c r="V14" s="9">
        <v>0.93181818181818199</v>
      </c>
      <c r="W14" s="7">
        <v>9</v>
      </c>
      <c r="X14" s="9">
        <v>1</v>
      </c>
      <c r="Y14" s="10">
        <v>0</v>
      </c>
      <c r="Z14" s="9">
        <v>1</v>
      </c>
      <c r="AA14" s="10">
        <v>0</v>
      </c>
      <c r="AB14" s="9">
        <v>1</v>
      </c>
      <c r="AC14" s="10">
        <v>0</v>
      </c>
      <c r="AD14" s="9">
        <v>1</v>
      </c>
      <c r="AE14" s="7">
        <v>0</v>
      </c>
      <c r="AF14" s="9">
        <v>1</v>
      </c>
      <c r="AG14" s="7">
        <v>0</v>
      </c>
      <c r="AH14" s="9">
        <v>0.99242424242424199</v>
      </c>
      <c r="AI14" s="7">
        <v>1</v>
      </c>
      <c r="AJ14" s="9">
        <v>0.99242424242424199</v>
      </c>
      <c r="AK14" s="7">
        <v>1</v>
      </c>
      <c r="AL14" s="9">
        <v>0.99242424242424199</v>
      </c>
      <c r="AM14" s="7">
        <v>1</v>
      </c>
      <c r="AN14" s="9">
        <v>0.99242424242424199</v>
      </c>
      <c r="AO14" s="7">
        <v>1</v>
      </c>
      <c r="AP14" s="9">
        <v>0.98484848484848497</v>
      </c>
      <c r="AQ14" s="7">
        <v>2</v>
      </c>
    </row>
    <row r="15" spans="1:43">
      <c r="A15" s="7">
        <v>12</v>
      </c>
      <c r="B15" s="7" t="s">
        <v>30</v>
      </c>
      <c r="C15" s="7">
        <v>1</v>
      </c>
      <c r="D15" s="9">
        <v>0</v>
      </c>
      <c r="E15" s="7">
        <v>1</v>
      </c>
      <c r="F15" s="9">
        <v>0</v>
      </c>
      <c r="G15" s="10">
        <v>1</v>
      </c>
      <c r="H15" s="9">
        <v>0</v>
      </c>
      <c r="I15" s="7">
        <v>1</v>
      </c>
      <c r="J15" s="9">
        <v>0</v>
      </c>
      <c r="K15" s="7">
        <v>1</v>
      </c>
      <c r="L15" s="9">
        <v>0</v>
      </c>
      <c r="M15" s="7">
        <v>1</v>
      </c>
      <c r="N15" s="9">
        <v>1</v>
      </c>
      <c r="O15" s="7">
        <v>0</v>
      </c>
      <c r="P15" s="9">
        <v>1</v>
      </c>
      <c r="Q15" s="10">
        <v>0</v>
      </c>
      <c r="R15" s="9">
        <v>1</v>
      </c>
      <c r="S15" s="7">
        <v>0</v>
      </c>
      <c r="T15" s="9">
        <v>1</v>
      </c>
      <c r="U15" s="7">
        <v>0</v>
      </c>
      <c r="V15" s="9">
        <v>1</v>
      </c>
      <c r="W15" s="7">
        <v>0</v>
      </c>
      <c r="X15" s="9">
        <v>1</v>
      </c>
      <c r="Y15" s="10">
        <v>0</v>
      </c>
      <c r="Z15" s="9">
        <v>1</v>
      </c>
      <c r="AA15" s="10">
        <v>0</v>
      </c>
      <c r="AB15" s="9">
        <v>1</v>
      </c>
      <c r="AC15" s="10">
        <v>0</v>
      </c>
      <c r="AD15" s="9">
        <v>1</v>
      </c>
      <c r="AE15" s="7">
        <v>0</v>
      </c>
      <c r="AF15" s="9">
        <v>1</v>
      </c>
      <c r="AG15" s="7">
        <v>0</v>
      </c>
      <c r="AH15" s="9">
        <v>1</v>
      </c>
      <c r="AI15" s="7">
        <v>0</v>
      </c>
      <c r="AJ15" s="9">
        <v>1</v>
      </c>
      <c r="AK15" s="7">
        <v>0</v>
      </c>
      <c r="AL15" s="9">
        <v>1</v>
      </c>
      <c r="AM15" s="7">
        <v>0</v>
      </c>
      <c r="AN15" s="9">
        <v>1</v>
      </c>
      <c r="AO15" s="7">
        <v>0</v>
      </c>
      <c r="AP15" s="9">
        <v>1</v>
      </c>
      <c r="AQ15" s="7">
        <v>0</v>
      </c>
    </row>
    <row r="16" spans="1:43">
      <c r="A16" s="7">
        <v>13</v>
      </c>
      <c r="B16" s="7" t="s">
        <v>31</v>
      </c>
      <c r="C16" s="7">
        <v>7</v>
      </c>
      <c r="D16" s="9">
        <v>0.57142857142857095</v>
      </c>
      <c r="E16" s="7">
        <v>3</v>
      </c>
      <c r="F16" s="9">
        <v>0.57142857142857095</v>
      </c>
      <c r="G16" s="10">
        <v>3</v>
      </c>
      <c r="H16" s="9">
        <v>0.57142857142857095</v>
      </c>
      <c r="I16" s="7">
        <v>3</v>
      </c>
      <c r="J16" s="9">
        <v>0.57142857142857095</v>
      </c>
      <c r="K16" s="7">
        <v>3</v>
      </c>
      <c r="L16" s="9">
        <v>0.57142857142857095</v>
      </c>
      <c r="M16" s="7">
        <v>3</v>
      </c>
      <c r="N16" s="9">
        <v>1</v>
      </c>
      <c r="O16" s="7">
        <v>0</v>
      </c>
      <c r="P16" s="9">
        <v>1</v>
      </c>
      <c r="Q16" s="10">
        <v>0</v>
      </c>
      <c r="R16" s="9">
        <v>1</v>
      </c>
      <c r="S16" s="7">
        <v>0</v>
      </c>
      <c r="T16" s="9">
        <v>0.85714285714285698</v>
      </c>
      <c r="U16" s="7">
        <v>1</v>
      </c>
      <c r="V16" s="9">
        <v>0.57142857142857095</v>
      </c>
      <c r="W16" s="7">
        <v>3</v>
      </c>
      <c r="X16" s="9">
        <v>1</v>
      </c>
      <c r="Y16" s="10">
        <v>0</v>
      </c>
      <c r="Z16" s="9">
        <v>1</v>
      </c>
      <c r="AA16" s="10">
        <v>0</v>
      </c>
      <c r="AB16" s="9">
        <v>1</v>
      </c>
      <c r="AC16" s="10">
        <v>0</v>
      </c>
      <c r="AD16" s="9">
        <v>0.85699999999999998</v>
      </c>
      <c r="AE16" s="7">
        <v>1</v>
      </c>
      <c r="AF16" s="9">
        <v>0.85699999999999998</v>
      </c>
      <c r="AG16" s="7">
        <v>1</v>
      </c>
      <c r="AH16" s="9">
        <v>1</v>
      </c>
      <c r="AI16" s="7">
        <v>0</v>
      </c>
      <c r="AJ16" s="9">
        <v>1</v>
      </c>
      <c r="AK16" s="7">
        <v>0</v>
      </c>
      <c r="AL16" s="9">
        <v>1</v>
      </c>
      <c r="AM16" s="7">
        <v>0</v>
      </c>
      <c r="AN16" s="9">
        <v>1</v>
      </c>
      <c r="AO16" s="7">
        <v>0</v>
      </c>
      <c r="AP16" s="9">
        <v>0.85714285714285698</v>
      </c>
      <c r="AQ16" s="7">
        <v>1</v>
      </c>
    </row>
    <row r="17" spans="1:48">
      <c r="A17" s="7">
        <v>14</v>
      </c>
      <c r="B17" s="7" t="s">
        <v>32</v>
      </c>
      <c r="C17" s="7">
        <v>21</v>
      </c>
      <c r="D17" s="9">
        <v>0.38095238095238099</v>
      </c>
      <c r="E17" s="7">
        <v>13</v>
      </c>
      <c r="F17" s="9">
        <v>0.52380952380952395</v>
      </c>
      <c r="G17" s="10">
        <v>10</v>
      </c>
      <c r="H17" s="9">
        <v>0.38095238095238099</v>
      </c>
      <c r="I17" s="7">
        <v>13</v>
      </c>
      <c r="J17" s="9">
        <v>0.33333333333333298</v>
      </c>
      <c r="K17" s="7">
        <v>14</v>
      </c>
      <c r="L17" s="9">
        <v>0.238095238095238</v>
      </c>
      <c r="M17" s="7">
        <v>16</v>
      </c>
      <c r="N17" s="9">
        <v>1</v>
      </c>
      <c r="O17" s="7">
        <v>0</v>
      </c>
      <c r="P17" s="9">
        <v>1</v>
      </c>
      <c r="Q17" s="10">
        <v>0</v>
      </c>
      <c r="R17" s="9">
        <v>0.952380952380952</v>
      </c>
      <c r="S17" s="7">
        <v>1</v>
      </c>
      <c r="T17" s="9">
        <v>1</v>
      </c>
      <c r="U17" s="7">
        <v>0</v>
      </c>
      <c r="V17" s="9">
        <v>0.952380952380952</v>
      </c>
      <c r="W17" s="7">
        <v>1</v>
      </c>
      <c r="X17" s="9">
        <v>1</v>
      </c>
      <c r="Y17" s="10">
        <v>0</v>
      </c>
      <c r="Z17" s="9">
        <v>1</v>
      </c>
      <c r="AA17" s="10">
        <v>0</v>
      </c>
      <c r="AB17" s="9">
        <v>1</v>
      </c>
      <c r="AC17" s="10">
        <v>0</v>
      </c>
      <c r="AD17" s="9">
        <v>1</v>
      </c>
      <c r="AE17" s="7">
        <v>0</v>
      </c>
      <c r="AF17" s="9">
        <v>1</v>
      </c>
      <c r="AG17" s="7">
        <v>0</v>
      </c>
      <c r="AH17" s="9">
        <v>1</v>
      </c>
      <c r="AI17" s="7">
        <v>0</v>
      </c>
      <c r="AJ17" s="9">
        <v>1</v>
      </c>
      <c r="AK17" s="7">
        <v>0</v>
      </c>
      <c r="AL17" s="9">
        <v>1</v>
      </c>
      <c r="AM17" s="7">
        <v>0</v>
      </c>
      <c r="AN17" s="9">
        <v>1</v>
      </c>
      <c r="AO17" s="7">
        <v>0</v>
      </c>
      <c r="AP17" s="9">
        <v>1</v>
      </c>
      <c r="AQ17" s="7">
        <v>0</v>
      </c>
    </row>
    <row r="18" spans="1:48">
      <c r="A18" s="7">
        <v>15</v>
      </c>
      <c r="B18" s="7" t="s">
        <v>33</v>
      </c>
      <c r="C18" s="7">
        <v>15</v>
      </c>
      <c r="D18" s="9">
        <v>0.133333333333333</v>
      </c>
      <c r="E18" s="7">
        <v>13</v>
      </c>
      <c r="F18" s="9">
        <v>0.133333333333333</v>
      </c>
      <c r="G18" s="10">
        <v>13</v>
      </c>
      <c r="H18" s="9">
        <v>0.133333333333333</v>
      </c>
      <c r="I18" s="7">
        <v>13</v>
      </c>
      <c r="J18" s="9">
        <v>0.33333333333333298</v>
      </c>
      <c r="K18" s="7">
        <v>10</v>
      </c>
      <c r="L18" s="9">
        <v>0.133333333333333</v>
      </c>
      <c r="M18" s="7">
        <v>13</v>
      </c>
      <c r="N18" s="9">
        <v>0.133333333</v>
      </c>
      <c r="O18" s="7">
        <v>13</v>
      </c>
      <c r="P18" s="9">
        <v>0.33333333333333298</v>
      </c>
      <c r="Q18" s="10">
        <v>10</v>
      </c>
      <c r="R18" s="9">
        <v>0.93333333333333302</v>
      </c>
      <c r="S18" s="7">
        <v>1</v>
      </c>
      <c r="T18" s="9">
        <v>1</v>
      </c>
      <c r="U18" s="7">
        <v>0</v>
      </c>
      <c r="V18" s="9">
        <v>1</v>
      </c>
      <c r="W18" s="7">
        <v>0</v>
      </c>
      <c r="X18" s="9">
        <v>1</v>
      </c>
      <c r="Y18" s="10">
        <v>0</v>
      </c>
      <c r="Z18" s="9">
        <v>1</v>
      </c>
      <c r="AA18" s="10">
        <v>0</v>
      </c>
      <c r="AB18" s="9">
        <v>1</v>
      </c>
      <c r="AC18" s="10">
        <v>0</v>
      </c>
      <c r="AD18" s="9">
        <v>1</v>
      </c>
      <c r="AE18" s="7">
        <v>0</v>
      </c>
      <c r="AF18" s="9">
        <v>1</v>
      </c>
      <c r="AG18" s="7">
        <v>0</v>
      </c>
      <c r="AH18" s="9">
        <v>1</v>
      </c>
      <c r="AI18" s="7">
        <v>0</v>
      </c>
      <c r="AJ18" s="9">
        <v>1</v>
      </c>
      <c r="AK18" s="7">
        <v>0</v>
      </c>
      <c r="AL18" s="9">
        <v>1</v>
      </c>
      <c r="AM18" s="7">
        <v>0</v>
      </c>
      <c r="AN18" s="9">
        <v>1</v>
      </c>
      <c r="AO18" s="7">
        <v>0</v>
      </c>
      <c r="AP18" s="9">
        <v>1</v>
      </c>
      <c r="AQ18" s="7">
        <v>0</v>
      </c>
    </row>
    <row r="19" spans="1:48">
      <c r="A19" s="7">
        <v>16</v>
      </c>
      <c r="B19" s="7" t="s">
        <v>34</v>
      </c>
      <c r="C19" s="7">
        <v>5</v>
      </c>
      <c r="D19" s="9">
        <v>0.2</v>
      </c>
      <c r="E19" s="7">
        <v>4</v>
      </c>
      <c r="F19" s="9">
        <v>0.2</v>
      </c>
      <c r="G19" s="10">
        <v>4</v>
      </c>
      <c r="H19" s="9">
        <v>0.2</v>
      </c>
      <c r="I19" s="7">
        <v>4</v>
      </c>
      <c r="J19" s="9">
        <v>0.4</v>
      </c>
      <c r="K19" s="7">
        <v>3</v>
      </c>
      <c r="L19" s="9">
        <v>0.4</v>
      </c>
      <c r="M19" s="7">
        <v>3</v>
      </c>
      <c r="N19" s="9">
        <v>0.6</v>
      </c>
      <c r="O19" s="7">
        <v>2</v>
      </c>
      <c r="P19" s="9">
        <v>0.6</v>
      </c>
      <c r="Q19" s="10">
        <v>2</v>
      </c>
      <c r="R19" s="9">
        <v>0.8</v>
      </c>
      <c r="S19" s="7">
        <v>1</v>
      </c>
      <c r="T19" s="9">
        <v>0.6</v>
      </c>
      <c r="U19" s="7">
        <v>2</v>
      </c>
      <c r="V19" s="9">
        <v>0.8</v>
      </c>
      <c r="W19" s="7">
        <v>1</v>
      </c>
      <c r="X19" s="9">
        <v>1</v>
      </c>
      <c r="Y19" s="10">
        <v>0</v>
      </c>
      <c r="Z19" s="9">
        <v>1</v>
      </c>
      <c r="AA19" s="10">
        <v>0</v>
      </c>
      <c r="AB19" s="9">
        <v>1</v>
      </c>
      <c r="AC19" s="10">
        <v>0</v>
      </c>
      <c r="AD19" s="9">
        <v>1</v>
      </c>
      <c r="AE19" s="7">
        <v>0</v>
      </c>
      <c r="AF19" s="9">
        <v>1</v>
      </c>
      <c r="AG19" s="7">
        <v>0</v>
      </c>
      <c r="AH19" s="9">
        <v>1</v>
      </c>
      <c r="AI19" s="7">
        <v>0</v>
      </c>
      <c r="AJ19" s="9">
        <v>1</v>
      </c>
      <c r="AK19" s="7">
        <v>0</v>
      </c>
      <c r="AL19" s="9">
        <v>1</v>
      </c>
      <c r="AM19" s="7">
        <v>0</v>
      </c>
      <c r="AN19" s="9">
        <v>1</v>
      </c>
      <c r="AO19" s="7">
        <v>0</v>
      </c>
      <c r="AP19" s="9">
        <v>1</v>
      </c>
      <c r="AQ19" s="7">
        <v>0</v>
      </c>
    </row>
    <row r="20" spans="1:48">
      <c r="A20" s="7">
        <v>17</v>
      </c>
      <c r="B20" s="7" t="s">
        <v>35</v>
      </c>
      <c r="C20" s="7">
        <v>7</v>
      </c>
      <c r="D20" s="9">
        <v>0.33333333333333298</v>
      </c>
      <c r="E20" s="7">
        <v>4</v>
      </c>
      <c r="F20" s="9">
        <v>0.28571428571428598</v>
      </c>
      <c r="G20" s="10">
        <v>5</v>
      </c>
      <c r="H20" s="9">
        <v>0.33333333333333298</v>
      </c>
      <c r="I20" s="7">
        <v>4</v>
      </c>
      <c r="J20" s="9">
        <v>0.5</v>
      </c>
      <c r="K20" s="7">
        <v>3</v>
      </c>
      <c r="L20" s="9">
        <v>0.42857142857142899</v>
      </c>
      <c r="M20" s="7">
        <v>4</v>
      </c>
      <c r="N20" s="9">
        <v>0</v>
      </c>
      <c r="O20" s="7">
        <v>7</v>
      </c>
      <c r="P20" s="9">
        <v>0</v>
      </c>
      <c r="Q20" s="10">
        <v>7</v>
      </c>
      <c r="R20" s="9">
        <v>0</v>
      </c>
      <c r="S20" s="7">
        <v>7</v>
      </c>
      <c r="T20" s="9">
        <v>0</v>
      </c>
      <c r="U20" s="7">
        <v>7</v>
      </c>
      <c r="V20" s="9">
        <v>0</v>
      </c>
      <c r="W20" s="7">
        <v>7</v>
      </c>
      <c r="X20" s="9">
        <v>1</v>
      </c>
      <c r="Y20" s="10">
        <v>0</v>
      </c>
      <c r="Z20" s="9">
        <v>1</v>
      </c>
      <c r="AA20" s="10">
        <v>0</v>
      </c>
      <c r="AB20" s="9">
        <v>1</v>
      </c>
      <c r="AC20" s="10">
        <v>0</v>
      </c>
      <c r="AD20" s="9">
        <v>0.71399999999999997</v>
      </c>
      <c r="AE20" s="7">
        <v>2</v>
      </c>
      <c r="AF20" s="9">
        <v>0.71399999999999997</v>
      </c>
      <c r="AG20" s="7">
        <v>2</v>
      </c>
      <c r="AH20" s="9">
        <v>1</v>
      </c>
      <c r="AI20" s="7">
        <v>0</v>
      </c>
      <c r="AJ20" s="9">
        <v>1</v>
      </c>
      <c r="AK20" s="7">
        <v>0</v>
      </c>
      <c r="AL20" s="9">
        <v>1</v>
      </c>
      <c r="AM20" s="7">
        <v>0</v>
      </c>
      <c r="AN20" s="9">
        <v>1</v>
      </c>
      <c r="AO20" s="7">
        <v>0</v>
      </c>
      <c r="AP20" s="9">
        <v>1</v>
      </c>
      <c r="AQ20" s="7">
        <v>0</v>
      </c>
    </row>
    <row r="21" spans="1:48">
      <c r="A21" s="7">
        <v>18</v>
      </c>
      <c r="B21" s="7" t="s">
        <v>36</v>
      </c>
      <c r="C21" s="7">
        <v>5</v>
      </c>
      <c r="D21" s="9">
        <v>0</v>
      </c>
      <c r="E21" s="7">
        <v>5</v>
      </c>
      <c r="F21" s="9">
        <v>0.25</v>
      </c>
      <c r="G21" s="10">
        <v>3</v>
      </c>
      <c r="H21" s="9">
        <v>0.4</v>
      </c>
      <c r="I21" s="7">
        <v>3</v>
      </c>
      <c r="J21" s="9">
        <v>0.4</v>
      </c>
      <c r="K21" s="7">
        <v>3</v>
      </c>
      <c r="L21" s="9">
        <v>0.4</v>
      </c>
      <c r="M21" s="7">
        <v>3</v>
      </c>
      <c r="N21" s="9">
        <v>1</v>
      </c>
      <c r="O21" s="7">
        <v>0</v>
      </c>
      <c r="P21" s="9">
        <v>1</v>
      </c>
      <c r="Q21" s="10">
        <v>0</v>
      </c>
      <c r="R21" s="9">
        <v>1</v>
      </c>
      <c r="S21" s="7">
        <v>0</v>
      </c>
      <c r="T21" s="9">
        <v>1</v>
      </c>
      <c r="U21" s="7">
        <v>0</v>
      </c>
      <c r="V21" s="9">
        <v>1</v>
      </c>
      <c r="W21" s="7">
        <v>0</v>
      </c>
      <c r="X21" s="9">
        <v>1</v>
      </c>
      <c r="Y21" s="10">
        <v>0</v>
      </c>
      <c r="Z21" s="9">
        <v>1</v>
      </c>
      <c r="AA21" s="10">
        <v>0</v>
      </c>
      <c r="AB21" s="9">
        <v>1</v>
      </c>
      <c r="AC21" s="10">
        <v>0</v>
      </c>
      <c r="AD21" s="9">
        <v>1</v>
      </c>
      <c r="AE21" s="7">
        <v>0</v>
      </c>
      <c r="AF21" s="9">
        <v>0.8</v>
      </c>
      <c r="AG21" s="7">
        <v>1</v>
      </c>
      <c r="AH21" s="9">
        <v>1</v>
      </c>
      <c r="AI21" s="7">
        <v>0</v>
      </c>
      <c r="AJ21" s="9">
        <v>1</v>
      </c>
      <c r="AK21" s="7">
        <v>0</v>
      </c>
      <c r="AL21" s="9">
        <v>1</v>
      </c>
      <c r="AM21" s="7">
        <v>0</v>
      </c>
      <c r="AN21" s="9">
        <v>1</v>
      </c>
      <c r="AO21" s="7">
        <v>0</v>
      </c>
      <c r="AP21" s="9">
        <v>0.8</v>
      </c>
      <c r="AQ21" s="7">
        <v>1</v>
      </c>
    </row>
    <row r="22" spans="1:48">
      <c r="A22" s="7">
        <v>19</v>
      </c>
      <c r="B22" s="7" t="s">
        <v>37</v>
      </c>
      <c r="C22" s="7">
        <v>6</v>
      </c>
      <c r="D22" s="9">
        <v>0.66666666666666696</v>
      </c>
      <c r="E22" s="7">
        <v>2</v>
      </c>
      <c r="F22" s="9">
        <v>0.83333333333333304</v>
      </c>
      <c r="G22" s="10">
        <v>1</v>
      </c>
      <c r="H22" s="9">
        <v>0.66666666666666696</v>
      </c>
      <c r="I22" s="7">
        <v>2</v>
      </c>
      <c r="J22" s="9">
        <v>0.66666666666666696</v>
      </c>
      <c r="K22" s="7">
        <v>2</v>
      </c>
      <c r="L22" s="9">
        <v>0.66666666666666696</v>
      </c>
      <c r="M22" s="7">
        <v>2</v>
      </c>
      <c r="N22" s="9">
        <v>1</v>
      </c>
      <c r="O22" s="7">
        <v>0</v>
      </c>
      <c r="P22" s="9">
        <v>1</v>
      </c>
      <c r="Q22" s="10">
        <v>0</v>
      </c>
      <c r="R22" s="9">
        <v>1</v>
      </c>
      <c r="S22" s="7">
        <v>0</v>
      </c>
      <c r="T22" s="9">
        <v>1</v>
      </c>
      <c r="U22" s="7">
        <v>0</v>
      </c>
      <c r="V22" s="9">
        <v>1</v>
      </c>
      <c r="W22" s="7">
        <v>0</v>
      </c>
      <c r="X22" s="9">
        <v>1</v>
      </c>
      <c r="Y22" s="10">
        <v>0</v>
      </c>
      <c r="Z22" s="9">
        <v>1</v>
      </c>
      <c r="AA22" s="10">
        <v>0</v>
      </c>
      <c r="AB22" s="9">
        <v>0.83299999999999996</v>
      </c>
      <c r="AC22" s="10">
        <v>1</v>
      </c>
      <c r="AD22" s="9">
        <v>0.66700000000000004</v>
      </c>
      <c r="AE22" s="7">
        <v>2</v>
      </c>
      <c r="AF22" s="9">
        <v>0.33300000000000002</v>
      </c>
      <c r="AG22" s="7">
        <v>4</v>
      </c>
      <c r="AH22" s="9">
        <v>1</v>
      </c>
      <c r="AI22" s="7">
        <v>0</v>
      </c>
      <c r="AJ22" s="9">
        <v>1</v>
      </c>
      <c r="AK22" s="7">
        <v>0</v>
      </c>
      <c r="AL22" s="9">
        <v>1</v>
      </c>
      <c r="AM22" s="7">
        <v>0</v>
      </c>
      <c r="AN22" s="9">
        <v>1</v>
      </c>
      <c r="AO22" s="7">
        <v>0</v>
      </c>
      <c r="AP22" s="9">
        <v>1</v>
      </c>
      <c r="AQ22" s="7">
        <v>0</v>
      </c>
    </row>
    <row r="23" spans="1:48">
      <c r="A23" s="7">
        <v>20</v>
      </c>
      <c r="B23" s="7" t="s">
        <v>38</v>
      </c>
      <c r="C23" s="7">
        <v>2</v>
      </c>
      <c r="D23" s="9">
        <v>0.5</v>
      </c>
      <c r="E23" s="7">
        <v>1</v>
      </c>
      <c r="F23" s="9">
        <v>0.5</v>
      </c>
      <c r="G23" s="10">
        <v>1</v>
      </c>
      <c r="H23" s="9">
        <v>0.5</v>
      </c>
      <c r="I23" s="7">
        <v>1</v>
      </c>
      <c r="J23" s="9">
        <v>0</v>
      </c>
      <c r="K23" s="7">
        <v>2</v>
      </c>
      <c r="L23" s="9">
        <v>0</v>
      </c>
      <c r="M23" s="7">
        <v>2</v>
      </c>
      <c r="N23" s="9">
        <v>1</v>
      </c>
      <c r="O23" s="7">
        <v>0</v>
      </c>
      <c r="P23" s="9">
        <v>1</v>
      </c>
      <c r="Q23" s="10">
        <v>0</v>
      </c>
      <c r="R23" s="9">
        <v>1</v>
      </c>
      <c r="S23" s="7">
        <v>0</v>
      </c>
      <c r="T23" s="9">
        <v>1</v>
      </c>
      <c r="U23" s="7">
        <v>0</v>
      </c>
      <c r="V23" s="9">
        <v>0.5</v>
      </c>
      <c r="W23" s="7">
        <v>1</v>
      </c>
      <c r="X23" s="9">
        <v>1</v>
      </c>
      <c r="Y23" s="10">
        <v>0</v>
      </c>
      <c r="Z23" s="9">
        <v>1</v>
      </c>
      <c r="AA23" s="10">
        <v>0</v>
      </c>
      <c r="AB23" s="9">
        <v>1</v>
      </c>
      <c r="AC23" s="10">
        <v>0</v>
      </c>
      <c r="AD23" s="9">
        <v>1</v>
      </c>
      <c r="AE23" s="7">
        <v>0</v>
      </c>
      <c r="AF23" s="9">
        <v>1</v>
      </c>
      <c r="AG23" s="7">
        <v>0</v>
      </c>
      <c r="AH23" s="9">
        <v>0.5</v>
      </c>
      <c r="AI23" s="7">
        <v>1</v>
      </c>
      <c r="AJ23" s="9">
        <v>0.5</v>
      </c>
      <c r="AK23" s="7">
        <v>1</v>
      </c>
      <c r="AL23" s="9">
        <v>0.5</v>
      </c>
      <c r="AM23" s="7">
        <v>1</v>
      </c>
      <c r="AN23" s="9">
        <v>0.5</v>
      </c>
      <c r="AO23" s="7">
        <v>1</v>
      </c>
      <c r="AP23" s="9">
        <v>0.5</v>
      </c>
      <c r="AQ23" s="7">
        <v>1</v>
      </c>
    </row>
    <row r="24" spans="1:48">
      <c r="A24" s="7">
        <v>21</v>
      </c>
      <c r="B24" s="7" t="s">
        <v>39</v>
      </c>
      <c r="C24" s="7">
        <v>1</v>
      </c>
      <c r="D24" s="9">
        <v>1</v>
      </c>
      <c r="E24" s="7">
        <v>0</v>
      </c>
      <c r="F24" s="9">
        <v>1</v>
      </c>
      <c r="G24" s="10">
        <v>0</v>
      </c>
      <c r="H24" s="9">
        <v>1</v>
      </c>
      <c r="I24" s="7">
        <v>0</v>
      </c>
      <c r="J24" s="9">
        <v>1</v>
      </c>
      <c r="K24" s="7">
        <v>0</v>
      </c>
      <c r="L24" s="9">
        <v>1</v>
      </c>
      <c r="M24" s="7">
        <v>0</v>
      </c>
      <c r="N24" s="9">
        <v>1</v>
      </c>
      <c r="O24" s="7">
        <v>0</v>
      </c>
      <c r="P24" s="9">
        <v>1</v>
      </c>
      <c r="Q24" s="10">
        <v>0</v>
      </c>
      <c r="R24" s="9">
        <v>1</v>
      </c>
      <c r="S24" s="7">
        <v>0</v>
      </c>
      <c r="T24" s="9">
        <v>1</v>
      </c>
      <c r="U24" s="7">
        <v>0</v>
      </c>
      <c r="V24" s="9">
        <v>1</v>
      </c>
      <c r="W24" s="7">
        <v>0</v>
      </c>
      <c r="X24" s="9">
        <v>1</v>
      </c>
      <c r="Y24" s="10">
        <v>0</v>
      </c>
      <c r="Z24" s="9">
        <v>1</v>
      </c>
      <c r="AA24" s="10">
        <v>0</v>
      </c>
      <c r="AB24" s="9">
        <v>1</v>
      </c>
      <c r="AC24" s="10">
        <v>0</v>
      </c>
      <c r="AD24" s="9">
        <v>1</v>
      </c>
      <c r="AE24" s="7">
        <v>0</v>
      </c>
      <c r="AF24" s="9">
        <v>1</v>
      </c>
      <c r="AG24" s="7">
        <v>0</v>
      </c>
      <c r="AH24" s="9">
        <v>1</v>
      </c>
      <c r="AI24" s="7">
        <v>0</v>
      </c>
      <c r="AJ24" s="9">
        <v>1</v>
      </c>
      <c r="AK24" s="7">
        <v>0</v>
      </c>
      <c r="AL24" s="9">
        <v>1</v>
      </c>
      <c r="AM24" s="7">
        <v>0</v>
      </c>
      <c r="AN24" s="9">
        <v>1</v>
      </c>
      <c r="AO24" s="7">
        <v>0</v>
      </c>
      <c r="AP24" s="9">
        <v>1</v>
      </c>
      <c r="AQ24" s="7">
        <v>0</v>
      </c>
    </row>
    <row r="25" spans="1:48">
      <c r="A25" s="7">
        <v>22</v>
      </c>
      <c r="B25" s="7" t="s">
        <v>40</v>
      </c>
      <c r="C25" s="7">
        <v>3</v>
      </c>
      <c r="D25" s="9">
        <v>0</v>
      </c>
      <c r="E25" s="7">
        <v>3</v>
      </c>
      <c r="F25" s="9">
        <v>0</v>
      </c>
      <c r="G25" s="10">
        <v>3</v>
      </c>
      <c r="H25" s="9">
        <v>0</v>
      </c>
      <c r="I25" s="7">
        <v>3</v>
      </c>
      <c r="J25" s="9">
        <v>0</v>
      </c>
      <c r="K25" s="7">
        <v>3</v>
      </c>
      <c r="L25" s="9">
        <v>0.33333333333333298</v>
      </c>
      <c r="M25" s="7">
        <v>2</v>
      </c>
      <c r="N25" s="9">
        <v>0</v>
      </c>
      <c r="O25" s="7">
        <v>3</v>
      </c>
      <c r="P25" s="9">
        <v>0</v>
      </c>
      <c r="Q25" s="10">
        <v>3</v>
      </c>
      <c r="R25" s="9">
        <v>0</v>
      </c>
      <c r="S25" s="7">
        <v>3</v>
      </c>
      <c r="T25" s="9">
        <v>0</v>
      </c>
      <c r="U25" s="7">
        <v>3</v>
      </c>
      <c r="V25" s="9">
        <v>0</v>
      </c>
      <c r="W25" s="7">
        <v>3</v>
      </c>
      <c r="X25" s="9">
        <v>0.67</v>
      </c>
      <c r="Y25" s="10">
        <v>1</v>
      </c>
      <c r="Z25" s="9">
        <v>0.67</v>
      </c>
      <c r="AA25" s="10">
        <v>1</v>
      </c>
      <c r="AB25" s="9">
        <v>0.67</v>
      </c>
      <c r="AC25" s="10">
        <v>1</v>
      </c>
      <c r="AD25" s="9">
        <v>0.66700000000000004</v>
      </c>
      <c r="AE25" s="7">
        <v>1</v>
      </c>
      <c r="AF25" s="9">
        <v>0.66700000000000004</v>
      </c>
      <c r="AG25" s="7">
        <v>1</v>
      </c>
      <c r="AH25" s="9">
        <v>1</v>
      </c>
      <c r="AI25" s="7">
        <v>0</v>
      </c>
      <c r="AJ25" s="9">
        <v>1</v>
      </c>
      <c r="AK25" s="7">
        <v>0</v>
      </c>
      <c r="AL25" s="9">
        <v>1</v>
      </c>
      <c r="AM25" s="7">
        <v>0</v>
      </c>
      <c r="AN25" s="9">
        <v>1</v>
      </c>
      <c r="AO25" s="7">
        <v>0</v>
      </c>
      <c r="AP25" s="9">
        <v>1</v>
      </c>
      <c r="AQ25" s="7">
        <v>0</v>
      </c>
    </row>
    <row r="26" spans="1:48">
      <c r="A26" s="7">
        <v>1</v>
      </c>
      <c r="B26" s="7" t="s">
        <v>41</v>
      </c>
      <c r="C26" s="7">
        <v>2</v>
      </c>
      <c r="D26" s="9">
        <v>1</v>
      </c>
      <c r="E26" s="7">
        <v>0</v>
      </c>
      <c r="F26" s="9">
        <v>1</v>
      </c>
      <c r="G26" s="10">
        <v>0</v>
      </c>
      <c r="H26" s="9">
        <v>1</v>
      </c>
      <c r="I26" s="7">
        <v>0</v>
      </c>
      <c r="J26" s="9">
        <v>0.5</v>
      </c>
      <c r="K26" s="7">
        <v>1</v>
      </c>
      <c r="L26" s="9">
        <v>1</v>
      </c>
      <c r="M26" s="7">
        <v>0</v>
      </c>
      <c r="N26" s="9">
        <v>1</v>
      </c>
      <c r="O26" s="7">
        <v>0</v>
      </c>
      <c r="P26" s="9">
        <v>1</v>
      </c>
      <c r="Q26" s="10">
        <v>0</v>
      </c>
      <c r="R26" s="9">
        <v>1</v>
      </c>
      <c r="S26" s="7">
        <v>0</v>
      </c>
      <c r="T26" s="9">
        <v>1</v>
      </c>
      <c r="U26" s="7">
        <v>0</v>
      </c>
      <c r="V26" s="9">
        <v>1</v>
      </c>
      <c r="W26" s="7">
        <v>0</v>
      </c>
      <c r="X26" s="9">
        <v>1</v>
      </c>
      <c r="Y26" s="10">
        <v>0</v>
      </c>
      <c r="Z26" s="9">
        <v>1</v>
      </c>
      <c r="AA26" s="10">
        <v>0</v>
      </c>
      <c r="AB26" s="9">
        <v>1</v>
      </c>
      <c r="AC26" s="10">
        <v>0</v>
      </c>
      <c r="AD26" s="9">
        <v>1</v>
      </c>
      <c r="AE26" s="7">
        <v>0</v>
      </c>
      <c r="AF26" s="9">
        <v>1</v>
      </c>
      <c r="AG26" s="7">
        <v>0</v>
      </c>
      <c r="AH26" s="9">
        <v>1</v>
      </c>
      <c r="AI26" s="7">
        <v>0</v>
      </c>
      <c r="AJ26" s="9">
        <v>1</v>
      </c>
      <c r="AK26" s="7">
        <v>0</v>
      </c>
      <c r="AL26" s="9">
        <v>1</v>
      </c>
      <c r="AM26" s="7">
        <v>0</v>
      </c>
      <c r="AN26" s="9">
        <v>1</v>
      </c>
      <c r="AO26" s="7">
        <v>0</v>
      </c>
      <c r="AP26" s="9">
        <v>1</v>
      </c>
      <c r="AQ26" s="7">
        <v>0</v>
      </c>
    </row>
    <row r="27" spans="1:48">
      <c r="A27" s="7">
        <v>24</v>
      </c>
      <c r="B27" s="7" t="s">
        <v>42</v>
      </c>
      <c r="C27" s="7">
        <v>7</v>
      </c>
      <c r="D27" s="9">
        <v>0.28571428571428598</v>
      </c>
      <c r="E27" s="7">
        <v>5</v>
      </c>
      <c r="F27" s="9">
        <v>0.28571428571428598</v>
      </c>
      <c r="G27" s="10">
        <v>5</v>
      </c>
      <c r="H27" s="9">
        <v>0.28571428571428598</v>
      </c>
      <c r="I27" s="7">
        <v>5</v>
      </c>
      <c r="J27" s="9">
        <v>0.28571428571428598</v>
      </c>
      <c r="K27" s="7">
        <v>5</v>
      </c>
      <c r="L27" s="9">
        <v>0.42857142857142899</v>
      </c>
      <c r="M27" s="7">
        <v>4</v>
      </c>
      <c r="N27" s="9">
        <v>1</v>
      </c>
      <c r="O27" s="7">
        <v>0</v>
      </c>
      <c r="P27" s="9">
        <v>1</v>
      </c>
      <c r="Q27" s="10">
        <v>0</v>
      </c>
      <c r="R27" s="9">
        <v>1</v>
      </c>
      <c r="S27" s="7">
        <v>0</v>
      </c>
      <c r="T27" s="9">
        <v>1</v>
      </c>
      <c r="U27" s="7">
        <v>0</v>
      </c>
      <c r="V27" s="9">
        <v>1</v>
      </c>
      <c r="W27" s="7">
        <v>0</v>
      </c>
      <c r="X27" s="9">
        <v>1</v>
      </c>
      <c r="Y27" s="10">
        <v>0</v>
      </c>
      <c r="Z27" s="9">
        <v>1</v>
      </c>
      <c r="AA27" s="10">
        <v>0</v>
      </c>
      <c r="AB27" s="9">
        <v>1</v>
      </c>
      <c r="AC27" s="10">
        <v>0</v>
      </c>
      <c r="AD27" s="9">
        <v>1</v>
      </c>
      <c r="AE27" s="7">
        <v>0</v>
      </c>
      <c r="AF27" s="9">
        <v>1</v>
      </c>
      <c r="AG27" s="7">
        <v>0</v>
      </c>
      <c r="AH27" s="9">
        <v>1</v>
      </c>
      <c r="AI27" s="7">
        <v>0</v>
      </c>
      <c r="AJ27" s="9">
        <v>1</v>
      </c>
      <c r="AK27" s="7">
        <v>0</v>
      </c>
      <c r="AL27" s="9">
        <v>1</v>
      </c>
      <c r="AM27" s="7">
        <v>0</v>
      </c>
      <c r="AN27" s="9">
        <v>1</v>
      </c>
      <c r="AO27" s="7">
        <v>0</v>
      </c>
      <c r="AP27" s="9">
        <v>1</v>
      </c>
      <c r="AQ27" s="7">
        <v>0</v>
      </c>
      <c r="AV27" s="2"/>
    </row>
    <row r="28" spans="1:48">
      <c r="A28" s="29" t="s">
        <v>43</v>
      </c>
      <c r="B28" s="29"/>
      <c r="C28" s="7">
        <f>SUM(General!C4:C27)</f>
        <v>8302</v>
      </c>
      <c r="D28" s="8"/>
      <c r="E28" s="7">
        <f>SUM(General!E4:E27)</f>
        <v>356</v>
      </c>
      <c r="F28" s="8"/>
      <c r="G28" s="7">
        <f>SUM(General!G4:G27)</f>
        <v>325</v>
      </c>
      <c r="H28" s="8"/>
      <c r="I28" s="7">
        <f>SUM(General!I4:I27)</f>
        <v>347</v>
      </c>
      <c r="J28" s="8"/>
      <c r="K28" s="7">
        <f>SUM(General!K4:K27)</f>
        <v>366</v>
      </c>
      <c r="L28" s="8"/>
      <c r="M28" s="7">
        <f>SUM(General!M4:M27)</f>
        <v>382</v>
      </c>
      <c r="N28" s="8"/>
      <c r="O28" s="7">
        <f>SUM(General!O4:O27)</f>
        <v>76</v>
      </c>
      <c r="P28" s="8"/>
      <c r="Q28" s="7">
        <f>SUM(General!Q4:Q27)</f>
        <v>77</v>
      </c>
      <c r="R28" s="8"/>
      <c r="S28" s="7">
        <f>SUM(General!S4:S27)</f>
        <v>70</v>
      </c>
      <c r="T28" s="8"/>
      <c r="U28" s="7">
        <f>SUM(General!U4:U27)</f>
        <v>144</v>
      </c>
      <c r="V28" s="9"/>
      <c r="W28" s="7">
        <f>SUM(W4:W27)</f>
        <v>173</v>
      </c>
      <c r="X28" s="9"/>
      <c r="Y28" s="10">
        <f>SUM(General!Y4:Y27)</f>
        <v>1</v>
      </c>
      <c r="Z28" s="9"/>
      <c r="AA28" s="10">
        <f>SUM(General!AA4:AA27)</f>
        <v>1</v>
      </c>
      <c r="AB28" s="11"/>
      <c r="AC28" s="10">
        <f>SUM(General!AC4:AC27)</f>
        <v>2</v>
      </c>
      <c r="AD28" s="11"/>
      <c r="AE28" s="10">
        <f>SUM(General!AE4:AE27)</f>
        <v>6</v>
      </c>
      <c r="AF28" s="11"/>
      <c r="AG28" s="10">
        <f>SUM(General!AG4:AG27)</f>
        <v>10</v>
      </c>
      <c r="AH28" s="9"/>
      <c r="AI28" s="7">
        <f>SUM(General!AI4:AI27)</f>
        <v>10</v>
      </c>
      <c r="AJ28" s="8"/>
      <c r="AK28" s="7">
        <f>SUM(General!AK4:AK27)</f>
        <v>19</v>
      </c>
      <c r="AL28" s="8"/>
      <c r="AM28" s="7">
        <f>SUM(General!AM4:AM27)</f>
        <v>25</v>
      </c>
      <c r="AN28" s="8"/>
      <c r="AO28" s="7">
        <f>SUM(General!AO4:AO27)</f>
        <v>96</v>
      </c>
      <c r="AP28" s="8"/>
      <c r="AQ28" s="7">
        <f>SUM(General!AQ4:AQ27)</f>
        <v>356</v>
      </c>
    </row>
    <row r="29" spans="1:48">
      <c r="A29" s="8" t="s">
        <v>44</v>
      </c>
      <c r="B29" s="8" t="s">
        <v>45</v>
      </c>
      <c r="C29" s="8"/>
      <c r="D29" s="12">
        <f>SUM(General!D4:D27)/24</f>
        <v>0.55870902213589602</v>
      </c>
      <c r="E29" s="8"/>
      <c r="F29" s="12">
        <f>SUM(General!F4:F27)/24</f>
        <v>0.57934113630470985</v>
      </c>
      <c r="G29" s="9"/>
      <c r="H29" s="12">
        <f>SUM(General!H4:H27)/24</f>
        <v>0.57687690623171661</v>
      </c>
      <c r="I29" s="8"/>
      <c r="J29" s="12">
        <f>SUM(General!J4:J27)/24</f>
        <v>0.56522101913467904</v>
      </c>
      <c r="K29" s="8"/>
      <c r="L29" s="13">
        <f>SUM(General!L4:L27)/24</f>
        <v>0.56837795888726261</v>
      </c>
      <c r="M29" s="8"/>
      <c r="N29" s="12">
        <f>SUM(General!N4:N27)/24</f>
        <v>0.8224936868749998</v>
      </c>
      <c r="O29" s="8"/>
      <c r="P29" s="12">
        <f>SUM(General!P4:P27)/24</f>
        <v>0.8317068341937004</v>
      </c>
      <c r="Q29" s="8"/>
      <c r="R29" s="12">
        <f>SUM(General!R4:R27)/24</f>
        <v>0.86273205064391689</v>
      </c>
      <c r="S29" s="8"/>
      <c r="T29" s="12">
        <f>SUM(General!T4:T27)/24</f>
        <v>0.8461958761066164</v>
      </c>
      <c r="U29" s="8"/>
      <c r="V29" s="12">
        <f>SUM(V4:V27)/24</f>
        <v>0.8191439636415655</v>
      </c>
      <c r="W29" s="8"/>
      <c r="X29" s="9">
        <f>SUM(General!X4:X27)/24</f>
        <v>0.98625000000000007</v>
      </c>
      <c r="Y29" s="8"/>
      <c r="Z29" s="9">
        <f>SUM(General!Z4:Z27)/24</f>
        <v>0.98625000000000007</v>
      </c>
      <c r="AA29" s="8"/>
      <c r="AB29" s="9">
        <f>SUM(General!AB4:AB27)/24</f>
        <v>0.97929166666666667</v>
      </c>
      <c r="AC29" s="8"/>
      <c r="AD29" s="9">
        <f>SUM(General!AD4:AD27)/24</f>
        <v>0.95437500000000008</v>
      </c>
      <c r="AE29" s="8"/>
      <c r="AF29" s="9">
        <f>SUM(General!AF4:AF27)/24</f>
        <v>0.93212499999999998</v>
      </c>
      <c r="AG29" s="8"/>
      <c r="AH29" s="9">
        <f>SUM(General!AH4:AH27)/24</f>
        <v>0.97468994864289582</v>
      </c>
      <c r="AI29" s="8"/>
      <c r="AJ29" s="9">
        <f>SUM(General!AJ4:AJ27)/24</f>
        <v>0.9743021513316239</v>
      </c>
      <c r="AK29" s="8"/>
      <c r="AL29" s="9">
        <f>SUM(General!AL4:AL27)/24</f>
        <v>0.97466659958875568</v>
      </c>
      <c r="AM29" s="8"/>
      <c r="AN29" s="9">
        <f>SUM(General!AN4:AN27)/24</f>
        <v>0.97171407690277867</v>
      </c>
      <c r="AO29" s="8"/>
      <c r="AP29" s="9">
        <f>SUM(General!AP4:AP27)/24</f>
        <v>0.94961555535691522</v>
      </c>
      <c r="AQ29" s="8"/>
      <c r="AU29" s="2"/>
    </row>
    <row r="30" spans="1:48">
      <c r="A30" s="8" t="s">
        <v>44</v>
      </c>
      <c r="B30" s="8" t="s">
        <v>46</v>
      </c>
      <c r="C30" s="8"/>
      <c r="D30" s="12">
        <f>(General!C28-General!E28)/General!C28</f>
        <v>0.95711876656227413</v>
      </c>
      <c r="E30" s="9"/>
      <c r="F30" s="12">
        <f>(General!C28-General!G28)/General!C28</f>
        <v>0.96085280655263794</v>
      </c>
      <c r="G30" s="9"/>
      <c r="H30" s="12">
        <f>(General!C28-General!I28)/General!C28</f>
        <v>0.95820284268850875</v>
      </c>
      <c r="I30" s="8"/>
      <c r="J30" s="12">
        <f>(General!C28-General!K28)/General!C28</f>
        <v>0.95591423753312454</v>
      </c>
      <c r="K30" s="8"/>
      <c r="L30" s="12">
        <f>(General!C28-General!M28)/General!C28</f>
        <v>0.95398699108648521</v>
      </c>
      <c r="M30" s="8"/>
      <c r="N30" s="12">
        <f>(General!C28-General!O28)/General!C28</f>
        <v>0.99084557937846307</v>
      </c>
      <c r="O30" s="8"/>
      <c r="P30" s="12">
        <f>(General!C28-General!Q28)/General!C28</f>
        <v>0.99072512647554811</v>
      </c>
      <c r="Q30" s="8"/>
      <c r="R30" s="12">
        <f>(General!C28-General!S28)/General!C28</f>
        <v>0.99156829679595282</v>
      </c>
      <c r="S30" s="8"/>
      <c r="T30" s="12">
        <f>(General!C28-General!U28)/General!C28</f>
        <v>0.9826547819802457</v>
      </c>
      <c r="U30" s="8"/>
      <c r="V30" s="12">
        <f>(C28-W28)/C28</f>
        <v>0.97916164779571191</v>
      </c>
      <c r="W30" s="8"/>
      <c r="X30" s="9">
        <f>(General!C28-1)/General!C28</f>
        <v>0.99987954709708504</v>
      </c>
      <c r="Y30" s="8"/>
      <c r="Z30" s="9">
        <f>(General!C28-General!AA28)/General!C28</f>
        <v>0.99987954709708504</v>
      </c>
      <c r="AA30" s="8"/>
      <c r="AB30" s="9">
        <f>(General!C28-2)/General!C28</f>
        <v>0.99975909419417008</v>
      </c>
      <c r="AC30" s="8"/>
      <c r="AD30" s="9">
        <f>(General!C28-6)/General!C28</f>
        <v>0.99927728258251025</v>
      </c>
      <c r="AE30" s="8"/>
      <c r="AF30" s="9">
        <f>(General!C28-10)/General!C28</f>
        <v>0.99879547097085042</v>
      </c>
      <c r="AG30" s="8"/>
      <c r="AH30" s="9">
        <f>(General!C28-General!AI28)/General!C28</f>
        <v>0.99879547097085042</v>
      </c>
      <c r="AI30" s="8"/>
      <c r="AJ30" s="9">
        <f>(General!C28-General!AK28)/General!C28</f>
        <v>0.9977113948446158</v>
      </c>
      <c r="AK30" s="8"/>
      <c r="AL30" s="9">
        <f>(General!C28-General!AM28)/General!C28</f>
        <v>0.99698867742712605</v>
      </c>
      <c r="AM30" s="8"/>
      <c r="AN30" s="9">
        <f>(General!C28-General!AO28)/General!C28</f>
        <v>0.9884365213201638</v>
      </c>
      <c r="AO30" s="8"/>
      <c r="AP30" s="9">
        <f>(General!C28-General!AQ28)/General!C28</f>
        <v>0.95711876656227413</v>
      </c>
      <c r="AQ30" s="8"/>
    </row>
    <row r="33" spans="1:48" ht="17.399999999999999">
      <c r="A33" s="30" t="s">
        <v>47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V33" s="2"/>
    </row>
    <row r="34" spans="1:48" ht="15.6">
      <c r="A34" s="31" t="s">
        <v>1</v>
      </c>
      <c r="B34" s="31"/>
      <c r="C34" s="15"/>
      <c r="D34" s="32" t="s">
        <v>2</v>
      </c>
      <c r="E34" s="32"/>
      <c r="F34" s="32"/>
      <c r="G34" s="32"/>
      <c r="H34" s="32"/>
      <c r="I34" s="32"/>
      <c r="J34" s="32"/>
      <c r="K34" s="32"/>
      <c r="L34" s="32"/>
      <c r="M34" s="32"/>
      <c r="N34" s="32" t="s">
        <v>3</v>
      </c>
      <c r="O34" s="32"/>
      <c r="P34" s="32"/>
      <c r="Q34" s="32"/>
      <c r="R34" s="32"/>
      <c r="S34" s="32"/>
      <c r="T34" s="32"/>
      <c r="U34" s="32"/>
      <c r="V34" s="32"/>
      <c r="W34" s="32"/>
      <c r="X34" s="32" t="s">
        <v>4</v>
      </c>
      <c r="Y34" s="32"/>
      <c r="Z34" s="32"/>
      <c r="AA34" s="32"/>
      <c r="AB34" s="32"/>
      <c r="AC34" s="32"/>
      <c r="AD34" s="32"/>
      <c r="AE34" s="32"/>
      <c r="AF34" s="32"/>
      <c r="AG34" s="32"/>
      <c r="AH34" s="32" t="s">
        <v>5</v>
      </c>
      <c r="AI34" s="32"/>
      <c r="AJ34" s="32"/>
      <c r="AK34" s="32"/>
      <c r="AL34" s="32"/>
      <c r="AM34" s="32"/>
      <c r="AN34" s="32"/>
      <c r="AO34" s="32"/>
      <c r="AP34" s="32"/>
      <c r="AQ34" s="32"/>
    </row>
    <row r="35" spans="1:48" ht="15.6">
      <c r="A35" s="15" t="s">
        <v>6</v>
      </c>
      <c r="B35" s="15" t="s">
        <v>7</v>
      </c>
      <c r="C35" s="15" t="s">
        <v>8</v>
      </c>
      <c r="D35" s="16" t="s">
        <v>18</v>
      </c>
      <c r="E35" s="15" t="s">
        <v>9</v>
      </c>
      <c r="F35" s="16" t="s">
        <v>10</v>
      </c>
      <c r="G35" s="15" t="s">
        <v>9</v>
      </c>
      <c r="H35" s="16" t="s">
        <v>11</v>
      </c>
      <c r="I35" s="15" t="s">
        <v>9</v>
      </c>
      <c r="J35" s="16" t="s">
        <v>12</v>
      </c>
      <c r="K35" s="15" t="s">
        <v>9</v>
      </c>
      <c r="L35" s="16" t="s">
        <v>13</v>
      </c>
      <c r="M35" s="15" t="s">
        <v>9</v>
      </c>
      <c r="N35" s="16" t="s">
        <v>18</v>
      </c>
      <c r="O35" s="15" t="s">
        <v>9</v>
      </c>
      <c r="P35" s="16" t="s">
        <v>15</v>
      </c>
      <c r="Q35" s="15" t="s">
        <v>9</v>
      </c>
      <c r="R35" s="16" t="s">
        <v>48</v>
      </c>
      <c r="S35" s="15" t="s">
        <v>9</v>
      </c>
      <c r="T35" s="16" t="s">
        <v>17</v>
      </c>
      <c r="U35" s="15" t="s">
        <v>9</v>
      </c>
      <c r="V35" s="16" t="s">
        <v>13</v>
      </c>
      <c r="W35" s="15" t="s">
        <v>9</v>
      </c>
      <c r="X35" s="16" t="s">
        <v>14</v>
      </c>
      <c r="Y35" s="15" t="s">
        <v>9</v>
      </c>
      <c r="Z35" s="16" t="s">
        <v>15</v>
      </c>
      <c r="AA35" s="15" t="s">
        <v>9</v>
      </c>
      <c r="AB35" s="16" t="s">
        <v>16</v>
      </c>
      <c r="AC35" s="15" t="s">
        <v>9</v>
      </c>
      <c r="AD35" s="16" t="s">
        <v>17</v>
      </c>
      <c r="AE35" s="15" t="s">
        <v>9</v>
      </c>
      <c r="AF35" s="16" t="s">
        <v>13</v>
      </c>
      <c r="AG35" s="15" t="s">
        <v>9</v>
      </c>
      <c r="AH35" s="16" t="s">
        <v>14</v>
      </c>
      <c r="AI35" s="15" t="s">
        <v>9</v>
      </c>
      <c r="AJ35" s="16" t="s">
        <v>15</v>
      </c>
      <c r="AK35" s="15" t="s">
        <v>9</v>
      </c>
      <c r="AL35" s="16" t="s">
        <v>16</v>
      </c>
      <c r="AM35" s="15" t="s">
        <v>9</v>
      </c>
      <c r="AN35" s="16" t="s">
        <v>17</v>
      </c>
      <c r="AO35" s="15" t="s">
        <v>9</v>
      </c>
      <c r="AP35" s="16" t="s">
        <v>13</v>
      </c>
      <c r="AQ35" s="15" t="s">
        <v>9</v>
      </c>
    </row>
    <row r="36" spans="1:48">
      <c r="A36" s="7">
        <v>1</v>
      </c>
      <c r="B36" s="7" t="s">
        <v>19</v>
      </c>
      <c r="C36" s="7">
        <v>3528</v>
      </c>
      <c r="D36" s="9">
        <v>0.98099999999999998</v>
      </c>
      <c r="E36" s="7">
        <v>68</v>
      </c>
      <c r="F36" s="9">
        <v>0.98072562358276605</v>
      </c>
      <c r="G36" s="7">
        <v>68</v>
      </c>
      <c r="H36" s="9">
        <v>0.983843537414966</v>
      </c>
      <c r="I36" s="7">
        <v>57</v>
      </c>
      <c r="J36" s="9">
        <v>0.98554421768707501</v>
      </c>
      <c r="K36" s="7">
        <v>51</v>
      </c>
      <c r="L36" s="9">
        <v>0.989229024943311</v>
      </c>
      <c r="M36" s="7">
        <v>38</v>
      </c>
      <c r="N36" s="9">
        <v>0.99299999999999999</v>
      </c>
      <c r="O36" s="7">
        <v>23</v>
      </c>
      <c r="P36" s="9">
        <v>0.99319727891156495</v>
      </c>
      <c r="Q36" s="7">
        <v>24</v>
      </c>
      <c r="R36" s="9">
        <v>0.99518140589569104</v>
      </c>
      <c r="S36" s="7">
        <v>17</v>
      </c>
      <c r="T36" s="9">
        <v>0.989229024943311</v>
      </c>
      <c r="U36" s="7">
        <v>38</v>
      </c>
      <c r="V36" s="9">
        <v>0.98894557823129203</v>
      </c>
      <c r="W36" s="7">
        <v>39</v>
      </c>
      <c r="X36" s="9">
        <v>0.999</v>
      </c>
      <c r="Y36" s="10">
        <v>3</v>
      </c>
      <c r="Z36" s="9">
        <v>0.999</v>
      </c>
      <c r="AA36" s="10">
        <v>4</v>
      </c>
      <c r="AB36" s="9">
        <v>0.999</v>
      </c>
      <c r="AC36" s="7">
        <v>5</v>
      </c>
      <c r="AD36" s="9">
        <v>0.998</v>
      </c>
      <c r="AE36" s="7">
        <v>8</v>
      </c>
      <c r="AF36" s="9">
        <v>0.99099999999999999</v>
      </c>
      <c r="AG36" s="7">
        <v>30</v>
      </c>
      <c r="AH36" s="9">
        <v>0.91600000000000004</v>
      </c>
      <c r="AI36" s="7">
        <v>296</v>
      </c>
      <c r="AJ36" s="9">
        <v>0.90674603174603197</v>
      </c>
      <c r="AK36" s="7">
        <v>329</v>
      </c>
      <c r="AL36" s="9">
        <v>0.891156462585034</v>
      </c>
      <c r="AM36" s="7">
        <v>384</v>
      </c>
      <c r="AN36" s="9">
        <v>0.81802721088435404</v>
      </c>
      <c r="AO36" s="7">
        <v>642</v>
      </c>
      <c r="AP36" s="9">
        <v>0.73979591836734704</v>
      </c>
      <c r="AQ36" s="7">
        <v>918</v>
      </c>
    </row>
    <row r="37" spans="1:48">
      <c r="A37" s="7">
        <v>2</v>
      </c>
      <c r="B37" s="7" t="s">
        <v>49</v>
      </c>
      <c r="C37" s="7">
        <v>46</v>
      </c>
      <c r="D37" s="9">
        <v>0.89100000000000001</v>
      </c>
      <c r="E37" s="7">
        <v>5</v>
      </c>
      <c r="F37" s="9">
        <v>0.89130434782608703</v>
      </c>
      <c r="G37" s="7">
        <v>5</v>
      </c>
      <c r="H37" s="9">
        <v>0.89130434782608703</v>
      </c>
      <c r="I37" s="7">
        <v>5</v>
      </c>
      <c r="J37" s="9">
        <v>0.89130434782608703</v>
      </c>
      <c r="K37" s="7">
        <v>5</v>
      </c>
      <c r="L37" s="9">
        <v>0.84782608695652195</v>
      </c>
      <c r="M37" s="7">
        <v>7</v>
      </c>
      <c r="N37" s="9">
        <v>0.28299999999999997</v>
      </c>
      <c r="O37" s="7">
        <v>33</v>
      </c>
      <c r="P37" s="9">
        <v>0.282608695652174</v>
      </c>
      <c r="Q37" s="7">
        <v>33</v>
      </c>
      <c r="R37" s="9">
        <v>0.34782608695652201</v>
      </c>
      <c r="S37" s="7">
        <v>30</v>
      </c>
      <c r="T37" s="9">
        <v>0.23913043478260901</v>
      </c>
      <c r="U37" s="7">
        <v>35</v>
      </c>
      <c r="V37" s="9">
        <v>0.26086956521739102</v>
      </c>
      <c r="W37" s="7">
        <v>34</v>
      </c>
      <c r="X37" s="9">
        <v>0.97799999999999998</v>
      </c>
      <c r="Y37" s="10">
        <v>1</v>
      </c>
      <c r="Z37" s="9">
        <v>0.97799999999999998</v>
      </c>
      <c r="AA37" s="10">
        <v>1</v>
      </c>
      <c r="AB37" s="9">
        <v>0.97799999999999998</v>
      </c>
      <c r="AC37" s="7">
        <v>1</v>
      </c>
      <c r="AD37" s="9">
        <v>0.93500000000000005</v>
      </c>
      <c r="AE37" s="7">
        <v>3</v>
      </c>
      <c r="AF37" s="9">
        <v>0.93500000000000005</v>
      </c>
      <c r="AG37" s="7">
        <v>3</v>
      </c>
      <c r="AH37" s="20"/>
      <c r="AI37" s="21"/>
      <c r="AJ37" s="20"/>
      <c r="AK37" s="21"/>
      <c r="AL37" s="20"/>
      <c r="AM37" s="21"/>
      <c r="AN37" s="20"/>
      <c r="AO37" s="21"/>
      <c r="AP37" s="20"/>
      <c r="AQ37" s="21"/>
    </row>
    <row r="38" spans="1:48">
      <c r="A38" s="7">
        <v>3</v>
      </c>
      <c r="B38" s="7" t="s">
        <v>20</v>
      </c>
      <c r="C38" s="7">
        <v>5000</v>
      </c>
      <c r="D38" s="9">
        <v>0.99299999999999999</v>
      </c>
      <c r="E38" s="7">
        <v>35</v>
      </c>
      <c r="F38" s="9">
        <v>0.99339999999999995</v>
      </c>
      <c r="G38" s="7">
        <v>33</v>
      </c>
      <c r="H38" s="9">
        <v>0.99219999999999997</v>
      </c>
      <c r="I38" s="7">
        <v>39</v>
      </c>
      <c r="J38" s="9">
        <v>0.99419999999999997</v>
      </c>
      <c r="K38" s="7">
        <v>29</v>
      </c>
      <c r="L38" s="9">
        <v>0.99199999999999999</v>
      </c>
      <c r="M38" s="7">
        <v>40</v>
      </c>
      <c r="N38" s="8">
        <v>0.995</v>
      </c>
      <c r="O38" s="7">
        <v>27</v>
      </c>
      <c r="P38" s="9">
        <v>0.99299999999999999</v>
      </c>
      <c r="Q38" s="7">
        <v>35</v>
      </c>
      <c r="R38" s="9">
        <v>0.99480000000000002</v>
      </c>
      <c r="S38" s="7">
        <v>26</v>
      </c>
      <c r="T38" s="9">
        <v>0.99460000000000004</v>
      </c>
      <c r="U38" s="7">
        <v>27</v>
      </c>
      <c r="V38" s="9">
        <v>0.99339999999999995</v>
      </c>
      <c r="W38" s="7">
        <v>33</v>
      </c>
      <c r="X38" s="9">
        <v>0.997</v>
      </c>
      <c r="Y38" s="10">
        <v>13</v>
      </c>
      <c r="Z38" s="9">
        <v>0.997</v>
      </c>
      <c r="AA38" s="10">
        <v>16</v>
      </c>
      <c r="AB38" s="9">
        <v>0.997</v>
      </c>
      <c r="AC38" s="7">
        <v>17</v>
      </c>
      <c r="AD38" s="9">
        <v>0.98499999999999999</v>
      </c>
      <c r="AE38" s="7">
        <v>74</v>
      </c>
      <c r="AF38" s="9">
        <v>0.95199999999999996</v>
      </c>
      <c r="AG38" s="7">
        <v>238</v>
      </c>
      <c r="AH38" s="9">
        <v>0.97099999999999997</v>
      </c>
      <c r="AI38" s="7">
        <v>146</v>
      </c>
      <c r="AJ38" s="9">
        <v>0.96060000000000001</v>
      </c>
      <c r="AK38" s="7">
        <v>197</v>
      </c>
      <c r="AL38" s="9">
        <v>0.94579999999999997</v>
      </c>
      <c r="AM38" s="7">
        <v>271</v>
      </c>
      <c r="AN38" s="9">
        <v>0.89539999999999997</v>
      </c>
      <c r="AO38" s="7">
        <v>523</v>
      </c>
      <c r="AP38" s="9">
        <v>0.82599999999999996</v>
      </c>
      <c r="AQ38" s="7">
        <v>870</v>
      </c>
    </row>
    <row r="39" spans="1:48">
      <c r="A39" s="7">
        <v>4</v>
      </c>
      <c r="B39" s="7" t="s">
        <v>21</v>
      </c>
      <c r="C39" s="7">
        <v>3971</v>
      </c>
      <c r="D39" s="9">
        <v>0.98899999999999999</v>
      </c>
      <c r="E39" s="7">
        <v>44</v>
      </c>
      <c r="F39" s="9">
        <v>0.98942331906320802</v>
      </c>
      <c r="G39" s="7">
        <v>42</v>
      </c>
      <c r="H39" s="9">
        <v>0.99194157642911096</v>
      </c>
      <c r="I39" s="7">
        <v>32</v>
      </c>
      <c r="J39" s="9">
        <v>0.99445983379501401</v>
      </c>
      <c r="K39" s="7">
        <v>22</v>
      </c>
      <c r="L39" s="9">
        <v>0.99571896247796499</v>
      </c>
      <c r="M39" s="7">
        <v>17</v>
      </c>
      <c r="N39" s="8">
        <v>0.99399999999999999</v>
      </c>
      <c r="O39" s="7">
        <v>22</v>
      </c>
      <c r="P39" s="9">
        <v>0.98942331906320802</v>
      </c>
      <c r="Q39" s="7">
        <v>42</v>
      </c>
      <c r="R39" s="9">
        <v>0.98917149332661802</v>
      </c>
      <c r="S39" s="7">
        <v>43</v>
      </c>
      <c r="T39" s="9">
        <v>0.95895240493578404</v>
      </c>
      <c r="U39" s="7">
        <v>163</v>
      </c>
      <c r="V39" s="9">
        <v>0.95794510198942295</v>
      </c>
      <c r="W39" s="7">
        <v>167</v>
      </c>
      <c r="X39" s="9">
        <v>0.99399999999999999</v>
      </c>
      <c r="Y39" s="10">
        <v>23</v>
      </c>
      <c r="Z39" s="9">
        <v>0.995</v>
      </c>
      <c r="AA39" s="10">
        <v>21</v>
      </c>
      <c r="AB39" s="9">
        <v>0.996</v>
      </c>
      <c r="AC39" s="7">
        <v>15</v>
      </c>
      <c r="AD39" s="9">
        <v>0.996</v>
      </c>
      <c r="AE39" s="7">
        <v>16</v>
      </c>
      <c r="AF39" s="9">
        <v>0.99399999999999999</v>
      </c>
      <c r="AG39" s="7">
        <v>25</v>
      </c>
      <c r="AH39" s="9">
        <v>0.92800000000000005</v>
      </c>
      <c r="AI39" s="7">
        <v>286</v>
      </c>
      <c r="AJ39" s="9">
        <v>0.91337194661294396</v>
      </c>
      <c r="AK39" s="7">
        <v>344</v>
      </c>
      <c r="AL39" s="9">
        <v>0.88365650969529097</v>
      </c>
      <c r="AM39" s="7">
        <v>462</v>
      </c>
      <c r="AN39" s="9">
        <v>0.75950642155628301</v>
      </c>
      <c r="AO39" s="7">
        <v>955</v>
      </c>
      <c r="AP39" s="9">
        <v>0.607655502392344</v>
      </c>
      <c r="AQ39" s="7">
        <v>1558</v>
      </c>
    </row>
    <row r="40" spans="1:48">
      <c r="A40" s="7">
        <v>5</v>
      </c>
      <c r="B40" s="7" t="s">
        <v>22</v>
      </c>
      <c r="C40" s="7">
        <v>1978</v>
      </c>
      <c r="D40" s="9">
        <v>0.95899999999999996</v>
      </c>
      <c r="E40" s="7">
        <v>82</v>
      </c>
      <c r="F40" s="9">
        <v>0.96006066734074802</v>
      </c>
      <c r="G40" s="7">
        <v>79</v>
      </c>
      <c r="H40" s="9">
        <v>0.95848101265822805</v>
      </c>
      <c r="I40" s="7">
        <v>82</v>
      </c>
      <c r="J40" s="9">
        <v>0.96612740141557096</v>
      </c>
      <c r="K40" s="7">
        <v>67</v>
      </c>
      <c r="L40" s="9">
        <v>0.97118301314458999</v>
      </c>
      <c r="M40" s="7">
        <v>57</v>
      </c>
      <c r="N40" s="9">
        <v>0.94699999999999995</v>
      </c>
      <c r="O40" s="7">
        <v>105</v>
      </c>
      <c r="P40" s="9">
        <v>0.93680485338726005</v>
      </c>
      <c r="Q40" s="7">
        <v>125</v>
      </c>
      <c r="R40" s="9">
        <v>0.94893832153690605</v>
      </c>
      <c r="S40" s="7">
        <v>101</v>
      </c>
      <c r="T40" s="9">
        <v>0.93680485338726005</v>
      </c>
      <c r="U40" s="7">
        <v>125</v>
      </c>
      <c r="V40" s="9">
        <v>0.93731041456016195</v>
      </c>
      <c r="W40" s="7">
        <v>124</v>
      </c>
      <c r="X40" s="9">
        <v>0.99399999999999999</v>
      </c>
      <c r="Y40" s="10">
        <v>11</v>
      </c>
      <c r="Z40" s="9">
        <v>0.99</v>
      </c>
      <c r="AA40" s="10">
        <v>19</v>
      </c>
      <c r="AB40" s="9">
        <v>0.98899999999999999</v>
      </c>
      <c r="AC40" s="7">
        <v>21</v>
      </c>
      <c r="AD40" s="9">
        <v>0.97899999999999998</v>
      </c>
      <c r="AE40" s="7">
        <v>41</v>
      </c>
      <c r="AF40" s="9">
        <v>0.95799999999999996</v>
      </c>
      <c r="AG40" s="7">
        <v>84</v>
      </c>
      <c r="AH40" s="9">
        <v>0.82899999999999996</v>
      </c>
      <c r="AI40" s="7">
        <v>339</v>
      </c>
      <c r="AJ40" s="9">
        <v>2.0222446916076798E-3</v>
      </c>
      <c r="AK40" s="7">
        <v>1974</v>
      </c>
      <c r="AL40" s="9">
        <v>2.0222446916076798E-3</v>
      </c>
      <c r="AM40" s="7">
        <v>1974</v>
      </c>
      <c r="AN40" s="9">
        <v>7.5834175935288201E-3</v>
      </c>
      <c r="AO40" s="7">
        <v>1963</v>
      </c>
      <c r="AP40" s="9">
        <v>2.3761375126390299E-2</v>
      </c>
      <c r="AQ40" s="7">
        <v>1931</v>
      </c>
    </row>
    <row r="41" spans="1:48">
      <c r="A41" s="7">
        <v>6</v>
      </c>
      <c r="B41" s="7" t="s">
        <v>23</v>
      </c>
      <c r="C41" s="7">
        <v>813</v>
      </c>
      <c r="D41" s="9">
        <v>0.95</v>
      </c>
      <c r="E41" s="7">
        <v>41</v>
      </c>
      <c r="F41" s="9">
        <v>0.94956949569495697</v>
      </c>
      <c r="G41" s="7">
        <v>41</v>
      </c>
      <c r="H41" s="9">
        <v>0.96186961869618703</v>
      </c>
      <c r="I41" s="7">
        <v>31</v>
      </c>
      <c r="J41" s="9">
        <v>0.96678966789667897</v>
      </c>
      <c r="K41" s="7">
        <v>27</v>
      </c>
      <c r="L41" s="9">
        <v>0.96924969249692505</v>
      </c>
      <c r="M41" s="7">
        <v>25</v>
      </c>
      <c r="N41" s="8">
        <v>0.998</v>
      </c>
      <c r="O41" s="7">
        <v>2</v>
      </c>
      <c r="P41" s="9">
        <v>0.99753997539975403</v>
      </c>
      <c r="Q41" s="7">
        <v>2</v>
      </c>
      <c r="R41" s="9">
        <v>0.99753997539975403</v>
      </c>
      <c r="S41" s="7">
        <v>2</v>
      </c>
      <c r="T41" s="9">
        <v>0.99507995079950795</v>
      </c>
      <c r="U41" s="7">
        <v>4</v>
      </c>
      <c r="V41" s="9">
        <v>0.99015990159901601</v>
      </c>
      <c r="W41" s="7">
        <v>8</v>
      </c>
      <c r="X41" s="9">
        <v>0.98</v>
      </c>
      <c r="Y41" s="10">
        <v>16</v>
      </c>
      <c r="Z41" s="9">
        <v>0.97899999999999998</v>
      </c>
      <c r="AA41" s="10">
        <v>17</v>
      </c>
      <c r="AB41" s="9">
        <v>0.97699999999999998</v>
      </c>
      <c r="AC41" s="7">
        <v>19</v>
      </c>
      <c r="AD41" s="9">
        <v>0.96199999999999997</v>
      </c>
      <c r="AE41" s="7">
        <v>31</v>
      </c>
      <c r="AF41" s="9">
        <v>0.95399999999999996</v>
      </c>
      <c r="AG41" s="7">
        <v>37</v>
      </c>
      <c r="AH41" s="9">
        <v>0.61899999999999999</v>
      </c>
      <c r="AI41" s="7">
        <v>310</v>
      </c>
      <c r="AJ41" s="9">
        <v>0.61008610086100901</v>
      </c>
      <c r="AK41" s="7">
        <v>317</v>
      </c>
      <c r="AL41" s="9">
        <v>0.601476014760148</v>
      </c>
      <c r="AM41" s="7">
        <v>324</v>
      </c>
      <c r="AN41" s="9">
        <v>0.53874538745387501</v>
      </c>
      <c r="AO41" s="7">
        <v>375</v>
      </c>
      <c r="AP41" s="9">
        <v>0.47478474784747798</v>
      </c>
      <c r="AQ41" s="7">
        <v>427</v>
      </c>
    </row>
    <row r="42" spans="1:48">
      <c r="A42" s="7">
        <v>7</v>
      </c>
      <c r="B42" s="7" t="s">
        <v>24</v>
      </c>
      <c r="C42" s="7">
        <v>11</v>
      </c>
      <c r="D42" s="9">
        <v>0.72699999999999998</v>
      </c>
      <c r="E42" s="7">
        <v>3</v>
      </c>
      <c r="F42" s="9">
        <v>0.72727272727272696</v>
      </c>
      <c r="G42" s="7">
        <v>3</v>
      </c>
      <c r="H42" s="9">
        <v>0.81818181818181801</v>
      </c>
      <c r="I42" s="7">
        <v>2</v>
      </c>
      <c r="J42" s="9">
        <v>0.54545454545454497</v>
      </c>
      <c r="K42" s="7">
        <v>5</v>
      </c>
      <c r="L42" s="9">
        <v>0.72727272727272696</v>
      </c>
      <c r="M42" s="7">
        <v>3</v>
      </c>
      <c r="N42" s="8">
        <v>0.63600000000000001</v>
      </c>
      <c r="O42" s="7">
        <v>4</v>
      </c>
      <c r="P42" s="9">
        <v>0.63636363636363602</v>
      </c>
      <c r="Q42" s="7">
        <v>4</v>
      </c>
      <c r="R42" s="9">
        <v>0.54545454545454497</v>
      </c>
      <c r="S42" s="7">
        <v>5</v>
      </c>
      <c r="T42" s="9">
        <v>0.54545454545454497</v>
      </c>
      <c r="U42" s="7">
        <v>5</v>
      </c>
      <c r="V42" s="9">
        <v>0.54545454545454497</v>
      </c>
      <c r="W42" s="7">
        <v>5</v>
      </c>
      <c r="X42" s="9">
        <v>1</v>
      </c>
      <c r="Y42" s="10">
        <v>0</v>
      </c>
      <c r="Z42" s="9">
        <v>1</v>
      </c>
      <c r="AA42" s="10">
        <v>0</v>
      </c>
      <c r="AB42" s="9">
        <v>1</v>
      </c>
      <c r="AC42" s="7">
        <v>0</v>
      </c>
      <c r="AD42" s="9">
        <v>1</v>
      </c>
      <c r="AE42" s="7">
        <v>0</v>
      </c>
      <c r="AF42" s="9">
        <v>1</v>
      </c>
      <c r="AG42" s="7">
        <v>0</v>
      </c>
      <c r="AH42" s="9">
        <v>0.81799999999999995</v>
      </c>
      <c r="AI42" s="7">
        <v>2</v>
      </c>
      <c r="AJ42" s="9">
        <v>0.81818181818181801</v>
      </c>
      <c r="AK42" s="7">
        <v>2</v>
      </c>
      <c r="AL42" s="9">
        <v>0.81818181818181801</v>
      </c>
      <c r="AM42" s="7">
        <v>2</v>
      </c>
      <c r="AN42" s="9">
        <v>0.63636363636363602</v>
      </c>
      <c r="AO42" s="7">
        <v>4</v>
      </c>
      <c r="AP42" s="9">
        <v>0.54545454545454497</v>
      </c>
      <c r="AQ42" s="7">
        <v>5</v>
      </c>
    </row>
    <row r="43" spans="1:48">
      <c r="A43" s="7">
        <v>8</v>
      </c>
      <c r="B43" s="7" t="s">
        <v>25</v>
      </c>
      <c r="C43" s="7">
        <v>924</v>
      </c>
      <c r="D43" s="9">
        <v>0.93799999999999994</v>
      </c>
      <c r="E43" s="7">
        <v>57</v>
      </c>
      <c r="F43" s="9">
        <v>0.945887445887446</v>
      </c>
      <c r="G43" s="7">
        <v>50</v>
      </c>
      <c r="H43" s="9">
        <v>0.95454545454545503</v>
      </c>
      <c r="I43" s="7">
        <v>42</v>
      </c>
      <c r="J43" s="9">
        <v>0.96969696969696995</v>
      </c>
      <c r="K43" s="7">
        <v>28</v>
      </c>
      <c r="L43" s="9">
        <v>0.966450216450216</v>
      </c>
      <c r="M43" s="7">
        <v>31</v>
      </c>
      <c r="N43" s="9">
        <v>0.94599999999999995</v>
      </c>
      <c r="O43" s="7">
        <v>50</v>
      </c>
      <c r="P43" s="9">
        <v>0.93073593073593097</v>
      </c>
      <c r="Q43" s="7">
        <v>64</v>
      </c>
      <c r="R43" s="9">
        <v>0.93290043290043301</v>
      </c>
      <c r="S43" s="7">
        <v>62</v>
      </c>
      <c r="T43" s="9">
        <v>0.80519480519480502</v>
      </c>
      <c r="U43" s="7">
        <v>180</v>
      </c>
      <c r="V43" s="9">
        <v>0.80519480519480502</v>
      </c>
      <c r="W43" s="7">
        <v>180</v>
      </c>
      <c r="X43" s="9">
        <v>0.93600000000000005</v>
      </c>
      <c r="Y43" s="10">
        <v>59</v>
      </c>
      <c r="Z43" s="9">
        <v>0.94299999999999995</v>
      </c>
      <c r="AA43" s="10">
        <v>53</v>
      </c>
      <c r="AB43" s="9">
        <v>0.93799999999999994</v>
      </c>
      <c r="AC43" s="7">
        <v>57</v>
      </c>
      <c r="AD43" s="9">
        <v>0.94499999999999995</v>
      </c>
      <c r="AE43" s="7">
        <v>51</v>
      </c>
      <c r="AF43" s="9">
        <v>0.94299999999999995</v>
      </c>
      <c r="AG43" s="7">
        <v>53</v>
      </c>
      <c r="AH43" s="9">
        <v>0.85299999999999998</v>
      </c>
      <c r="AI43" s="7">
        <v>136</v>
      </c>
      <c r="AJ43" s="9">
        <v>0.84848484848484795</v>
      </c>
      <c r="AK43" s="7">
        <v>140</v>
      </c>
      <c r="AL43" s="9">
        <v>0.84523809523809501</v>
      </c>
      <c r="AM43" s="7">
        <v>143</v>
      </c>
      <c r="AN43" s="9">
        <v>0.84307359307359298</v>
      </c>
      <c r="AO43" s="7">
        <v>145</v>
      </c>
      <c r="AP43" s="9">
        <v>0.81277056277056303</v>
      </c>
      <c r="AQ43" s="7">
        <v>173</v>
      </c>
    </row>
    <row r="44" spans="1:48">
      <c r="A44" s="7">
        <v>9</v>
      </c>
      <c r="B44" s="7" t="s">
        <v>26</v>
      </c>
      <c r="C44" s="7">
        <v>11</v>
      </c>
      <c r="D44" s="9">
        <v>0.90900000000000003</v>
      </c>
      <c r="E44" s="7">
        <v>1</v>
      </c>
      <c r="F44" s="9">
        <v>0.90909090909090895</v>
      </c>
      <c r="G44" s="7">
        <v>1</v>
      </c>
      <c r="H44" s="9">
        <v>0.90909090909090895</v>
      </c>
      <c r="I44" s="7">
        <v>1</v>
      </c>
      <c r="J44" s="9">
        <v>0.90909090909090895</v>
      </c>
      <c r="K44" s="7">
        <v>1</v>
      </c>
      <c r="L44" s="9">
        <v>1</v>
      </c>
      <c r="M44" s="7">
        <v>0</v>
      </c>
      <c r="N44" s="9">
        <v>1</v>
      </c>
      <c r="O44" s="7">
        <v>0</v>
      </c>
      <c r="P44" s="9">
        <v>1</v>
      </c>
      <c r="Q44" s="7">
        <v>0</v>
      </c>
      <c r="R44" s="9">
        <v>1</v>
      </c>
      <c r="S44" s="7">
        <v>0</v>
      </c>
      <c r="T44" s="9">
        <v>1</v>
      </c>
      <c r="U44" s="7">
        <v>0</v>
      </c>
      <c r="V44" s="9">
        <v>1</v>
      </c>
      <c r="W44" s="7">
        <v>0</v>
      </c>
      <c r="X44" s="9">
        <v>1</v>
      </c>
      <c r="Y44" s="10">
        <v>0</v>
      </c>
      <c r="Z44" s="9">
        <v>1</v>
      </c>
      <c r="AA44" s="10">
        <v>0</v>
      </c>
      <c r="AB44" s="9">
        <v>1</v>
      </c>
      <c r="AC44" s="7">
        <v>0</v>
      </c>
      <c r="AD44" s="9">
        <v>1</v>
      </c>
      <c r="AE44" s="7">
        <v>0</v>
      </c>
      <c r="AF44" s="9">
        <v>1</v>
      </c>
      <c r="AG44" s="7">
        <v>0</v>
      </c>
      <c r="AH44" s="9">
        <v>0.72699999999999998</v>
      </c>
      <c r="AI44" s="7">
        <v>3</v>
      </c>
      <c r="AJ44" s="9">
        <v>0.63636363636363602</v>
      </c>
      <c r="AK44" s="7">
        <v>4</v>
      </c>
      <c r="AL44" s="9">
        <v>0.63636363636363602</v>
      </c>
      <c r="AM44" s="7">
        <v>4</v>
      </c>
      <c r="AN44" s="9">
        <v>0.45454545454545497</v>
      </c>
      <c r="AO44" s="7">
        <v>6</v>
      </c>
      <c r="AP44" s="9">
        <v>0.36363636363636398</v>
      </c>
      <c r="AQ44" s="7">
        <v>7</v>
      </c>
    </row>
    <row r="45" spans="1:48">
      <c r="A45" s="7">
        <v>10</v>
      </c>
      <c r="B45" s="7" t="s">
        <v>28</v>
      </c>
      <c r="C45" s="7">
        <v>5000</v>
      </c>
      <c r="D45" s="9">
        <v>0.98199999999999998</v>
      </c>
      <c r="E45" s="7">
        <v>91</v>
      </c>
      <c r="F45" s="9">
        <v>0.98399999999999999</v>
      </c>
      <c r="G45" s="7">
        <v>79</v>
      </c>
      <c r="H45" s="9">
        <v>0.98360000000000003</v>
      </c>
      <c r="I45" s="7">
        <v>82</v>
      </c>
      <c r="J45" s="9">
        <v>0.98419999999999996</v>
      </c>
      <c r="K45" s="7">
        <v>79</v>
      </c>
      <c r="L45" s="9">
        <v>0.97940000000000005</v>
      </c>
      <c r="M45" s="7">
        <v>103</v>
      </c>
      <c r="N45" s="9">
        <v>0.98599999999999999</v>
      </c>
      <c r="O45" s="7">
        <v>68</v>
      </c>
      <c r="P45" s="9">
        <v>0.98980000000000001</v>
      </c>
      <c r="Q45" s="7">
        <v>51</v>
      </c>
      <c r="R45" s="9">
        <v>0.98980000000000001</v>
      </c>
      <c r="S45" s="7">
        <v>51</v>
      </c>
      <c r="T45" s="9">
        <v>0.99339999999999995</v>
      </c>
      <c r="U45" s="7">
        <v>33</v>
      </c>
      <c r="V45" s="9">
        <v>0.99319999999999997</v>
      </c>
      <c r="W45" s="7">
        <v>34</v>
      </c>
      <c r="X45" s="9">
        <v>0.996</v>
      </c>
      <c r="Y45" s="10">
        <v>21</v>
      </c>
      <c r="Z45" s="9">
        <v>0.995</v>
      </c>
      <c r="AA45" s="10">
        <v>24</v>
      </c>
      <c r="AB45" s="9">
        <v>0.995</v>
      </c>
      <c r="AC45" s="7">
        <v>27</v>
      </c>
      <c r="AD45" s="9">
        <v>0.99</v>
      </c>
      <c r="AE45" s="7">
        <v>52</v>
      </c>
      <c r="AF45" s="9">
        <v>0.96899999999999997</v>
      </c>
      <c r="AG45" s="7">
        <v>153</v>
      </c>
      <c r="AH45" s="9">
        <v>0.92700000000000005</v>
      </c>
      <c r="AI45" s="7">
        <v>366</v>
      </c>
      <c r="AJ45" s="9">
        <v>0.92879999999999996</v>
      </c>
      <c r="AK45" s="7">
        <v>356</v>
      </c>
      <c r="AL45" s="9">
        <v>0.92159999999999997</v>
      </c>
      <c r="AM45" s="7">
        <v>392</v>
      </c>
      <c r="AN45" s="9">
        <v>0.89180000000000004</v>
      </c>
      <c r="AO45" s="7">
        <v>541</v>
      </c>
      <c r="AP45" s="9">
        <v>0.749</v>
      </c>
      <c r="AQ45" s="7">
        <v>1255</v>
      </c>
    </row>
    <row r="46" spans="1:48">
      <c r="A46" s="7">
        <v>11</v>
      </c>
      <c r="B46" s="7" t="s">
        <v>29</v>
      </c>
      <c r="C46" s="7">
        <v>2412</v>
      </c>
      <c r="D46" s="9">
        <v>0.84799999999999998</v>
      </c>
      <c r="E46" s="7">
        <v>367</v>
      </c>
      <c r="F46" s="9">
        <v>0.82089552238805996</v>
      </c>
      <c r="G46" s="7">
        <v>432</v>
      </c>
      <c r="H46" s="9">
        <v>0.78524046434494199</v>
      </c>
      <c r="I46" s="7">
        <v>518</v>
      </c>
      <c r="J46" s="9">
        <v>0.60406301824212305</v>
      </c>
      <c r="K46" s="7">
        <v>955</v>
      </c>
      <c r="L46" s="9">
        <v>0.415837479270315</v>
      </c>
      <c r="M46" s="7">
        <v>1409</v>
      </c>
      <c r="N46" s="9">
        <v>0.93600000000000005</v>
      </c>
      <c r="O46" s="7">
        <v>154</v>
      </c>
      <c r="P46" s="9">
        <v>0.93117744610281905</v>
      </c>
      <c r="Q46" s="7">
        <v>166</v>
      </c>
      <c r="R46" s="9">
        <v>0.93325041459369795</v>
      </c>
      <c r="S46" s="7">
        <v>161</v>
      </c>
      <c r="T46" s="9">
        <v>0.92786069651741299</v>
      </c>
      <c r="U46" s="7">
        <v>174</v>
      </c>
      <c r="V46" s="9">
        <v>0.92744610281923701</v>
      </c>
      <c r="W46" s="7">
        <v>175</v>
      </c>
      <c r="X46" s="9">
        <v>0.99199999999999999</v>
      </c>
      <c r="Y46" s="10">
        <v>19</v>
      </c>
      <c r="Z46" s="9">
        <v>0.99299999999999999</v>
      </c>
      <c r="AA46" s="10">
        <v>16</v>
      </c>
      <c r="AB46" s="9">
        <v>0.99299999999999999</v>
      </c>
      <c r="AC46" s="7">
        <v>17</v>
      </c>
      <c r="AD46" s="9">
        <v>0.99199999999999999</v>
      </c>
      <c r="AE46" s="7">
        <v>19</v>
      </c>
      <c r="AF46" s="9">
        <v>0.99</v>
      </c>
      <c r="AG46" s="7">
        <v>24</v>
      </c>
      <c r="AH46" s="9">
        <v>0.86899999999999999</v>
      </c>
      <c r="AI46" s="7">
        <v>317</v>
      </c>
      <c r="AJ46" s="9">
        <v>0.81799336650082899</v>
      </c>
      <c r="AK46" s="7">
        <v>439</v>
      </c>
      <c r="AL46" s="9">
        <v>0.782752902155887</v>
      </c>
      <c r="AM46" s="7">
        <v>524</v>
      </c>
      <c r="AN46" s="9">
        <v>0.67081260364842399</v>
      </c>
      <c r="AO46" s="7">
        <v>794</v>
      </c>
      <c r="AP46" s="9">
        <v>0.58582089552238803</v>
      </c>
      <c r="AQ46" s="7">
        <v>999</v>
      </c>
    </row>
    <row r="47" spans="1:48">
      <c r="A47" s="7">
        <v>12</v>
      </c>
      <c r="B47" s="7" t="s">
        <v>50</v>
      </c>
      <c r="C47" s="7">
        <v>11</v>
      </c>
      <c r="D47" s="9">
        <v>0.90900000000000003</v>
      </c>
      <c r="E47" s="7">
        <v>1</v>
      </c>
      <c r="F47" s="9">
        <v>0.90909090909090895</v>
      </c>
      <c r="G47" s="7">
        <v>1</v>
      </c>
      <c r="H47" s="9">
        <v>0.72727272727272696</v>
      </c>
      <c r="I47" s="7">
        <v>3</v>
      </c>
      <c r="J47" s="9">
        <v>0.72727272727272696</v>
      </c>
      <c r="K47" s="7">
        <v>3</v>
      </c>
      <c r="L47" s="9">
        <v>0.54545454545454497</v>
      </c>
      <c r="M47" s="7">
        <v>5</v>
      </c>
      <c r="N47" s="9">
        <v>1</v>
      </c>
      <c r="O47" s="7">
        <v>0</v>
      </c>
      <c r="P47" s="9">
        <v>1</v>
      </c>
      <c r="Q47" s="7">
        <v>0</v>
      </c>
      <c r="R47" s="9">
        <v>0.90909090909090895</v>
      </c>
      <c r="S47" s="7">
        <v>1</v>
      </c>
      <c r="T47" s="9">
        <v>1</v>
      </c>
      <c r="U47" s="7">
        <v>0</v>
      </c>
      <c r="V47" s="9">
        <v>0.90909090909090895</v>
      </c>
      <c r="W47" s="7">
        <v>1</v>
      </c>
      <c r="X47" s="9">
        <v>1</v>
      </c>
      <c r="Y47" s="10">
        <v>0</v>
      </c>
      <c r="Z47" s="9">
        <v>1</v>
      </c>
      <c r="AA47" s="10">
        <v>0</v>
      </c>
      <c r="AB47" s="9">
        <v>1</v>
      </c>
      <c r="AC47" s="7">
        <v>0</v>
      </c>
      <c r="AD47" s="9">
        <v>1</v>
      </c>
      <c r="AE47" s="7">
        <v>0</v>
      </c>
      <c r="AF47" s="9">
        <v>1</v>
      </c>
      <c r="AG47" s="7">
        <v>0</v>
      </c>
      <c r="AH47" s="20"/>
      <c r="AI47" s="21"/>
      <c r="AJ47" s="20"/>
      <c r="AK47" s="21"/>
      <c r="AL47" s="20"/>
      <c r="AM47" s="21"/>
      <c r="AN47" s="20"/>
      <c r="AO47" s="21"/>
      <c r="AP47" s="20"/>
      <c r="AQ47" s="21"/>
    </row>
    <row r="48" spans="1:48">
      <c r="A48" s="7">
        <v>13</v>
      </c>
      <c r="B48" s="7" t="s">
        <v>31</v>
      </c>
      <c r="C48" s="7">
        <v>195</v>
      </c>
      <c r="D48" s="9">
        <v>0.85599999999999998</v>
      </c>
      <c r="E48" s="7">
        <v>28</v>
      </c>
      <c r="F48" s="9">
        <v>0.83099999999999996</v>
      </c>
      <c r="G48" s="7">
        <v>33</v>
      </c>
      <c r="H48" s="9">
        <v>0.82564102564102604</v>
      </c>
      <c r="I48" s="7">
        <v>34</v>
      </c>
      <c r="J48" s="9">
        <v>0.65128205128205097</v>
      </c>
      <c r="K48" s="7">
        <v>68</v>
      </c>
      <c r="L48" s="9">
        <v>0.52820512820512799</v>
      </c>
      <c r="M48" s="7">
        <v>92</v>
      </c>
      <c r="N48" s="9">
        <v>0.97899999999999998</v>
      </c>
      <c r="O48" s="7">
        <v>4</v>
      </c>
      <c r="P48" s="9">
        <v>0.97435897435897401</v>
      </c>
      <c r="Q48" s="7">
        <v>5</v>
      </c>
      <c r="R48" s="9">
        <v>0.97435897435897401</v>
      </c>
      <c r="S48" s="7">
        <v>5</v>
      </c>
      <c r="T48" s="9">
        <v>0.95897435897435901</v>
      </c>
      <c r="U48" s="7">
        <v>8</v>
      </c>
      <c r="V48" s="9">
        <v>0.97435897435897401</v>
      </c>
      <c r="W48" s="7">
        <v>5</v>
      </c>
      <c r="X48" s="9">
        <v>0.995</v>
      </c>
      <c r="Y48" s="10">
        <v>1</v>
      </c>
      <c r="Z48" s="9">
        <v>0.99</v>
      </c>
      <c r="AA48" s="10">
        <v>2</v>
      </c>
      <c r="AB48" s="9">
        <v>0.99</v>
      </c>
      <c r="AC48" s="7">
        <v>2</v>
      </c>
      <c r="AD48" s="9">
        <v>0.99</v>
      </c>
      <c r="AE48" s="7">
        <v>2</v>
      </c>
      <c r="AF48" s="9">
        <v>0.97399999999999998</v>
      </c>
      <c r="AG48" s="7">
        <v>5</v>
      </c>
      <c r="AH48" s="9">
        <v>0.82099999999999995</v>
      </c>
      <c r="AI48" s="7">
        <v>35</v>
      </c>
      <c r="AJ48" s="9">
        <v>0.78461538461538505</v>
      </c>
      <c r="AK48" s="7">
        <v>42</v>
      </c>
      <c r="AL48" s="9">
        <v>0.71794871794871795</v>
      </c>
      <c r="AM48" s="7">
        <v>55</v>
      </c>
      <c r="AN48" s="9">
        <v>0.45641025641025601</v>
      </c>
      <c r="AO48" s="7">
        <v>106</v>
      </c>
      <c r="AP48" s="9">
        <v>0.17948717948717899</v>
      </c>
      <c r="AQ48" s="7">
        <v>160</v>
      </c>
    </row>
    <row r="49" spans="1:43">
      <c r="A49" s="7">
        <v>14</v>
      </c>
      <c r="B49" s="7" t="s">
        <v>32</v>
      </c>
      <c r="C49" s="7">
        <v>2767</v>
      </c>
      <c r="D49" s="9">
        <v>0.84199999999999997</v>
      </c>
      <c r="E49" s="7">
        <v>436</v>
      </c>
      <c r="F49" s="9">
        <v>0.79653053848933897</v>
      </c>
      <c r="G49" s="7">
        <v>563</v>
      </c>
      <c r="H49" s="9">
        <v>0.74463360473723195</v>
      </c>
      <c r="I49" s="7">
        <v>690</v>
      </c>
      <c r="J49" s="9">
        <v>0.50054210336104099</v>
      </c>
      <c r="K49" s="7">
        <v>1382</v>
      </c>
      <c r="L49" s="9">
        <v>0.31297434044091099</v>
      </c>
      <c r="M49" s="7">
        <v>1901</v>
      </c>
      <c r="N49" s="9">
        <v>0.96</v>
      </c>
      <c r="O49" s="7">
        <v>110</v>
      </c>
      <c r="P49" s="9">
        <v>0.96313697144922295</v>
      </c>
      <c r="Q49" s="7">
        <v>102</v>
      </c>
      <c r="R49" s="9">
        <v>0.96313697144922295</v>
      </c>
      <c r="S49" s="7">
        <v>102</v>
      </c>
      <c r="T49" s="9">
        <v>0.96494398265269199</v>
      </c>
      <c r="U49" s="7">
        <v>97</v>
      </c>
      <c r="V49" s="9">
        <v>0.96385977593061101</v>
      </c>
      <c r="W49" s="7">
        <v>100</v>
      </c>
      <c r="X49" s="9">
        <v>0.996</v>
      </c>
      <c r="Y49" s="10">
        <v>10</v>
      </c>
      <c r="Z49" s="9">
        <v>0.996</v>
      </c>
      <c r="AA49" s="10">
        <v>10</v>
      </c>
      <c r="AB49" s="9">
        <v>0.996</v>
      </c>
      <c r="AC49" s="7">
        <v>10</v>
      </c>
      <c r="AD49" s="9">
        <v>0.995</v>
      </c>
      <c r="AE49" s="7">
        <v>13</v>
      </c>
      <c r="AF49" s="9">
        <v>0.98399999999999999</v>
      </c>
      <c r="AG49" s="7">
        <v>43</v>
      </c>
      <c r="AH49" s="9">
        <v>1</v>
      </c>
      <c r="AI49" s="7">
        <v>0</v>
      </c>
      <c r="AJ49" s="9">
        <v>1</v>
      </c>
      <c r="AK49" s="7">
        <v>0</v>
      </c>
      <c r="AL49" s="9">
        <v>1</v>
      </c>
      <c r="AM49" s="7">
        <v>0</v>
      </c>
      <c r="AN49" s="9">
        <v>1</v>
      </c>
      <c r="AO49" s="7">
        <v>0</v>
      </c>
      <c r="AP49" s="9">
        <v>1</v>
      </c>
      <c r="AQ49" s="7">
        <v>0</v>
      </c>
    </row>
    <row r="50" spans="1:43">
      <c r="A50" s="7">
        <v>15</v>
      </c>
      <c r="B50" s="7" t="s">
        <v>33</v>
      </c>
      <c r="C50" s="7">
        <v>474</v>
      </c>
      <c r="D50" s="9">
        <v>0.84199999999999997</v>
      </c>
      <c r="E50" s="7">
        <v>75</v>
      </c>
      <c r="F50" s="9">
        <v>0.79957805907172996</v>
      </c>
      <c r="G50" s="7">
        <v>95</v>
      </c>
      <c r="H50" s="9">
        <v>0.74472573839662404</v>
      </c>
      <c r="I50" s="7">
        <v>121</v>
      </c>
      <c r="J50" s="9">
        <v>0.52953586497890304</v>
      </c>
      <c r="K50" s="7">
        <v>223</v>
      </c>
      <c r="L50" s="9">
        <v>0.34599156118143498</v>
      </c>
      <c r="M50" s="7">
        <v>310</v>
      </c>
      <c r="N50" s="9">
        <v>0.98299999999999998</v>
      </c>
      <c r="O50" s="7">
        <v>8</v>
      </c>
      <c r="P50" s="9">
        <v>0.987341772151899</v>
      </c>
      <c r="Q50" s="7">
        <v>6</v>
      </c>
      <c r="R50" s="9">
        <v>0.98945147679324896</v>
      </c>
      <c r="S50" s="7">
        <v>5</v>
      </c>
      <c r="T50" s="9">
        <v>0.99789029535865004</v>
      </c>
      <c r="U50" s="7">
        <v>1</v>
      </c>
      <c r="V50" s="9">
        <v>0.99789029535865004</v>
      </c>
      <c r="W50" s="7">
        <v>1</v>
      </c>
      <c r="X50" s="9">
        <v>0.996</v>
      </c>
      <c r="Y50" s="10">
        <v>2</v>
      </c>
      <c r="Z50" s="9">
        <v>0.996</v>
      </c>
      <c r="AA50" s="10">
        <v>2</v>
      </c>
      <c r="AB50" s="9">
        <v>0.996</v>
      </c>
      <c r="AC50" s="7">
        <v>2</v>
      </c>
      <c r="AD50" s="9">
        <v>0.99399999999999999</v>
      </c>
      <c r="AE50" s="7">
        <v>3</v>
      </c>
      <c r="AF50" s="9">
        <v>0.996</v>
      </c>
      <c r="AG50" s="7">
        <v>2</v>
      </c>
      <c r="AH50" s="9">
        <v>0.996</v>
      </c>
      <c r="AI50" s="7">
        <v>2</v>
      </c>
      <c r="AJ50" s="9">
        <v>0.98312236286919796</v>
      </c>
      <c r="AK50" s="7">
        <v>8</v>
      </c>
      <c r="AL50" s="9">
        <v>0.98312236286919796</v>
      </c>
      <c r="AM50" s="7">
        <v>8</v>
      </c>
      <c r="AN50" s="9">
        <v>0.91561181434599204</v>
      </c>
      <c r="AO50" s="7">
        <v>40</v>
      </c>
      <c r="AP50" s="9">
        <v>0.77004219409282704</v>
      </c>
      <c r="AQ50" s="7">
        <v>109</v>
      </c>
    </row>
    <row r="51" spans="1:43">
      <c r="A51" s="7">
        <v>16</v>
      </c>
      <c r="B51" s="7" t="s">
        <v>51</v>
      </c>
      <c r="C51" s="7">
        <v>8</v>
      </c>
      <c r="D51" s="9">
        <v>0.25</v>
      </c>
      <c r="E51" s="7">
        <v>6</v>
      </c>
      <c r="F51" s="9">
        <v>0.25</v>
      </c>
      <c r="G51" s="7">
        <v>6</v>
      </c>
      <c r="H51" s="9">
        <v>0.25</v>
      </c>
      <c r="I51" s="7">
        <v>6</v>
      </c>
      <c r="J51" s="9">
        <v>0.125</v>
      </c>
      <c r="K51" s="7">
        <v>7</v>
      </c>
      <c r="L51" s="9">
        <v>0.375</v>
      </c>
      <c r="M51" s="7">
        <v>5</v>
      </c>
      <c r="N51" s="9">
        <v>0.875</v>
      </c>
      <c r="O51" s="7">
        <v>1</v>
      </c>
      <c r="P51" s="9">
        <v>1</v>
      </c>
      <c r="Q51" s="7">
        <v>0</v>
      </c>
      <c r="R51" s="9">
        <v>1</v>
      </c>
      <c r="S51" s="7">
        <v>0</v>
      </c>
      <c r="T51" s="9">
        <v>1</v>
      </c>
      <c r="U51" s="7">
        <v>0</v>
      </c>
      <c r="V51" s="9">
        <v>1</v>
      </c>
      <c r="W51" s="7">
        <v>0</v>
      </c>
      <c r="X51" s="9">
        <v>0.875</v>
      </c>
      <c r="Y51" s="10">
        <v>1</v>
      </c>
      <c r="Z51" s="9">
        <v>0.875</v>
      </c>
      <c r="AA51" s="10">
        <v>1</v>
      </c>
      <c r="AB51" s="9">
        <v>0.875</v>
      </c>
      <c r="AC51" s="7">
        <v>1</v>
      </c>
      <c r="AD51" s="9">
        <v>0.875</v>
      </c>
      <c r="AE51" s="7">
        <v>1</v>
      </c>
      <c r="AF51" s="9">
        <v>0.75</v>
      </c>
      <c r="AG51" s="7">
        <v>2</v>
      </c>
      <c r="AH51" s="9">
        <v>0.5</v>
      </c>
      <c r="AI51" s="7">
        <v>4</v>
      </c>
      <c r="AJ51" s="9">
        <v>0.25</v>
      </c>
      <c r="AK51" s="7">
        <v>6</v>
      </c>
      <c r="AL51" s="9">
        <v>0.125</v>
      </c>
      <c r="AM51" s="7">
        <v>7</v>
      </c>
      <c r="AN51" s="9">
        <v>0</v>
      </c>
      <c r="AO51" s="7">
        <v>8</v>
      </c>
      <c r="AP51" s="9">
        <v>0.125</v>
      </c>
      <c r="AQ51" s="7">
        <v>7</v>
      </c>
    </row>
    <row r="52" spans="1:43">
      <c r="A52" s="7">
        <v>17</v>
      </c>
      <c r="B52" s="7" t="s">
        <v>34</v>
      </c>
      <c r="C52" s="7">
        <v>30</v>
      </c>
      <c r="D52" s="9">
        <v>0.56699999999999995</v>
      </c>
      <c r="E52" s="7">
        <v>13</v>
      </c>
      <c r="F52" s="9">
        <v>0.46700000000000003</v>
      </c>
      <c r="G52" s="7">
        <v>16</v>
      </c>
      <c r="H52" s="9">
        <v>0.43333333333333302</v>
      </c>
      <c r="I52" s="7">
        <v>17</v>
      </c>
      <c r="J52" s="9">
        <v>0.33300000000000002</v>
      </c>
      <c r="K52" s="7">
        <v>20</v>
      </c>
      <c r="L52" s="9">
        <v>0.33333333333333298</v>
      </c>
      <c r="M52" s="7">
        <v>20</v>
      </c>
      <c r="N52" s="9">
        <v>0.93300000000000005</v>
      </c>
      <c r="O52" s="7">
        <v>2</v>
      </c>
      <c r="P52" s="9">
        <v>0.93333333333333302</v>
      </c>
      <c r="Q52" s="7">
        <v>2</v>
      </c>
      <c r="R52" s="9">
        <v>0.93333333333333302</v>
      </c>
      <c r="S52" s="7">
        <v>2</v>
      </c>
      <c r="T52" s="9">
        <v>0.93333333333333302</v>
      </c>
      <c r="U52" s="7">
        <v>2</v>
      </c>
      <c r="V52" s="9">
        <v>0.93333333333333302</v>
      </c>
      <c r="W52" s="7">
        <v>2</v>
      </c>
      <c r="X52" s="9">
        <v>1</v>
      </c>
      <c r="Y52" s="10">
        <v>0</v>
      </c>
      <c r="Z52" s="9">
        <v>1</v>
      </c>
      <c r="AA52" s="10">
        <v>0</v>
      </c>
      <c r="AB52" s="9">
        <v>1</v>
      </c>
      <c r="AC52" s="7">
        <v>0</v>
      </c>
      <c r="AD52" s="9">
        <v>1</v>
      </c>
      <c r="AE52" s="7">
        <v>0</v>
      </c>
      <c r="AF52" s="9">
        <v>1</v>
      </c>
      <c r="AG52" s="7">
        <v>0</v>
      </c>
      <c r="AH52" s="9">
        <v>0.96699999999999997</v>
      </c>
      <c r="AI52" s="7">
        <v>1</v>
      </c>
      <c r="AJ52" s="9">
        <v>0.96666666666666701</v>
      </c>
      <c r="AK52" s="7">
        <v>1</v>
      </c>
      <c r="AL52" s="9">
        <v>0.96666666666666701</v>
      </c>
      <c r="AM52" s="7">
        <v>1</v>
      </c>
      <c r="AN52" s="9">
        <v>0.93333333333333302</v>
      </c>
      <c r="AO52" s="7">
        <v>2</v>
      </c>
      <c r="AP52" s="9">
        <v>0.8</v>
      </c>
      <c r="AQ52" s="7">
        <v>6</v>
      </c>
    </row>
    <row r="53" spans="1:43">
      <c r="A53" s="7">
        <v>18</v>
      </c>
      <c r="B53" s="7" t="s">
        <v>35</v>
      </c>
      <c r="C53" s="7">
        <v>229</v>
      </c>
      <c r="D53" s="9">
        <v>0.80300000000000005</v>
      </c>
      <c r="E53" s="7">
        <v>45</v>
      </c>
      <c r="F53" s="9">
        <v>0.78600000000000003</v>
      </c>
      <c r="G53" s="7">
        <v>180</v>
      </c>
      <c r="H53" s="9">
        <v>0.77292576419213999</v>
      </c>
      <c r="I53" s="7">
        <v>52</v>
      </c>
      <c r="J53" s="9">
        <v>0.694323144104803</v>
      </c>
      <c r="K53" s="7">
        <v>70</v>
      </c>
      <c r="L53" s="9">
        <v>0.49344978165938902</v>
      </c>
      <c r="M53" s="7">
        <v>116</v>
      </c>
      <c r="N53" s="9">
        <v>0.57199999999999995</v>
      </c>
      <c r="O53" s="7">
        <v>101</v>
      </c>
      <c r="P53" s="9">
        <v>0.57641921397379903</v>
      </c>
      <c r="Q53" s="7">
        <v>97</v>
      </c>
      <c r="R53" s="9">
        <v>0.54585152838427997</v>
      </c>
      <c r="S53" s="7">
        <v>104</v>
      </c>
      <c r="T53" s="9">
        <v>0.46288209606986902</v>
      </c>
      <c r="U53" s="7">
        <v>123</v>
      </c>
      <c r="V53" s="9">
        <v>0.47598253275109198</v>
      </c>
      <c r="W53" s="7">
        <v>120</v>
      </c>
      <c r="X53" s="9">
        <v>0.97799999999999998</v>
      </c>
      <c r="Y53" s="10">
        <v>5</v>
      </c>
      <c r="Z53" s="9">
        <v>0.97399999999999998</v>
      </c>
      <c r="AA53" s="10">
        <v>6</v>
      </c>
      <c r="AB53" s="9">
        <v>0.97399999999999998</v>
      </c>
      <c r="AC53" s="7">
        <v>6</v>
      </c>
      <c r="AD53" s="9">
        <v>0.98299999999999998</v>
      </c>
      <c r="AE53" s="7">
        <v>4</v>
      </c>
      <c r="AF53" s="9">
        <v>0.98299999999999998</v>
      </c>
      <c r="AG53" s="7">
        <v>4</v>
      </c>
      <c r="AH53" s="9">
        <v>0.54600000000000004</v>
      </c>
      <c r="AI53" s="7">
        <v>104</v>
      </c>
      <c r="AJ53" s="9">
        <v>0.55458515283842802</v>
      </c>
      <c r="AK53" s="7">
        <v>102</v>
      </c>
      <c r="AL53" s="9">
        <v>0.61572052401746702</v>
      </c>
      <c r="AM53" s="7">
        <v>88</v>
      </c>
      <c r="AN53" s="9">
        <v>0.70742358078602596</v>
      </c>
      <c r="AO53" s="7">
        <v>67</v>
      </c>
      <c r="AP53" s="9">
        <v>0.71615720524017501</v>
      </c>
      <c r="AQ53" s="7">
        <v>65</v>
      </c>
    </row>
    <row r="54" spans="1:43">
      <c r="A54" s="7">
        <v>19</v>
      </c>
      <c r="B54" s="7" t="s">
        <v>36</v>
      </c>
      <c r="C54" s="7">
        <v>4</v>
      </c>
      <c r="D54" s="9">
        <v>0</v>
      </c>
      <c r="E54" s="7">
        <v>4</v>
      </c>
      <c r="F54" s="9">
        <v>0</v>
      </c>
      <c r="G54" s="7">
        <v>4</v>
      </c>
      <c r="H54" s="9">
        <v>0</v>
      </c>
      <c r="I54" s="7">
        <v>4</v>
      </c>
      <c r="J54" s="9">
        <v>0</v>
      </c>
      <c r="K54" s="7">
        <v>4</v>
      </c>
      <c r="L54" s="9">
        <v>0.25</v>
      </c>
      <c r="M54" s="7">
        <v>3</v>
      </c>
      <c r="N54" s="9">
        <v>1</v>
      </c>
      <c r="O54" s="7">
        <v>0</v>
      </c>
      <c r="P54" s="9">
        <v>1</v>
      </c>
      <c r="Q54" s="7">
        <v>0</v>
      </c>
      <c r="R54" s="9">
        <v>1</v>
      </c>
      <c r="S54" s="7">
        <v>0</v>
      </c>
      <c r="T54" s="9">
        <v>1</v>
      </c>
      <c r="U54" s="7">
        <v>0</v>
      </c>
      <c r="V54" s="9">
        <v>1</v>
      </c>
      <c r="W54" s="7">
        <v>0</v>
      </c>
      <c r="X54" s="9">
        <v>1</v>
      </c>
      <c r="Y54" s="10">
        <v>0</v>
      </c>
      <c r="Z54" s="9">
        <v>1</v>
      </c>
      <c r="AA54" s="10">
        <v>0</v>
      </c>
      <c r="AB54" s="9">
        <v>1</v>
      </c>
      <c r="AC54" s="7">
        <v>0</v>
      </c>
      <c r="AD54" s="9">
        <v>1</v>
      </c>
      <c r="AE54" s="7">
        <v>0</v>
      </c>
      <c r="AF54" s="9">
        <v>1</v>
      </c>
      <c r="AG54" s="7">
        <v>0</v>
      </c>
      <c r="AH54" s="9">
        <v>1</v>
      </c>
      <c r="AI54" s="7">
        <v>0</v>
      </c>
      <c r="AJ54" s="9">
        <v>0.75</v>
      </c>
      <c r="AK54" s="7">
        <v>1</v>
      </c>
      <c r="AL54" s="9">
        <v>0.75</v>
      </c>
      <c r="AM54" s="7">
        <v>1</v>
      </c>
      <c r="AN54" s="9">
        <v>0.75</v>
      </c>
      <c r="AO54" s="7">
        <v>1</v>
      </c>
      <c r="AP54" s="9">
        <v>0.25</v>
      </c>
      <c r="AQ54" s="7">
        <v>3</v>
      </c>
    </row>
    <row r="55" spans="1:43">
      <c r="A55" s="7">
        <v>20</v>
      </c>
      <c r="B55" s="7" t="s">
        <v>37</v>
      </c>
      <c r="C55" s="7">
        <v>23</v>
      </c>
      <c r="D55" s="9">
        <v>0</v>
      </c>
      <c r="E55" s="7">
        <v>23</v>
      </c>
      <c r="F55" s="9">
        <v>0</v>
      </c>
      <c r="G55" s="7">
        <v>23</v>
      </c>
      <c r="H55" s="9">
        <v>0</v>
      </c>
      <c r="I55" s="7">
        <v>23</v>
      </c>
      <c r="J55" s="9">
        <v>0</v>
      </c>
      <c r="K55" s="7">
        <v>23</v>
      </c>
      <c r="L55" s="9">
        <v>0</v>
      </c>
      <c r="M55" s="7">
        <v>23</v>
      </c>
      <c r="N55" s="9">
        <v>0.47799999999999998</v>
      </c>
      <c r="O55" s="7">
        <v>12</v>
      </c>
      <c r="P55" s="9">
        <v>0.39130434782608697</v>
      </c>
      <c r="Q55" s="7">
        <v>14</v>
      </c>
      <c r="R55" s="9">
        <v>0.434782608695652</v>
      </c>
      <c r="S55" s="7">
        <v>13</v>
      </c>
      <c r="T55" s="9">
        <v>0.434782608695652</v>
      </c>
      <c r="U55" s="7">
        <v>13</v>
      </c>
      <c r="V55" s="9">
        <v>0.39130434782608697</v>
      </c>
      <c r="W55" s="7">
        <v>14</v>
      </c>
      <c r="X55" s="9">
        <v>0.95699999999999996</v>
      </c>
      <c r="Y55" s="10">
        <v>1</v>
      </c>
      <c r="Z55" s="9">
        <v>0.95699999999999996</v>
      </c>
      <c r="AA55" s="10">
        <v>1</v>
      </c>
      <c r="AB55" s="9">
        <v>0.95699999999999996</v>
      </c>
      <c r="AC55" s="7">
        <v>1</v>
      </c>
      <c r="AD55" s="9">
        <v>0.69599999999999995</v>
      </c>
      <c r="AE55" s="7">
        <v>7</v>
      </c>
      <c r="AF55" s="9">
        <v>0.69599999999999995</v>
      </c>
      <c r="AG55" s="7">
        <v>7</v>
      </c>
      <c r="AH55" s="9">
        <v>0.56499999999999995</v>
      </c>
      <c r="AI55" s="7">
        <v>10</v>
      </c>
      <c r="AJ55" s="9">
        <v>0.47826086956521702</v>
      </c>
      <c r="AK55" s="7">
        <v>12</v>
      </c>
      <c r="AL55" s="9">
        <v>0.434782608695652</v>
      </c>
      <c r="AM55" s="7">
        <v>13</v>
      </c>
      <c r="AN55" s="9">
        <v>0.34782608695652201</v>
      </c>
      <c r="AO55" s="7">
        <v>15</v>
      </c>
      <c r="AP55" s="9">
        <v>0.26086956521739102</v>
      </c>
      <c r="AQ55" s="7">
        <v>17</v>
      </c>
    </row>
    <row r="56" spans="1:43">
      <c r="A56" s="7">
        <v>21</v>
      </c>
      <c r="B56" s="7" t="s">
        <v>38</v>
      </c>
      <c r="C56" s="7">
        <v>39</v>
      </c>
      <c r="D56" s="9">
        <v>0.66700000000000004</v>
      </c>
      <c r="E56" s="7">
        <v>11</v>
      </c>
      <c r="F56" s="9">
        <v>0.61499999999999999</v>
      </c>
      <c r="G56" s="7">
        <v>15</v>
      </c>
      <c r="H56" s="9">
        <v>0.61538461538461497</v>
      </c>
      <c r="I56" s="7">
        <v>15</v>
      </c>
      <c r="J56" s="9">
        <v>0.46153846153846201</v>
      </c>
      <c r="K56" s="7">
        <v>21</v>
      </c>
      <c r="L56" s="9">
        <v>0.28205128205128199</v>
      </c>
      <c r="M56" s="7">
        <v>28</v>
      </c>
      <c r="N56" s="9">
        <v>0.94899999999999995</v>
      </c>
      <c r="O56" s="7">
        <v>2</v>
      </c>
      <c r="P56" s="9">
        <v>0.94871794871794901</v>
      </c>
      <c r="Q56" s="7">
        <v>2</v>
      </c>
      <c r="R56" s="9">
        <v>0.94871794871794901</v>
      </c>
      <c r="S56" s="7">
        <v>2</v>
      </c>
      <c r="T56" s="9">
        <v>0.94871794871794901</v>
      </c>
      <c r="U56" s="7">
        <v>2</v>
      </c>
      <c r="V56" s="9">
        <v>0.94871794871794901</v>
      </c>
      <c r="W56" s="7">
        <v>2</v>
      </c>
      <c r="X56" s="9">
        <v>1</v>
      </c>
      <c r="Y56" s="10">
        <v>0</v>
      </c>
      <c r="Z56" s="9">
        <v>1</v>
      </c>
      <c r="AA56" s="10">
        <v>0</v>
      </c>
      <c r="AB56" s="9">
        <v>1</v>
      </c>
      <c r="AC56" s="7">
        <v>0</v>
      </c>
      <c r="AD56" s="9">
        <v>1</v>
      </c>
      <c r="AE56" s="7">
        <v>0</v>
      </c>
      <c r="AF56" s="9">
        <v>0.94899999999999995</v>
      </c>
      <c r="AG56" s="7">
        <v>2</v>
      </c>
      <c r="AH56" s="9">
        <v>0.46200000000000002</v>
      </c>
      <c r="AI56" s="7">
        <v>21</v>
      </c>
      <c r="AJ56" s="9">
        <v>0.53846153846153799</v>
      </c>
      <c r="AK56" s="7">
        <v>18</v>
      </c>
      <c r="AL56" s="9">
        <v>0.46153846153846201</v>
      </c>
      <c r="AM56" s="7">
        <v>21</v>
      </c>
      <c r="AN56" s="9">
        <v>0.30769230769230799</v>
      </c>
      <c r="AO56" s="7">
        <v>27</v>
      </c>
      <c r="AP56" s="9">
        <v>0.102564102564103</v>
      </c>
      <c r="AQ56" s="7">
        <v>35</v>
      </c>
    </row>
    <row r="57" spans="1:43">
      <c r="A57" s="7">
        <v>22</v>
      </c>
      <c r="B57" s="7" t="s">
        <v>52</v>
      </c>
      <c r="C57" s="7">
        <v>176</v>
      </c>
      <c r="D57" s="9">
        <v>6.0000000000000001E-3</v>
      </c>
      <c r="E57" s="7">
        <v>175</v>
      </c>
      <c r="F57" s="9">
        <v>6.0000000000000001E-3</v>
      </c>
      <c r="G57" s="7">
        <v>175</v>
      </c>
      <c r="H57" s="9">
        <v>0</v>
      </c>
      <c r="I57" s="7">
        <v>176</v>
      </c>
      <c r="J57" s="9">
        <v>5.6818181818181802E-3</v>
      </c>
      <c r="K57" s="7">
        <v>175</v>
      </c>
      <c r="L57" s="9">
        <v>0</v>
      </c>
      <c r="M57" s="7">
        <v>176</v>
      </c>
      <c r="N57" s="9">
        <v>0.92</v>
      </c>
      <c r="O57" s="7">
        <v>14</v>
      </c>
      <c r="P57" s="9">
        <v>0.90909090909090895</v>
      </c>
      <c r="Q57" s="7">
        <v>16</v>
      </c>
      <c r="R57" s="9">
        <v>0.89772727272727304</v>
      </c>
      <c r="S57" s="7">
        <v>18</v>
      </c>
      <c r="T57" s="9">
        <v>0.9375</v>
      </c>
      <c r="U57" s="7">
        <v>11</v>
      </c>
      <c r="V57" s="9">
        <v>0.94318181818181801</v>
      </c>
      <c r="W57" s="7">
        <v>10</v>
      </c>
      <c r="X57" s="9">
        <v>0.97699999999999998</v>
      </c>
      <c r="Y57" s="10">
        <v>4</v>
      </c>
      <c r="Z57" s="9">
        <v>0.97699999999999998</v>
      </c>
      <c r="AA57" s="10">
        <v>4</v>
      </c>
      <c r="AB57" s="9">
        <v>0.97699999999999998</v>
      </c>
      <c r="AC57" s="7">
        <v>4</v>
      </c>
      <c r="AD57" s="9">
        <v>0.97699999999999998</v>
      </c>
      <c r="AE57" s="7">
        <v>4</v>
      </c>
      <c r="AF57" s="9">
        <v>0.96599999999999997</v>
      </c>
      <c r="AG57" s="7">
        <v>6</v>
      </c>
      <c r="AH57" s="9">
        <v>0.72699999999999998</v>
      </c>
      <c r="AI57" s="7">
        <v>48</v>
      </c>
      <c r="AJ57" s="9">
        <v>0.79545454545454497</v>
      </c>
      <c r="AK57" s="7">
        <v>36</v>
      </c>
      <c r="AL57" s="9">
        <v>0.77840909090909105</v>
      </c>
      <c r="AM57" s="7">
        <v>39</v>
      </c>
      <c r="AN57" s="9">
        <v>0.68181818181818199</v>
      </c>
      <c r="AO57" s="7">
        <v>56</v>
      </c>
      <c r="AP57" s="9">
        <v>0.70454545454545503</v>
      </c>
      <c r="AQ57" s="7">
        <v>52</v>
      </c>
    </row>
    <row r="58" spans="1:43">
      <c r="A58" s="7">
        <v>23</v>
      </c>
      <c r="B58" s="7" t="s">
        <v>53</v>
      </c>
      <c r="C58" s="7">
        <v>46</v>
      </c>
      <c r="D58" s="9">
        <v>0.65200000000000002</v>
      </c>
      <c r="E58" s="7">
        <v>16</v>
      </c>
      <c r="F58" s="9">
        <v>0.56499999999999995</v>
      </c>
      <c r="G58" s="7">
        <v>20</v>
      </c>
      <c r="H58" s="9">
        <v>0.63043478260869601</v>
      </c>
      <c r="I58" s="7">
        <v>17</v>
      </c>
      <c r="J58" s="9">
        <v>0.32608695652173902</v>
      </c>
      <c r="K58" s="7">
        <v>31</v>
      </c>
      <c r="L58" s="9">
        <v>0.19565217391304299</v>
      </c>
      <c r="M58" s="7">
        <v>37</v>
      </c>
      <c r="N58" s="9">
        <v>0.91300000000000003</v>
      </c>
      <c r="O58" s="7">
        <v>4</v>
      </c>
      <c r="P58" s="9">
        <v>0.91304347826086996</v>
      </c>
      <c r="Q58" s="7">
        <v>4</v>
      </c>
      <c r="R58" s="9">
        <v>0.91304347826086996</v>
      </c>
      <c r="S58" s="7">
        <v>4</v>
      </c>
      <c r="T58" s="9">
        <v>0.91304347826086996</v>
      </c>
      <c r="U58" s="7">
        <v>4</v>
      </c>
      <c r="V58" s="9">
        <v>0.91304347826086996</v>
      </c>
      <c r="W58" s="7">
        <v>4</v>
      </c>
      <c r="X58" s="9">
        <v>0.97799999999999998</v>
      </c>
      <c r="Y58" s="10">
        <v>1</v>
      </c>
      <c r="Z58" s="9">
        <v>0.97799999999999998</v>
      </c>
      <c r="AA58" s="10">
        <v>1</v>
      </c>
      <c r="AB58" s="9">
        <v>0.97799999999999998</v>
      </c>
      <c r="AC58" s="7">
        <v>1</v>
      </c>
      <c r="AD58" s="9">
        <v>0.97799999999999998</v>
      </c>
      <c r="AE58" s="7">
        <v>1</v>
      </c>
      <c r="AF58" s="9">
        <v>1</v>
      </c>
      <c r="AG58" s="7">
        <v>0</v>
      </c>
      <c r="AH58" s="9">
        <v>0.32600000000000001</v>
      </c>
      <c r="AI58" s="7">
        <v>31</v>
      </c>
      <c r="AJ58" s="9">
        <v>0.282608695652174</v>
      </c>
      <c r="AK58" s="7">
        <v>33</v>
      </c>
      <c r="AL58" s="9">
        <v>0.217391304347826</v>
      </c>
      <c r="AM58" s="7">
        <v>36</v>
      </c>
      <c r="AN58" s="9">
        <v>8.6956521739130405E-2</v>
      </c>
      <c r="AO58" s="7">
        <v>42</v>
      </c>
      <c r="AP58" s="9">
        <v>2.1739130434782601E-2</v>
      </c>
      <c r="AQ58" s="7">
        <v>45</v>
      </c>
    </row>
    <row r="59" spans="1:43">
      <c r="A59" s="7">
        <v>24</v>
      </c>
      <c r="B59" s="7" t="s">
        <v>39</v>
      </c>
      <c r="C59" s="7">
        <v>15</v>
      </c>
      <c r="D59" s="9">
        <v>0.93300000000000005</v>
      </c>
      <c r="E59" s="7">
        <v>1</v>
      </c>
      <c r="F59" s="9">
        <v>0.93300000000000005</v>
      </c>
      <c r="G59" s="7">
        <v>1</v>
      </c>
      <c r="H59" s="9">
        <v>0.93333333333333302</v>
      </c>
      <c r="I59" s="7">
        <v>1</v>
      </c>
      <c r="J59" s="8">
        <v>0.93300000000000005</v>
      </c>
      <c r="K59" s="7">
        <v>1</v>
      </c>
      <c r="L59" s="9">
        <v>0.66600000000000004</v>
      </c>
      <c r="M59" s="7">
        <v>5</v>
      </c>
      <c r="N59" s="9">
        <v>0.93300000000000005</v>
      </c>
      <c r="O59" s="7">
        <v>1</v>
      </c>
      <c r="P59" s="9">
        <v>0.93333333333333302</v>
      </c>
      <c r="Q59" s="7">
        <v>1</v>
      </c>
      <c r="R59" s="9">
        <v>0.93333333333333302</v>
      </c>
      <c r="S59" s="7">
        <v>1</v>
      </c>
      <c r="T59" s="9">
        <v>0.93333333333333302</v>
      </c>
      <c r="U59" s="7">
        <v>1</v>
      </c>
      <c r="V59" s="9">
        <v>0.93333333333333302</v>
      </c>
      <c r="W59" s="7">
        <v>1</v>
      </c>
      <c r="X59" s="9">
        <v>0.86699999999999999</v>
      </c>
      <c r="Y59" s="10">
        <v>2</v>
      </c>
      <c r="Z59" s="9">
        <v>0.86699999999999999</v>
      </c>
      <c r="AA59" s="10">
        <v>2</v>
      </c>
      <c r="AB59" s="9">
        <v>0.86699999999999999</v>
      </c>
      <c r="AC59" s="7">
        <v>2</v>
      </c>
      <c r="AD59" s="9">
        <v>0.6</v>
      </c>
      <c r="AE59" s="7">
        <v>6</v>
      </c>
      <c r="AF59" s="9">
        <v>0.73299999999999998</v>
      </c>
      <c r="AG59" s="7">
        <v>4</v>
      </c>
      <c r="AH59" s="9">
        <v>0.53300000000000003</v>
      </c>
      <c r="AI59" s="7">
        <v>7</v>
      </c>
      <c r="AJ59" s="9">
        <v>0.46666666666666701</v>
      </c>
      <c r="AK59" s="7">
        <v>8</v>
      </c>
      <c r="AL59" s="9">
        <v>0.266666666666667</v>
      </c>
      <c r="AM59" s="7">
        <v>11</v>
      </c>
      <c r="AN59" s="9">
        <v>0.133333333333333</v>
      </c>
      <c r="AO59" s="7">
        <v>13</v>
      </c>
      <c r="AP59" s="9">
        <v>6.6666666666666693E-2</v>
      </c>
      <c r="AQ59" s="7">
        <v>14</v>
      </c>
    </row>
    <row r="60" spans="1:43">
      <c r="A60" s="7">
        <v>25</v>
      </c>
      <c r="B60" s="7" t="s">
        <v>54</v>
      </c>
      <c r="C60" s="7">
        <v>1</v>
      </c>
      <c r="D60" s="9">
        <v>1</v>
      </c>
      <c r="E60" s="7">
        <v>0</v>
      </c>
      <c r="F60" s="9">
        <v>0</v>
      </c>
      <c r="G60" s="7">
        <v>1</v>
      </c>
      <c r="H60" s="9">
        <v>1</v>
      </c>
      <c r="I60" s="7">
        <v>0</v>
      </c>
      <c r="J60" s="9">
        <v>1</v>
      </c>
      <c r="K60" s="7">
        <v>1</v>
      </c>
      <c r="L60" s="9">
        <v>1</v>
      </c>
      <c r="M60" s="7">
        <v>0</v>
      </c>
      <c r="N60" s="9">
        <v>1</v>
      </c>
      <c r="O60" s="7">
        <v>0</v>
      </c>
      <c r="P60" s="9">
        <v>1</v>
      </c>
      <c r="Q60" s="7">
        <v>0</v>
      </c>
      <c r="R60" s="9">
        <v>1</v>
      </c>
      <c r="S60" s="7">
        <v>0</v>
      </c>
      <c r="T60" s="9">
        <v>1</v>
      </c>
      <c r="U60" s="7">
        <v>0</v>
      </c>
      <c r="V60" s="9">
        <v>1</v>
      </c>
      <c r="W60" s="7">
        <v>0</v>
      </c>
      <c r="X60" s="9">
        <v>1</v>
      </c>
      <c r="Y60" s="10">
        <v>0</v>
      </c>
      <c r="Z60" s="9">
        <v>1</v>
      </c>
      <c r="AA60" s="10">
        <v>0</v>
      </c>
      <c r="AB60" s="9">
        <v>1</v>
      </c>
      <c r="AC60" s="7">
        <v>0</v>
      </c>
      <c r="AD60" s="9">
        <v>1</v>
      </c>
      <c r="AE60" s="7">
        <v>0</v>
      </c>
      <c r="AF60" s="9">
        <v>1</v>
      </c>
      <c r="AG60" s="7">
        <v>0</v>
      </c>
      <c r="AH60" s="9">
        <v>1</v>
      </c>
      <c r="AI60" s="7">
        <v>0</v>
      </c>
      <c r="AJ60" s="9">
        <v>1</v>
      </c>
      <c r="AK60" s="7">
        <v>0</v>
      </c>
      <c r="AL60" s="9">
        <v>1</v>
      </c>
      <c r="AM60" s="7">
        <v>0</v>
      </c>
      <c r="AN60" s="9">
        <v>1</v>
      </c>
      <c r="AO60" s="7">
        <v>0</v>
      </c>
      <c r="AP60" s="9">
        <v>1</v>
      </c>
      <c r="AQ60" s="7">
        <v>0</v>
      </c>
    </row>
    <row r="61" spans="1:43">
      <c r="A61" s="7">
        <v>26</v>
      </c>
      <c r="B61" s="7" t="s">
        <v>55</v>
      </c>
      <c r="C61" s="7">
        <v>6</v>
      </c>
      <c r="D61" s="9">
        <v>1</v>
      </c>
      <c r="E61" s="7">
        <v>0</v>
      </c>
      <c r="F61" s="9">
        <v>1</v>
      </c>
      <c r="G61" s="7">
        <v>0</v>
      </c>
      <c r="H61" s="9">
        <v>0.83333333333333304</v>
      </c>
      <c r="I61" s="7">
        <v>1</v>
      </c>
      <c r="J61" s="9">
        <v>0.16600000000000001</v>
      </c>
      <c r="K61" s="7">
        <v>5</v>
      </c>
      <c r="L61" s="9">
        <v>0</v>
      </c>
      <c r="M61" s="7">
        <v>6</v>
      </c>
      <c r="N61" s="9">
        <v>1</v>
      </c>
      <c r="O61" s="7">
        <v>0</v>
      </c>
      <c r="P61" s="9">
        <v>0.83333333333333304</v>
      </c>
      <c r="Q61" s="7">
        <v>1</v>
      </c>
      <c r="R61" s="9">
        <v>0.83333333333333304</v>
      </c>
      <c r="S61" s="7">
        <v>1</v>
      </c>
      <c r="T61" s="9">
        <v>1</v>
      </c>
      <c r="U61" s="7">
        <v>0</v>
      </c>
      <c r="V61" s="9">
        <v>0.83333333333333304</v>
      </c>
      <c r="W61" s="7">
        <v>1</v>
      </c>
      <c r="X61" s="9">
        <v>1</v>
      </c>
      <c r="Y61" s="10">
        <v>0</v>
      </c>
      <c r="Z61" s="9">
        <v>1</v>
      </c>
      <c r="AA61" s="10">
        <v>0</v>
      </c>
      <c r="AB61" s="9">
        <v>1</v>
      </c>
      <c r="AC61" s="7">
        <v>0</v>
      </c>
      <c r="AD61" s="9">
        <v>0.66700000000000004</v>
      </c>
      <c r="AE61" s="7">
        <v>2</v>
      </c>
      <c r="AF61" s="9">
        <v>0.83299999999999996</v>
      </c>
      <c r="AG61" s="7">
        <v>1</v>
      </c>
      <c r="AH61" s="9">
        <v>0.88300000000000001</v>
      </c>
      <c r="AI61" s="7">
        <v>1</v>
      </c>
      <c r="AJ61" s="9">
        <v>0.83333333333333304</v>
      </c>
      <c r="AK61" s="7">
        <v>1</v>
      </c>
      <c r="AL61" s="9">
        <v>0.83333333333333304</v>
      </c>
      <c r="AM61" s="7">
        <v>1</v>
      </c>
      <c r="AN61" s="9">
        <v>0.83333333333333304</v>
      </c>
      <c r="AO61" s="7">
        <v>1</v>
      </c>
      <c r="AP61" s="9">
        <v>0.66666666666666696</v>
      </c>
      <c r="AQ61" s="7">
        <v>2</v>
      </c>
    </row>
    <row r="62" spans="1:43">
      <c r="A62" s="7">
        <v>27</v>
      </c>
      <c r="B62" s="7" t="s">
        <v>41</v>
      </c>
      <c r="C62" s="7">
        <v>6</v>
      </c>
      <c r="D62" s="9">
        <v>1</v>
      </c>
      <c r="E62" s="7">
        <v>0</v>
      </c>
      <c r="F62" s="9">
        <v>1</v>
      </c>
      <c r="G62" s="7">
        <v>0</v>
      </c>
      <c r="H62" s="9">
        <v>1</v>
      </c>
      <c r="I62" s="7">
        <v>0</v>
      </c>
      <c r="J62" s="9">
        <v>0.66600000000000004</v>
      </c>
      <c r="K62" s="7">
        <v>2</v>
      </c>
      <c r="L62" s="9">
        <v>0.16600000000000001</v>
      </c>
      <c r="M62" s="7">
        <v>5</v>
      </c>
      <c r="N62" s="9">
        <v>1</v>
      </c>
      <c r="O62" s="7">
        <v>0</v>
      </c>
      <c r="P62" s="9">
        <v>1</v>
      </c>
      <c r="Q62" s="7">
        <v>0</v>
      </c>
      <c r="R62" s="9">
        <v>1</v>
      </c>
      <c r="S62" s="7">
        <v>0</v>
      </c>
      <c r="T62" s="9">
        <v>1</v>
      </c>
      <c r="U62" s="7">
        <v>0</v>
      </c>
      <c r="V62" s="9">
        <v>1</v>
      </c>
      <c r="W62" s="7">
        <v>0</v>
      </c>
      <c r="X62" s="9">
        <v>1</v>
      </c>
      <c r="Y62" s="10">
        <v>0</v>
      </c>
      <c r="Z62" s="9">
        <v>1</v>
      </c>
      <c r="AA62" s="10">
        <v>0</v>
      </c>
      <c r="AB62" s="9">
        <v>1</v>
      </c>
      <c r="AC62" s="7">
        <v>0</v>
      </c>
      <c r="AD62" s="9">
        <v>1</v>
      </c>
      <c r="AE62" s="7">
        <v>0</v>
      </c>
      <c r="AF62" s="9">
        <v>0.83299999999999996</v>
      </c>
      <c r="AG62" s="7">
        <v>1</v>
      </c>
      <c r="AH62" s="9">
        <v>1</v>
      </c>
      <c r="AI62" s="7">
        <v>0</v>
      </c>
      <c r="AJ62" s="9">
        <v>1</v>
      </c>
      <c r="AK62" s="7">
        <v>0</v>
      </c>
      <c r="AL62" s="9">
        <v>1</v>
      </c>
      <c r="AM62" s="7">
        <v>0</v>
      </c>
      <c r="AN62" s="9">
        <v>1</v>
      </c>
      <c r="AO62" s="7">
        <v>0</v>
      </c>
      <c r="AP62" s="9">
        <v>1</v>
      </c>
      <c r="AQ62" s="7">
        <v>0</v>
      </c>
    </row>
    <row r="63" spans="1:43">
      <c r="A63" s="7">
        <v>28</v>
      </c>
      <c r="B63" s="7" t="s">
        <v>56</v>
      </c>
      <c r="C63" s="7">
        <v>2</v>
      </c>
      <c r="D63" s="9">
        <v>0.5</v>
      </c>
      <c r="E63" s="7">
        <v>1</v>
      </c>
      <c r="F63" s="9">
        <v>0</v>
      </c>
      <c r="G63" s="7">
        <v>2</v>
      </c>
      <c r="H63" s="9">
        <v>0.5</v>
      </c>
      <c r="I63" s="7">
        <v>1</v>
      </c>
      <c r="J63" s="9">
        <v>0</v>
      </c>
      <c r="K63" s="7">
        <v>2</v>
      </c>
      <c r="L63" s="9">
        <v>0.5</v>
      </c>
      <c r="M63" s="7">
        <v>1</v>
      </c>
      <c r="N63" s="9">
        <v>0.5</v>
      </c>
      <c r="O63" s="7">
        <v>1</v>
      </c>
      <c r="P63" s="9">
        <v>0.5</v>
      </c>
      <c r="Q63" s="7">
        <v>1</v>
      </c>
      <c r="R63" s="9">
        <v>0.5</v>
      </c>
      <c r="S63" s="7">
        <v>1</v>
      </c>
      <c r="T63" s="9">
        <v>0.5</v>
      </c>
      <c r="U63" s="7">
        <v>1</v>
      </c>
      <c r="V63" s="9">
        <v>0.5</v>
      </c>
      <c r="W63" s="7">
        <v>1</v>
      </c>
      <c r="X63" s="9">
        <v>0.5</v>
      </c>
      <c r="Y63" s="10">
        <v>1</v>
      </c>
      <c r="Z63" s="9">
        <v>0.5</v>
      </c>
      <c r="AA63" s="10">
        <v>1</v>
      </c>
      <c r="AB63" s="9">
        <v>0.5</v>
      </c>
      <c r="AC63" s="7">
        <v>1</v>
      </c>
      <c r="AD63" s="9">
        <v>0.5</v>
      </c>
      <c r="AE63" s="7">
        <v>1</v>
      </c>
      <c r="AF63" s="9">
        <v>0.5</v>
      </c>
      <c r="AG63" s="7">
        <v>1</v>
      </c>
      <c r="AH63" s="9">
        <v>0</v>
      </c>
      <c r="AI63" s="7">
        <v>2</v>
      </c>
      <c r="AJ63" s="9">
        <v>0</v>
      </c>
      <c r="AK63" s="7">
        <v>2</v>
      </c>
      <c r="AL63" s="9">
        <v>0</v>
      </c>
      <c r="AM63" s="7">
        <v>2</v>
      </c>
      <c r="AN63" s="9">
        <v>0</v>
      </c>
      <c r="AO63" s="7">
        <v>2</v>
      </c>
      <c r="AP63" s="9">
        <v>0</v>
      </c>
      <c r="AQ63" s="7">
        <v>2</v>
      </c>
    </row>
    <row r="64" spans="1:43">
      <c r="A64" s="7">
        <v>29</v>
      </c>
      <c r="B64" s="7" t="s">
        <v>42</v>
      </c>
      <c r="C64" s="7">
        <v>9</v>
      </c>
      <c r="D64" s="9">
        <v>0</v>
      </c>
      <c r="E64" s="7">
        <v>9</v>
      </c>
      <c r="F64" s="9">
        <v>0</v>
      </c>
      <c r="G64" s="7">
        <v>9</v>
      </c>
      <c r="H64" s="9">
        <v>0</v>
      </c>
      <c r="I64" s="7">
        <v>9</v>
      </c>
      <c r="J64" s="9">
        <v>0</v>
      </c>
      <c r="K64" s="7">
        <v>9</v>
      </c>
      <c r="L64" s="9">
        <v>0</v>
      </c>
      <c r="M64" s="7">
        <v>9</v>
      </c>
      <c r="N64" s="9">
        <v>1</v>
      </c>
      <c r="O64" s="7">
        <v>0</v>
      </c>
      <c r="P64" s="9">
        <v>1</v>
      </c>
      <c r="Q64" s="7">
        <v>0</v>
      </c>
      <c r="R64" s="9">
        <v>1</v>
      </c>
      <c r="S64" s="7">
        <v>0</v>
      </c>
      <c r="T64" s="9">
        <v>1</v>
      </c>
      <c r="U64" s="7">
        <v>0</v>
      </c>
      <c r="V64" s="9">
        <v>1</v>
      </c>
      <c r="W64" s="7">
        <v>0</v>
      </c>
      <c r="X64" s="9">
        <v>1</v>
      </c>
      <c r="Y64" s="10">
        <v>0</v>
      </c>
      <c r="Z64" s="9">
        <v>1</v>
      </c>
      <c r="AA64" s="10">
        <v>0</v>
      </c>
      <c r="AB64" s="9">
        <v>1</v>
      </c>
      <c r="AC64" s="7">
        <v>0</v>
      </c>
      <c r="AD64" s="9">
        <v>0.88900000000000001</v>
      </c>
      <c r="AE64" s="7">
        <v>1</v>
      </c>
      <c r="AF64" s="9">
        <v>0.77800000000000002</v>
      </c>
      <c r="AG64" s="7">
        <v>2</v>
      </c>
      <c r="AH64" s="9">
        <v>0.77800000000000002</v>
      </c>
      <c r="AI64" s="7">
        <v>2</v>
      </c>
      <c r="AJ64" s="9">
        <v>0.77777777777777801</v>
      </c>
      <c r="AK64" s="7">
        <v>2</v>
      </c>
      <c r="AL64" s="9">
        <v>0.77777777777777801</v>
      </c>
      <c r="AM64" s="7">
        <v>2</v>
      </c>
      <c r="AN64" s="9">
        <v>0.55555555555555602</v>
      </c>
      <c r="AO64" s="7">
        <v>4</v>
      </c>
      <c r="AP64" s="9">
        <v>0.22222222222222199</v>
      </c>
      <c r="AQ64" s="7">
        <v>7</v>
      </c>
    </row>
    <row r="65" spans="1:43">
      <c r="A65" s="7">
        <v>30</v>
      </c>
      <c r="B65" s="7" t="s">
        <v>57</v>
      </c>
      <c r="C65" s="7">
        <v>4</v>
      </c>
      <c r="D65" s="9">
        <v>1</v>
      </c>
      <c r="E65" s="7">
        <v>0</v>
      </c>
      <c r="F65" s="9">
        <v>0.75</v>
      </c>
      <c r="G65" s="7">
        <v>1</v>
      </c>
      <c r="H65" s="9">
        <v>0.5</v>
      </c>
      <c r="I65" s="7">
        <v>2</v>
      </c>
      <c r="J65" s="9">
        <v>0.25</v>
      </c>
      <c r="K65" s="7">
        <v>3</v>
      </c>
      <c r="L65" s="9">
        <v>0.25</v>
      </c>
      <c r="M65" s="7">
        <v>3</v>
      </c>
      <c r="N65" s="9">
        <v>1</v>
      </c>
      <c r="O65" s="7">
        <v>0</v>
      </c>
      <c r="P65" s="9">
        <v>1</v>
      </c>
      <c r="Q65" s="7">
        <v>0</v>
      </c>
      <c r="R65" s="9">
        <v>1</v>
      </c>
      <c r="S65" s="7">
        <v>0</v>
      </c>
      <c r="T65" s="9">
        <v>1</v>
      </c>
      <c r="U65" s="7">
        <v>0</v>
      </c>
      <c r="V65" s="9">
        <v>1</v>
      </c>
      <c r="W65" s="7">
        <v>0</v>
      </c>
      <c r="X65" s="9">
        <v>1</v>
      </c>
      <c r="Y65" s="10">
        <v>0</v>
      </c>
      <c r="Z65" s="9">
        <v>1</v>
      </c>
      <c r="AA65" s="10">
        <v>0</v>
      </c>
      <c r="AB65" s="9">
        <v>1</v>
      </c>
      <c r="AC65" s="7">
        <v>0</v>
      </c>
      <c r="AD65" s="9">
        <v>0.75</v>
      </c>
      <c r="AE65" s="7">
        <v>1</v>
      </c>
      <c r="AF65" s="9">
        <v>0.5</v>
      </c>
      <c r="AG65" s="7">
        <v>2</v>
      </c>
      <c r="AH65" s="9">
        <v>1</v>
      </c>
      <c r="AI65" s="7">
        <v>0</v>
      </c>
      <c r="AJ65" s="9">
        <v>0.75</v>
      </c>
      <c r="AK65" s="7">
        <v>1</v>
      </c>
      <c r="AL65" s="9">
        <v>0.75</v>
      </c>
      <c r="AM65" s="7">
        <v>1</v>
      </c>
      <c r="AN65" s="9">
        <v>0.75</v>
      </c>
      <c r="AO65" s="7">
        <v>1</v>
      </c>
      <c r="AP65" s="9">
        <v>0.25</v>
      </c>
      <c r="AQ65" s="7">
        <v>3</v>
      </c>
    </row>
    <row r="66" spans="1:43">
      <c r="A66" s="29" t="s">
        <v>43</v>
      </c>
      <c r="B66" s="29"/>
      <c r="C66" s="7">
        <f>SUM(General!C36:C65)</f>
        <v>27739</v>
      </c>
      <c r="D66" s="8"/>
      <c r="E66" s="7">
        <f>SUM(General!E36:E64)</f>
        <v>1638</v>
      </c>
      <c r="F66" s="8"/>
      <c r="G66" s="7">
        <f>SUM(General!G36:G65)</f>
        <v>1978</v>
      </c>
      <c r="H66" s="8"/>
      <c r="I66" s="7">
        <f>SUM(General!I36:I65)</f>
        <v>2063</v>
      </c>
      <c r="J66" s="9"/>
      <c r="K66" s="7">
        <f>SUM(General!K36:K65)</f>
        <v>3319</v>
      </c>
      <c r="L66" s="8"/>
      <c r="M66" s="7">
        <f>SUM(General!M36:M65)</f>
        <v>4475</v>
      </c>
      <c r="N66" s="8"/>
      <c r="O66" s="7">
        <f>SUM(General!O36:O64)</f>
        <v>748</v>
      </c>
      <c r="P66" s="8"/>
      <c r="Q66" s="7">
        <f>SUM(General!Q36:Q65)</f>
        <v>797</v>
      </c>
      <c r="R66" s="8"/>
      <c r="S66" s="7">
        <f>SUM(General!S36:S65)</f>
        <v>757</v>
      </c>
      <c r="T66" s="8"/>
      <c r="U66" s="7">
        <f>SUM(General!U36:U65)</f>
        <v>1047</v>
      </c>
      <c r="V66" s="8"/>
      <c r="W66" s="7">
        <f>SUM(General!W36:W65)</f>
        <v>1061</v>
      </c>
      <c r="X66" s="9"/>
      <c r="Y66" s="10">
        <f>SUM(General!Y36:Y65)</f>
        <v>194</v>
      </c>
      <c r="Z66" s="9"/>
      <c r="AA66" s="10">
        <f>SUM(General!AA36:AA65)</f>
        <v>201</v>
      </c>
      <c r="AB66" s="9"/>
      <c r="AC66" s="10">
        <f>SUM(General!AC36:AC65)</f>
        <v>209</v>
      </c>
      <c r="AD66" s="11"/>
      <c r="AE66" s="10">
        <f>SUM(General!AE36:AE65)</f>
        <v>341</v>
      </c>
      <c r="AF66" s="11"/>
      <c r="AG66" s="10">
        <f>SUM(General!AG36:AG65)</f>
        <v>729</v>
      </c>
      <c r="AH66" s="9"/>
      <c r="AI66" s="7">
        <f>SUM(General!AI36:AI65)</f>
        <v>2469</v>
      </c>
      <c r="AJ66" s="9"/>
      <c r="AK66" s="10">
        <f>SUM(General!AK36:AK65)</f>
        <v>4375</v>
      </c>
      <c r="AL66" s="9"/>
      <c r="AM66" s="7">
        <f>SUM(General!AM36:AM65)</f>
        <v>4766</v>
      </c>
      <c r="AN66" s="9"/>
      <c r="AO66" s="7">
        <f>SUM(General!AO36:AO65)</f>
        <v>6333</v>
      </c>
      <c r="AP66" s="9"/>
      <c r="AQ66" s="7">
        <f>SUM(General!AQ36:AQ65)</f>
        <v>8670</v>
      </c>
    </row>
    <row r="67" spans="1:43">
      <c r="A67" s="8" t="s">
        <v>44</v>
      </c>
      <c r="B67" s="8" t="s">
        <v>45</v>
      </c>
      <c r="C67" s="8"/>
      <c r="D67" s="12">
        <f>SUM(General!D36:D65)/30</f>
        <v>0.73313333333333341</v>
      </c>
      <c r="E67" s="9"/>
      <c r="F67" s="12">
        <f>SUM(General!F36:F65)/30</f>
        <v>0.66199431882662951</v>
      </c>
      <c r="G67" s="9"/>
      <c r="H67" s="12">
        <f>SUM(General!H35:H65)/30</f>
        <v>0.69137723324735867</v>
      </c>
      <c r="I67" s="8"/>
      <c r="J67" s="12">
        <f>SUM(General!J36:J65)/30</f>
        <v>0.57267313461155045</v>
      </c>
      <c r="K67" s="8"/>
      <c r="L67" s="12">
        <f>SUM(General!L36:L65)/30</f>
        <v>0.53660931164172132</v>
      </c>
      <c r="M67" s="8"/>
      <c r="N67" s="12">
        <f>SUM(General!N36:N65)/30</f>
        <v>0.89030000000000009</v>
      </c>
      <c r="O67" s="8"/>
      <c r="P67" s="12">
        <f>SUM(General!P36:P65)/30</f>
        <v>0.88480215838153531</v>
      </c>
      <c r="Q67" s="8"/>
      <c r="R67" s="12">
        <f>SUM(General!R36:R65)/30</f>
        <v>0.88170079481808494</v>
      </c>
      <c r="S67" s="8"/>
      <c r="T67" s="12">
        <f>SUM(General!T36:T65)/30</f>
        <v>0.87903693838039809</v>
      </c>
      <c r="U67" s="8"/>
      <c r="V67" s="12">
        <f>SUM(General!V36:V65)/30</f>
        <v>0.87057853651809436</v>
      </c>
      <c r="W67" s="8"/>
      <c r="X67" s="17">
        <f>SUM(General!X36:X65)/30</f>
        <v>0.96616666666666684</v>
      </c>
      <c r="Y67" s="8"/>
      <c r="Z67" s="17">
        <f>SUM(General!Z36:Z65)/30</f>
        <v>0.96596666666666675</v>
      </c>
      <c r="AA67" s="18"/>
      <c r="AB67" s="17">
        <f>SUM(General!AB36:AB65)/30</f>
        <v>0.96573333333333344</v>
      </c>
      <c r="AC67" s="9"/>
      <c r="AD67" s="17">
        <f>SUM(General!AD36:AD65)/30</f>
        <v>0.92253333333333354</v>
      </c>
      <c r="AE67" s="9"/>
      <c r="AF67" s="17">
        <f>SUM(General!AF36:AF65)/30</f>
        <v>0.90536666666666676</v>
      </c>
      <c r="AG67" s="9"/>
      <c r="AH67" s="12">
        <f>SUM(General!AH36:AH65)/28</f>
        <v>0.77003571428571416</v>
      </c>
      <c r="AI67" s="8"/>
      <c r="AJ67" s="12">
        <f>SUM(General!AJ36:AJ65)/28</f>
        <v>0.70193582097655904</v>
      </c>
      <c r="AK67" s="8"/>
      <c r="AL67" s="12">
        <f>SUM(General!AL36:AL65)/28</f>
        <v>0.67880732851579917</v>
      </c>
      <c r="AM67" s="8"/>
      <c r="AN67" s="12">
        <f>SUM(General!AN36:AN65)/28</f>
        <v>0.60625542965796864</v>
      </c>
      <c r="AO67" s="8"/>
      <c r="AP67" s="12">
        <f>SUM(General!AP36:AP66)/28</f>
        <v>0.49516572493767452</v>
      </c>
      <c r="AQ67" s="8"/>
    </row>
    <row r="68" spans="1:43">
      <c r="A68" s="8" t="s">
        <v>44</v>
      </c>
      <c r="B68" s="8" t="s">
        <v>46</v>
      </c>
      <c r="C68" s="8"/>
      <c r="D68" s="12">
        <f>(General!C66-General!E66)/General!C66</f>
        <v>0.94094956559356857</v>
      </c>
      <c r="E68" s="9"/>
      <c r="F68" s="12">
        <f>(General!C66-General!G66)/General!C66</f>
        <v>0.92869245466671468</v>
      </c>
      <c r="G68" s="9"/>
      <c r="H68" s="12">
        <f>(General!C66-General!I66)/General!C66</f>
        <v>0.92562817693500121</v>
      </c>
      <c r="I68" s="8"/>
      <c r="J68" s="12">
        <f>(General!C66-General!K66)/General!C66</f>
        <v>0.88034896715815281</v>
      </c>
      <c r="K68" s="8"/>
      <c r="L68" s="12">
        <f>(General!C66-General!M66)/General!C66</f>
        <v>0.83867479000684952</v>
      </c>
      <c r="M68" s="8"/>
      <c r="N68" s="12">
        <f>(General!C66-General!O66)/General!C66</f>
        <v>0.97303435596092147</v>
      </c>
      <c r="O68" s="8"/>
      <c r="P68" s="12">
        <f>(General!C66-General!Q66)/General!C66</f>
        <v>0.97126788997440427</v>
      </c>
      <c r="Q68" s="8"/>
      <c r="R68" s="12">
        <f>(General!C66-General!S66)/General!C66</f>
        <v>0.97270990302462235</v>
      </c>
      <c r="S68" s="8"/>
      <c r="T68" s="12">
        <f>(General!C66-General!U66)/General!C66</f>
        <v>0.96225530841054108</v>
      </c>
      <c r="U68" s="8"/>
      <c r="V68" s="12">
        <f>(General!C66-General!W66)/General!C66</f>
        <v>0.96175060384296474</v>
      </c>
      <c r="W68" s="8"/>
      <c r="X68" s="17">
        <f>(General!C66-General!Y66)/General!C66</f>
        <v>0.99300623670644217</v>
      </c>
      <c r="Y68" s="8"/>
      <c r="Z68" s="17">
        <f>(General!C66-General!AA66)/General!C66</f>
        <v>0.992753884422654</v>
      </c>
      <c r="AA68" s="19"/>
      <c r="AB68" s="17">
        <f>(General!C66-General!AC66)/General!C66</f>
        <v>0.99246548181261041</v>
      </c>
      <c r="AC68" s="8"/>
      <c r="AD68" s="17">
        <f>(General!C66-General!AE66)/General!C66</f>
        <v>0.98770683874689069</v>
      </c>
      <c r="AE68" s="8"/>
      <c r="AF68" s="17">
        <f>(General!C66-General!AG66)/General!C66</f>
        <v>0.97371931215977503</v>
      </c>
      <c r="AG68" s="8"/>
      <c r="AH68" s="12">
        <f>(General!C66-General!AI66)/(General!C66-General!C37-General!C47)</f>
        <v>0.91286756737229968</v>
      </c>
      <c r="AI68" s="8"/>
      <c r="AJ68" s="12">
        <f>(General!C66-General!AK66)/General!C66</f>
        <v>0.84227982263239487</v>
      </c>
      <c r="AK68" s="8"/>
      <c r="AL68" s="12">
        <f>(General!C66-General!AM66)/General!C66</f>
        <v>0.82818414506651283</v>
      </c>
      <c r="AM68" s="8"/>
      <c r="AN68" s="12">
        <f>(General!C66-General!AO66)/General!C66</f>
        <v>0.77169328382421865</v>
      </c>
      <c r="AO68" s="8"/>
      <c r="AP68" s="12">
        <f>(General!C66-General!AQ66)/General!C66</f>
        <v>0.68744367136522588</v>
      </c>
      <c r="AQ68" s="8"/>
    </row>
    <row r="71" spans="1:43">
      <c r="A71" s="6"/>
      <c r="B71" s="28" t="s">
        <v>58</v>
      </c>
      <c r="C71" s="28"/>
      <c r="D71" s="28"/>
      <c r="E71" s="28"/>
      <c r="F71" s="28"/>
    </row>
    <row r="72" spans="1:43">
      <c r="A72" s="6" t="s">
        <v>62</v>
      </c>
      <c r="B72" s="27">
        <v>0</v>
      </c>
      <c r="C72" s="27">
        <v>5.0000000000000001E-3</v>
      </c>
      <c r="D72" s="27">
        <v>0.01</v>
      </c>
      <c r="E72" s="27">
        <v>0.03</v>
      </c>
      <c r="F72" s="27">
        <v>0.05</v>
      </c>
      <c r="I72" s="4"/>
      <c r="J72" s="4"/>
      <c r="K72" s="4"/>
      <c r="L72" s="4"/>
      <c r="M72" s="4"/>
    </row>
    <row r="73" spans="1:43">
      <c r="A73" s="14" t="s">
        <v>2</v>
      </c>
      <c r="B73" s="22">
        <v>0.55900000000000005</v>
      </c>
      <c r="C73" s="22">
        <v>0.57899999999999996</v>
      </c>
      <c r="D73" s="22">
        <v>0.57699999999999996</v>
      </c>
      <c r="E73" s="22">
        <v>0.56499999999999995</v>
      </c>
      <c r="F73" s="22">
        <v>0.56799999999999995</v>
      </c>
      <c r="I73" s="4"/>
      <c r="J73" s="4"/>
      <c r="K73" s="4"/>
      <c r="L73" s="4"/>
      <c r="M73" s="4"/>
    </row>
    <row r="74" spans="1:43">
      <c r="A74" s="14" t="s">
        <v>3</v>
      </c>
      <c r="B74" s="22">
        <v>0.82199999999999995</v>
      </c>
      <c r="C74" s="22">
        <v>0.83199999999999996</v>
      </c>
      <c r="D74" s="22">
        <v>0.86299999999999999</v>
      </c>
      <c r="E74" s="22">
        <v>0.84599999999999997</v>
      </c>
      <c r="F74" s="22">
        <v>0.81899999999999995</v>
      </c>
      <c r="I74" s="4"/>
      <c r="J74" s="4"/>
      <c r="K74" s="4"/>
      <c r="L74" s="4"/>
      <c r="M74" s="4"/>
    </row>
    <row r="75" spans="1:43">
      <c r="A75" s="14" t="s">
        <v>5</v>
      </c>
      <c r="B75" s="22">
        <v>0.97499999999999998</v>
      </c>
      <c r="C75" s="22">
        <v>0.97399999999999998</v>
      </c>
      <c r="D75" s="22">
        <v>0.97499999999999998</v>
      </c>
      <c r="E75" s="22">
        <v>0.97199999999999998</v>
      </c>
      <c r="F75" s="22">
        <v>0.95</v>
      </c>
      <c r="I75" s="4"/>
      <c r="J75" s="4"/>
      <c r="K75" s="4"/>
      <c r="L75" s="4"/>
      <c r="M75" s="4"/>
    </row>
    <row r="76" spans="1:43">
      <c r="A76" s="14" t="s">
        <v>4</v>
      </c>
      <c r="B76" s="22">
        <v>0.98599999999999999</v>
      </c>
      <c r="C76" s="22">
        <v>0.98599999999999999</v>
      </c>
      <c r="D76" s="22">
        <v>0.97899999999999998</v>
      </c>
      <c r="E76" s="22">
        <v>0.95399999999999996</v>
      </c>
      <c r="F76" s="22">
        <v>0.93200000000000005</v>
      </c>
      <c r="I76" s="4"/>
      <c r="J76" s="4"/>
      <c r="K76" s="4"/>
      <c r="L76" s="4"/>
      <c r="M76" s="4"/>
    </row>
    <row r="77" spans="1:43">
      <c r="A77" s="25"/>
      <c r="B77" s="24"/>
      <c r="C77" s="24"/>
      <c r="D77" s="24"/>
      <c r="E77" s="24"/>
      <c r="F77" s="24"/>
    </row>
    <row r="78" spans="1:43">
      <c r="A78" s="6"/>
      <c r="B78" s="28" t="s">
        <v>59</v>
      </c>
      <c r="C78" s="28"/>
      <c r="D78" s="28"/>
      <c r="E78" s="28"/>
      <c r="F78" s="28"/>
    </row>
    <row r="79" spans="1:43">
      <c r="A79" s="6" t="s">
        <v>62</v>
      </c>
      <c r="B79" s="27">
        <v>0</v>
      </c>
      <c r="C79" s="27">
        <v>5.0000000000000001E-3</v>
      </c>
      <c r="D79" s="27">
        <v>0.01</v>
      </c>
      <c r="E79" s="27">
        <v>0.03</v>
      </c>
      <c r="F79" s="27">
        <v>0.05</v>
      </c>
      <c r="I79" s="5"/>
      <c r="J79" s="5"/>
      <c r="K79" s="5"/>
      <c r="L79" s="5"/>
      <c r="M79" s="5"/>
    </row>
    <row r="80" spans="1:43">
      <c r="A80" s="14" t="s">
        <v>2</v>
      </c>
      <c r="B80" s="22">
        <v>0.95699999999999996</v>
      </c>
      <c r="C80" s="22">
        <v>0.96099999999999997</v>
      </c>
      <c r="D80" s="22">
        <v>0.95799999999999996</v>
      </c>
      <c r="E80" s="22">
        <v>0.95599999999999996</v>
      </c>
      <c r="F80" s="22">
        <v>0.95399999999999996</v>
      </c>
      <c r="I80" s="5"/>
      <c r="J80" s="5"/>
      <c r="K80" s="5"/>
      <c r="L80" s="5"/>
      <c r="M80" s="5"/>
    </row>
    <row r="81" spans="1:13">
      <c r="A81" s="14" t="s">
        <v>3</v>
      </c>
      <c r="B81" s="22">
        <v>0.99099999999999999</v>
      </c>
      <c r="C81" s="22">
        <v>0.99099999999999999</v>
      </c>
      <c r="D81" s="22">
        <v>0.99199999999999999</v>
      </c>
      <c r="E81" s="22">
        <v>0.98299999999999998</v>
      </c>
      <c r="F81" s="22">
        <v>0.97899999999999998</v>
      </c>
      <c r="I81" s="5"/>
      <c r="J81" s="5"/>
      <c r="K81" s="5"/>
      <c r="L81" s="5"/>
      <c r="M81" s="5"/>
    </row>
    <row r="82" spans="1:13">
      <c r="A82" s="14" t="s">
        <v>5</v>
      </c>
      <c r="B82" s="22">
        <v>0.999</v>
      </c>
      <c r="C82" s="22">
        <v>0.998</v>
      </c>
      <c r="D82" s="22">
        <v>0.997</v>
      </c>
      <c r="E82" s="22">
        <v>0.98799999999999999</v>
      </c>
      <c r="F82" s="22">
        <v>0.95699999999999996</v>
      </c>
      <c r="I82" s="5"/>
      <c r="J82" s="5"/>
      <c r="K82" s="5"/>
      <c r="L82" s="5"/>
      <c r="M82" s="5"/>
    </row>
    <row r="83" spans="1:13">
      <c r="A83" s="14" t="s">
        <v>4</v>
      </c>
      <c r="B83" s="22">
        <v>1</v>
      </c>
      <c r="C83" s="22">
        <v>1</v>
      </c>
      <c r="D83" s="22">
        <v>1</v>
      </c>
      <c r="E83" s="22">
        <v>0.999</v>
      </c>
      <c r="F83" s="22">
        <v>0.999</v>
      </c>
      <c r="I83" s="5"/>
      <c r="J83" s="5"/>
      <c r="K83" s="5"/>
      <c r="L83" s="5"/>
      <c r="M83" s="5"/>
    </row>
    <row r="84" spans="1:13">
      <c r="A84" s="25"/>
      <c r="B84" s="24"/>
      <c r="C84" s="24"/>
      <c r="D84" s="24"/>
      <c r="E84" s="24"/>
      <c r="F84" s="24"/>
    </row>
    <row r="85" spans="1:13">
      <c r="A85" s="6"/>
      <c r="B85" s="28" t="s">
        <v>60</v>
      </c>
      <c r="C85" s="28"/>
      <c r="D85" s="28"/>
      <c r="E85" s="28"/>
      <c r="F85" s="28"/>
    </row>
    <row r="86" spans="1:13">
      <c r="A86" s="6" t="s">
        <v>62</v>
      </c>
      <c r="B86" s="27">
        <v>0</v>
      </c>
      <c r="C86" s="27">
        <v>5.0000000000000001E-3</v>
      </c>
      <c r="D86" s="27">
        <v>0.01</v>
      </c>
      <c r="E86" s="27">
        <v>0.03</v>
      </c>
      <c r="F86" s="27">
        <v>0.05</v>
      </c>
      <c r="I86" s="3"/>
      <c r="J86" s="3"/>
      <c r="K86" s="3"/>
      <c r="L86" s="3"/>
      <c r="M86" s="3"/>
    </row>
    <row r="87" spans="1:13">
      <c r="A87" s="14" t="s">
        <v>2</v>
      </c>
      <c r="B87" s="22">
        <v>0.73299999999999998</v>
      </c>
      <c r="C87" s="22">
        <v>0.66200000000000003</v>
      </c>
      <c r="D87" s="22">
        <v>0.69099999999999995</v>
      </c>
      <c r="E87" s="22">
        <v>0.57299999999999995</v>
      </c>
      <c r="F87" s="22">
        <v>0.53700000000000003</v>
      </c>
      <c r="I87" s="4"/>
      <c r="J87" s="4"/>
      <c r="K87" s="4"/>
      <c r="L87" s="4"/>
      <c r="M87" s="4"/>
    </row>
    <row r="88" spans="1:13">
      <c r="A88" s="14" t="s">
        <v>3</v>
      </c>
      <c r="B88" s="22">
        <v>0.89</v>
      </c>
      <c r="C88" s="22">
        <v>0.88500000000000001</v>
      </c>
      <c r="D88" s="22">
        <v>0.88200000000000001</v>
      </c>
      <c r="E88" s="22">
        <v>0.879</v>
      </c>
      <c r="F88" s="22">
        <v>0.871</v>
      </c>
      <c r="I88" s="4"/>
      <c r="J88" s="4"/>
      <c r="K88" s="4"/>
      <c r="L88" s="4"/>
      <c r="M88" s="4"/>
    </row>
    <row r="89" spans="1:13">
      <c r="A89" s="14" t="s">
        <v>5</v>
      </c>
      <c r="B89" s="22">
        <v>0.77</v>
      </c>
      <c r="C89" s="22">
        <v>0.70199999999999996</v>
      </c>
      <c r="D89" s="22">
        <v>0.67900000000000005</v>
      </c>
      <c r="E89" s="22">
        <v>0.60599999999999998</v>
      </c>
      <c r="F89" s="22">
        <v>0.495</v>
      </c>
      <c r="I89" s="4"/>
      <c r="J89" s="4"/>
      <c r="K89" s="4"/>
      <c r="L89" s="4"/>
      <c r="M89" s="4"/>
    </row>
    <row r="90" spans="1:13">
      <c r="A90" s="14" t="s">
        <v>4</v>
      </c>
      <c r="B90" s="22">
        <v>0.96599999999999997</v>
      </c>
      <c r="C90" s="22">
        <v>0.96599999999999997</v>
      </c>
      <c r="D90" s="22">
        <v>0.96599999999999997</v>
      </c>
      <c r="E90" s="22">
        <v>0.92300000000000004</v>
      </c>
      <c r="F90" s="22">
        <v>0.90500000000000003</v>
      </c>
      <c r="I90" s="4"/>
      <c r="J90" s="4"/>
      <c r="K90" s="4"/>
      <c r="L90" s="4"/>
      <c r="M90" s="4"/>
    </row>
    <row r="91" spans="1:13">
      <c r="A91" s="26"/>
      <c r="B91" s="23"/>
      <c r="C91" s="23"/>
      <c r="D91" s="23"/>
      <c r="E91" s="23"/>
      <c r="F91" s="23"/>
    </row>
    <row r="92" spans="1:13">
      <c r="A92" s="6"/>
      <c r="B92" s="28" t="s">
        <v>61</v>
      </c>
      <c r="C92" s="28"/>
      <c r="D92" s="28"/>
      <c r="E92" s="28"/>
      <c r="F92" s="28"/>
    </row>
    <row r="93" spans="1:13">
      <c r="A93" s="6" t="s">
        <v>62</v>
      </c>
      <c r="B93" s="27">
        <v>0</v>
      </c>
      <c r="C93" s="27">
        <v>5.0000000000000001E-3</v>
      </c>
      <c r="D93" s="27">
        <v>0.01</v>
      </c>
      <c r="E93" s="27">
        <v>0.03</v>
      </c>
      <c r="F93" s="27">
        <v>0.05</v>
      </c>
      <c r="I93" s="3"/>
      <c r="J93" s="3"/>
      <c r="K93" s="3"/>
      <c r="L93" s="3"/>
      <c r="M93" s="3"/>
    </row>
    <row r="94" spans="1:13">
      <c r="A94" s="14" t="s">
        <v>2</v>
      </c>
      <c r="B94" s="22">
        <v>0.94099999999999995</v>
      </c>
      <c r="C94" s="22">
        <v>0.92900000000000005</v>
      </c>
      <c r="D94" s="22">
        <v>0.92600000000000005</v>
      </c>
      <c r="E94" s="22">
        <v>0.88</v>
      </c>
      <c r="F94" s="22">
        <v>0.83899999999999997</v>
      </c>
      <c r="I94" s="3"/>
      <c r="J94" s="3"/>
      <c r="K94" s="3"/>
      <c r="L94" s="3"/>
      <c r="M94" s="3"/>
    </row>
    <row r="95" spans="1:13">
      <c r="A95" s="14" t="s">
        <v>3</v>
      </c>
      <c r="B95" s="22">
        <v>0.97299999999999998</v>
      </c>
      <c r="C95" s="22">
        <v>0.97099999999999997</v>
      </c>
      <c r="D95" s="22">
        <v>0.97299999999999998</v>
      </c>
      <c r="E95" s="22">
        <v>0.96199999999999997</v>
      </c>
      <c r="F95" s="22">
        <v>0.96199999999999997</v>
      </c>
      <c r="I95" s="3"/>
      <c r="J95" s="3"/>
      <c r="K95" s="3"/>
      <c r="L95" s="3"/>
      <c r="M95" s="3"/>
    </row>
    <row r="96" spans="1:13">
      <c r="A96" s="14" t="s">
        <v>5</v>
      </c>
      <c r="B96" s="22">
        <v>0.91300000000000003</v>
      </c>
      <c r="C96" s="22">
        <v>0.84199999999999997</v>
      </c>
      <c r="D96" s="22">
        <v>0.82799999999999996</v>
      </c>
      <c r="E96" s="22">
        <v>0.77200000000000002</v>
      </c>
      <c r="F96" s="22">
        <v>0.68700000000000006</v>
      </c>
      <c r="I96" s="3"/>
      <c r="J96" s="3"/>
      <c r="K96" s="3"/>
      <c r="L96" s="3"/>
      <c r="M96" s="3"/>
    </row>
    <row r="97" spans="1:13">
      <c r="A97" s="14" t="s">
        <v>4</v>
      </c>
      <c r="B97" s="22">
        <v>0.99299999999999999</v>
      </c>
      <c r="C97" s="22">
        <v>0.99299999999999999</v>
      </c>
      <c r="D97" s="22">
        <v>0.99199999999999999</v>
      </c>
      <c r="E97" s="22">
        <v>0.98799999999999999</v>
      </c>
      <c r="F97" s="22">
        <v>0.97399999999999998</v>
      </c>
      <c r="I97" s="3"/>
      <c r="J97" s="3"/>
      <c r="K97" s="3"/>
      <c r="L97" s="3"/>
      <c r="M97" s="3"/>
    </row>
  </sheetData>
  <mergeCells count="18">
    <mergeCell ref="A1:AQ1"/>
    <mergeCell ref="A2:B2"/>
    <mergeCell ref="D2:M2"/>
    <mergeCell ref="N2:W2"/>
    <mergeCell ref="X2:AG2"/>
    <mergeCell ref="AH2:AQ2"/>
    <mergeCell ref="A28:B28"/>
    <mergeCell ref="A33:AQ33"/>
    <mergeCell ref="A34:B34"/>
    <mergeCell ref="D34:M34"/>
    <mergeCell ref="N34:W34"/>
    <mergeCell ref="X34:AG34"/>
    <mergeCell ref="AH34:AQ34"/>
    <mergeCell ref="B92:F92"/>
    <mergeCell ref="A66:B66"/>
    <mergeCell ref="B71:F71"/>
    <mergeCell ref="B78:F78"/>
    <mergeCell ref="B85:F85"/>
  </mergeCells>
  <conditionalFormatting sqref="D4:D30 F4:F30 H4:H31 J4:J30 L4:L30 N4:N30 P4:P30 R4:R30 T4:T30 V4:V30 X4:X30 Z4:Z30 AB4:AB30 AD4:AD30 AF4:AF30 AH4:AH30 AJ4:AJ30 AL4:AL30 AN4:AN30 AP4:AP3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{FF84A690-B546-48CE-B4DB-D47E49F975E0}</x14:id>
        </ext>
      </extLst>
    </cfRule>
  </conditionalFormatting>
  <conditionalFormatting sqref="D36:D68 F36:F68 H36:H68 J36:J68 L36:L68 N36:N68 P36:P68 R36:R68 T36:T68 V36:V68 X36:X68 Z36:Z68 AB36:AB68 AD36:AD68 AF36:AF68 AH36:AH68 AJ36:AJ68 AL36:AL68 AN36:AN68 AP36:AP6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{9320B357-05F9-461E-A93D-A22468558877}</x14:id>
        </ext>
      </extLst>
    </cfRule>
  </conditionalFormatting>
  <conditionalFormatting sqref="B73:F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{7D3A4101-82E5-40C7-A169-78C9F1313B7B}</x14:id>
        </ext>
      </extLst>
    </cfRule>
  </conditionalFormatting>
  <conditionalFormatting sqref="B80:F8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{BF24F6D1-F35C-4E05-974C-83AF08403AE2}</x14:id>
        </ext>
      </extLst>
    </cfRule>
  </conditionalFormatting>
  <conditionalFormatting sqref="B87:F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{B50FC07C-8193-4549-B913-547469736FCE}</x14:id>
        </ext>
      </extLst>
    </cfRule>
  </conditionalFormatting>
  <conditionalFormatting sqref="B94:F9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{EBB93185-ED8C-44F4-8AD5-DFB9829C19B2}</x14:id>
        </ext>
      </extLst>
    </cfRule>
  </conditionalFormatting>
  <pageMargins left="0" right="0" top="0.39370078740157483" bottom="0.39370078740157483" header="0" footer="0"/>
  <pageSetup scale="50" orientation="landscape" r:id="rId1"/>
  <headerFooter>
    <oddHeader>&amp;C&amp;A</oddHeader>
    <oddFooter>&amp;CPage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84A690-B546-48CE-B4DB-D47E49F975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D4:D30 F4:F30 H4:H31 J4:J30 L4:L30 N4:N30 P4:P30 R4:R30 T4:T30 V4:V30 X4:X30 Z4:Z30 AB4:AB30 AD4:AD30 AF4:AF30 AH4:AH30 AJ4:AJ30 AL4:AL30 AN4:AN30 AP4:AP30</xm:sqref>
        </x14:conditionalFormatting>
        <x14:conditionalFormatting xmlns:xm="http://schemas.microsoft.com/office/excel/2006/main">
          <x14:cfRule type="dataBar" id="{9320B357-05F9-461E-A93D-A224685588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D36:D68 F36:F68 H36:H68 J36:J68 L36:L68 N36:N68 P36:P68 R36:R68 T36:T68 V36:V68 X36:X68 Z36:Z68 AB36:AB68 AD36:AD68 AF36:AF68 AH36:AH68 AJ36:AJ68 AL36:AL68 AN36:AN68 AP36:AP68</xm:sqref>
        </x14:conditionalFormatting>
        <x14:conditionalFormatting xmlns:xm="http://schemas.microsoft.com/office/excel/2006/main">
          <x14:cfRule type="dataBar" id="{7D3A4101-82E5-40C7-A169-78C9F1313B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B73:F76</xm:sqref>
        </x14:conditionalFormatting>
        <x14:conditionalFormatting xmlns:xm="http://schemas.microsoft.com/office/excel/2006/main">
          <x14:cfRule type="dataBar" id="{BF24F6D1-F35C-4E05-974C-83AF08403A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B80:F83</xm:sqref>
        </x14:conditionalFormatting>
        <x14:conditionalFormatting xmlns:xm="http://schemas.microsoft.com/office/excel/2006/main">
          <x14:cfRule type="dataBar" id="{B50FC07C-8193-4549-B913-547469736F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B87:F90</xm:sqref>
        </x14:conditionalFormatting>
        <x14:conditionalFormatting xmlns:xm="http://schemas.microsoft.com/office/excel/2006/main">
          <x14:cfRule type="dataBar" id="{EBB93185-ED8C-44F4-8AD5-DFB9829C19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B94:F97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10408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lebat</cp:lastModifiedBy>
  <cp:revision>152</cp:revision>
  <cp:lastPrinted>2021-08-27T20:00:05Z</cp:lastPrinted>
  <dcterms:created xsi:type="dcterms:W3CDTF">2020-04-01T20:44:11Z</dcterms:created>
  <dcterms:modified xsi:type="dcterms:W3CDTF">2021-08-27T20:03:11Z</dcterms:modified>
</cp:coreProperties>
</file>