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prelim_results/"/>
    </mc:Choice>
  </mc:AlternateContent>
  <bookViews>
    <workbookView xWindow="10200" yWindow="2080" windowWidth="35640" windowHeight="20120" activeTab="2"/>
  </bookViews>
  <sheets>
    <sheet name="reports3" sheetId="1" r:id="rId1"/>
    <sheet name="score plots" sheetId="4" r:id="rId2"/>
    <sheet name="discovar" sheetId="7" r:id="rId3"/>
    <sheet name="Score raw data" sheetId="5" r:id="rId4"/>
    <sheet name="table data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3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25" i="1"/>
  <c r="B26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72" i="6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1" i="6"/>
  <c r="E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O1" i="6"/>
  <c r="N1" i="6"/>
  <c r="M1" i="6"/>
  <c r="L1" i="6"/>
  <c r="D37" i="6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<sst xmlns="http://schemas.openxmlformats.org/spreadsheetml/2006/main" count="500" uniqueCount="250">
  <si>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</si>
  <si>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</si>
  <si>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</si>
  <si>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</si>
  <si>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</si>
  <si>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</si>
  <si>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</si>
  <si>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</si>
  <si>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</si>
  <si>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</si>
  <si>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</si>
  <si>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</si>
  <si>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</si>
  <si>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</si>
  <si>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</si>
  <si>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</si>
  <si>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</si>
  <si>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</si>
  <si>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</si>
  <si>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</si>
  <si>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</si>
  <si>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</si>
  <si>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</si>
  <si>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</si>
  <si>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</si>
  <si>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</si>
  <si>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</si>
  <si>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</si>
  <si>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</si>
  <si>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</si>
  <si>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</si>
  <si>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</si>
  <si>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</si>
  <si>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</si>
  <si>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</si>
  <si>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</si>
  <si>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</si>
  <si>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</si>
  <si>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</si>
  <si>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</si>
  <si>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</si>
  <si>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</si>
  <si>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</si>
  <si>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</si>
  <si>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</si>
  <si>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</si>
  <si>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</si>
  <si>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</si>
  <si>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</si>
  <si>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</si>
  <si>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</si>
  <si>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</si>
  <si>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</si>
  <si>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</si>
  <si>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</si>
  <si>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</si>
  <si>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</si>
  <si>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</si>
  <si>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</si>
  <si>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</si>
  <si>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</si>
  <si>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</si>
  <si>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</si>
  <si>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</si>
  <si>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</si>
  <si>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</si>
  <si>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</si>
  <si>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</si>
  <si>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</si>
  <si>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</si>
  <si>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</si>
  <si>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</si>
  <si>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</si>
  <si>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</si>
  <si>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</si>
  <si>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</si>
  <si>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</si>
  <si>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</si>
  <si>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</si>
  <si>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</si>
  <si>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</si>
  <si>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</si>
  <si>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</si>
  <si>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</si>
  <si>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</si>
  <si>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</si>
  <si>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</si>
  <si>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</si>
  <si>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</si>
  <si>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</si>
  <si>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</si>
  <si>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</si>
  <si>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</si>
  <si>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</si>
  <si>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</si>
  <si>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</si>
  <si>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</si>
  <si>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</si>
  <si>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</si>
  <si>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</si>
  <si>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</si>
  <si>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</si>
  <si>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</si>
  <si>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</si>
  <si>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</si>
  <si>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</si>
  <si>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</si>
  <si>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</si>
  <si>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</si>
  <si>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</si>
  <si>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</si>
  <si>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</si>
  <si>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</si>
  <si>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</si>
  <si>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</si>
  <si>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</si>
  <si>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</si>
  <si>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</si>
  <si>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</si>
  <si>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</si>
  <si>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</si>
  <si>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</si>
  <si>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</si>
  <si>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</si>
  <si>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</si>
  <si>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</si>
  <si>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</si>
  <si>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</si>
  <si>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</si>
  <si>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</si>
  <si>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</si>
  <si>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</si>
  <si>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</si>
  <si>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</si>
  <si>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</si>
  <si>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</si>
  <si>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</si>
  <si>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</si>
  <si>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</si>
  <si>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</si>
  <si>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</si>
  <si>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</si>
  <si>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</si>
  <si>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</si>
  <si>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</si>
  <si>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</si>
  <si>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</si>
  <si>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</si>
  <si>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</si>
  <si>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</si>
  <si>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</si>
  <si>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</si>
  <si>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</si>
  <si>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</si>
  <si>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</si>
  <si>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</si>
  <si>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</si>
  <si>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</si>
  <si>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</si>
  <si>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</si>
  <si>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</si>
  <si>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</si>
  <si>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</si>
  <si>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</si>
  <si>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</si>
  <si>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</si>
  <si>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</si>
  <si>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</si>
  <si>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</si>
  <si>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</si>
  <si>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</si>
  <si>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</si>
  <si>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</si>
  <si>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</si>
  <si>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</si>
  <si>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</si>
  <si>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</si>
  <si>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</si>
  <si>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</si>
  <si>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</si>
  <si>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</si>
  <si>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</si>
  <si>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</si>
  <si>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</si>
  <si>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</si>
  <si>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</si>
  <si>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</si>
  <si>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</si>
  <si>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</si>
  <si>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</si>
  <si>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</si>
  <si>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</si>
  <si>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</si>
  <si>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</si>
  <si>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</si>
  <si>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</si>
  <si>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</si>
  <si>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</si>
  <si>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</si>
  <si>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</si>
  <si>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</si>
  <si>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Velvet</t>
  </si>
  <si>
    <t>M37982</t>
  </si>
  <si>
    <t>Unsorted Scores</t>
  </si>
  <si>
    <t>Strain</t>
  </si>
  <si>
    <t>Total Assembled</t>
  </si>
  <si>
    <t>Depth of Coverage</t>
  </si>
  <si>
    <t>Number of Scaffolds</t>
  </si>
  <si>
    <t>GC%</t>
  </si>
  <si>
    <t>Ns/100Kbp</t>
  </si>
  <si>
    <t>Score</t>
  </si>
  <si>
    <t>Metassembler</t>
  </si>
  <si>
    <t>SPAdes</t>
  </si>
  <si>
    <t>ABySS</t>
  </si>
  <si>
    <t>M05964_discovar</t>
  </si>
  <si>
    <t>M07572_discovar</t>
  </si>
  <si>
    <t>M10540_discovar</t>
  </si>
  <si>
    <t>M16180_discovar</t>
  </si>
  <si>
    <t>M26026_discovar</t>
  </si>
  <si>
    <t>M26032_discovar</t>
  </si>
  <si>
    <t>M27986_discovar</t>
  </si>
  <si>
    <t>M27987_discovar</t>
  </si>
  <si>
    <t>M28356_discovar</t>
  </si>
  <si>
    <t>M28405_discovar</t>
  </si>
  <si>
    <t>M28687_discovar</t>
  </si>
  <si>
    <t>M28702_discovar</t>
  </si>
  <si>
    <t>M28745_discovar</t>
  </si>
  <si>
    <t>M28770_discovar</t>
  </si>
  <si>
    <t>M28801_discovar</t>
  </si>
  <si>
    <t>M28853_discovar</t>
  </si>
  <si>
    <t>M28888_discovar</t>
  </si>
  <si>
    <t>M29179_discovar</t>
  </si>
  <si>
    <t>M29197_discovar</t>
  </si>
  <si>
    <t>M29202_discovar</t>
  </si>
  <si>
    <t>M29227_discovar</t>
  </si>
  <si>
    <t>M29307_discovar</t>
  </si>
  <si>
    <t>M29323_discovar</t>
  </si>
  <si>
    <t>M29331_discovar</t>
  </si>
  <si>
    <t>M29400_discovar</t>
  </si>
  <si>
    <t>M29658_discovar</t>
  </si>
  <si>
    <t>M29684_discovar</t>
  </si>
  <si>
    <t>M29695_discovar</t>
  </si>
  <si>
    <t>M29697_discovar</t>
  </si>
  <si>
    <t>M36557_discovar</t>
  </si>
  <si>
    <t>M36564_discovar</t>
  </si>
  <si>
    <t>M36580_discovar</t>
  </si>
  <si>
    <t>M36582_discovar</t>
  </si>
  <si>
    <t>M36605_discovar</t>
  </si>
  <si>
    <t>M36606_discovar</t>
  </si>
  <si>
    <t>M37982_discovar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</si>
</sst>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x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Assembly Score (L50 weighted)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plots'!$A$3</c:f>
              <c:strCache>
                <c:ptCount val="1"/>
                <c:pt idx="0">
                  <c:v>Metassembler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</c:ser>
        <c:ser>
          <c:idx val="2"/>
          <c:order val="1"/>
          <c:tx>
            <c:strRef>
              <c:f>'score plots'!$A$5</c:f>
              <c:strCache>
                <c:ptCount val="1"/>
                <c:pt idx="0">
                  <c:v>ABySS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</c:ser>
        <c:ser>
          <c:idx val="3"/>
          <c:order val="2"/>
          <c:tx>
            <c:strRef>
              <c:f>'score plots'!$A$6</c:f>
              <c:strCache>
                <c:ptCount val="1"/>
                <c:pt idx="0">
                  <c:v>Velvet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002112"/>
        <c:axId val="-2063047152"/>
      </c:barChart>
      <c:catAx>
        <c:axId val="-205900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47152"/>
        <c:crosses val="autoZero"/>
        <c:auto val="1"/>
        <c:lblAlgn val="ctr"/>
        <c:lblOffset val="100"/>
        <c:noMultiLvlLbl val="0"/>
      </c:catAx>
      <c:valAx>
        <c:axId val="-20630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021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Assembly Score (Contig weighted)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'score plots'!$A$9</c:f>
              <c:strCache>
                <c:ptCount val="1"/>
                <c:pt idx="0">
                  <c:v>Metassembler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</c:ser>
        <c:ser>
          <c:idx val="2"/>
          <c:order val="1"/>
          <c:tx>
            <c:strRef>
              <c:f>'score plots'!$A$11</c:f>
              <c:strCache>
                <c:ptCount val="1"/>
                <c:pt idx="0">
                  <c:v>ABySS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</c:ser>
        <c:ser>
          <c:idx val="3"/>
          <c:order val="2"/>
          <c:tx>
            <c:strRef>
              <c:f>'score plots'!$A$12</c:f>
              <c:strCache>
                <c:ptCount val="1"/>
                <c:pt idx="0">
                  <c:v>Velvet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431504"/>
        <c:axId val="-2058450240"/>
      </c:barChart>
      <c:catAx>
        <c:axId val="-204543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50240"/>
        <c:crosses val="autoZero"/>
        <c:auto val="1"/>
        <c:lblAlgn val="ctr"/>
        <c:lblOffset val="100"/>
        <c:noMultiLvlLbl val="0"/>
      </c:catAx>
      <c:valAx>
        <c:axId val="-2058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315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15</xdr:row>
      <xdr:rowOff>106362</xdr:rowOff>
    </xdr:from>
    <xdr:to>
      <xdr:col>14</xdr:col>
      <xdr:colOff>477837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107950</xdr:rowOff>
    </xdr:from>
    <xdr:to>
      <xdr:col>26</xdr:col>
      <xdr:colOff>76200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B23" sqref="B23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>((LOG((B18/B14),10)/((B16/1890027)^2)))</f>
        <v>4.5602049238149709</v>
      </c>
      <c r="C23">
        <f t="shared" ref="B23:AG23" si="0">((LOG((C18/C14),10)/((C16/1890027)^2)))</f>
        <v>2.5169220970398278</v>
      </c>
      <c r="D23">
        <f t="shared" si="0"/>
        <v>4.5285752985395558</v>
      </c>
      <c r="E23">
        <f t="shared" si="0"/>
        <v>3.5704106894712209</v>
      </c>
      <c r="F23">
        <f t="shared" si="0"/>
        <v>3.2312666622230499</v>
      </c>
      <c r="G23">
        <f t="shared" si="0"/>
        <v>2.0566119848827902</v>
      </c>
      <c r="H23">
        <f t="shared" si="0"/>
        <v>3.3153171994932897</v>
      </c>
      <c r="I23">
        <f t="shared" si="0"/>
        <v>2.9856309417451743</v>
      </c>
      <c r="J23">
        <f t="shared" si="0"/>
        <v>5.42901740601119</v>
      </c>
      <c r="K23">
        <f t="shared" si="0"/>
        <v>2.8408222523764861</v>
      </c>
      <c r="L23">
        <f t="shared" si="0"/>
        <v>5.3488461957826043</v>
      </c>
      <c r="M23">
        <f t="shared" si="0"/>
        <v>4.474407468819507</v>
      </c>
      <c r="N23">
        <f t="shared" si="0"/>
        <v>4.4250883882868806</v>
      </c>
      <c r="O23">
        <f t="shared" si="0"/>
        <v>1.6779429169340097</v>
      </c>
      <c r="P23">
        <f t="shared" si="0"/>
        <v>4.5015052278545635</v>
      </c>
      <c r="Q23">
        <f t="shared" si="0"/>
        <v>3.6339379357341395</v>
      </c>
      <c r="R23">
        <f t="shared" si="0"/>
        <v>5.0103573341855858</v>
      </c>
      <c r="S23">
        <f t="shared" si="0"/>
        <v>3.8678271506712707</v>
      </c>
      <c r="T23">
        <f t="shared" si="0"/>
        <v>4.8213239063629292</v>
      </c>
      <c r="U23">
        <f t="shared" si="0"/>
        <v>4.4329329077993709</v>
      </c>
      <c r="V23">
        <f t="shared" si="0"/>
        <v>5.4205001258229268</v>
      </c>
      <c r="W23">
        <f t="shared" si="0"/>
        <v>4.18580866680459</v>
      </c>
      <c r="X23">
        <f t="shared" si="0"/>
        <v>4.4532491546323669</v>
      </c>
      <c r="Y23">
        <f t="shared" si="0"/>
        <v>3.6214066260445819</v>
      </c>
      <c r="Z23">
        <f t="shared" si="0"/>
        <v>4.4435667141167441</v>
      </c>
      <c r="AA23">
        <f t="shared" si="0"/>
        <v>4.0753272899932576</v>
      </c>
      <c r="AB23">
        <f t="shared" si="0"/>
        <v>4.4015841269658207</v>
      </c>
      <c r="AC23">
        <f t="shared" si="0"/>
        <v>4.1428431007785163</v>
      </c>
      <c r="AD23">
        <f t="shared" si="0"/>
        <v>4.4199171372189259</v>
      </c>
      <c r="AE23">
        <f t="shared" si="0"/>
        <v>3.8893532143638931</v>
      </c>
      <c r="AF23">
        <f t="shared" si="0"/>
        <v>4.2655874054253653</v>
      </c>
      <c r="AG23">
        <f t="shared" si="0"/>
        <v>3.840776378805399</v>
      </c>
      <c r="AH23">
        <f t="shared" ref="AH23:BM23" si="1">((LOG((AH18/AH14),10)/((AH16/1890027)^2)))</f>
        <v>4.738428031734899</v>
      </c>
      <c r="AI23">
        <f t="shared" si="1"/>
        <v>3.9235816706631641</v>
      </c>
      <c r="AJ23">
        <f t="shared" si="1"/>
        <v>4.6934138774448844</v>
      </c>
      <c r="AK23">
        <f t="shared" si="1"/>
        <v>3.7049738270252401</v>
      </c>
      <c r="AL23">
        <f t="shared" si="1"/>
        <v>4.1825421838054577</v>
      </c>
      <c r="AM23">
        <f t="shared" si="1"/>
        <v>3.5428752886844204</v>
      </c>
      <c r="AN23">
        <f t="shared" si="1"/>
        <v>4.0614484727814171</v>
      </c>
      <c r="AO23">
        <f t="shared" si="1"/>
        <v>2.9208545680957752</v>
      </c>
      <c r="AP23">
        <f t="shared" si="1"/>
        <v>4.8420992472983944</v>
      </c>
      <c r="AQ23">
        <f t="shared" si="1"/>
        <v>3.8402365654721895</v>
      </c>
      <c r="AR23">
        <f t="shared" si="1"/>
        <v>4.6930000397684202</v>
      </c>
      <c r="AS23">
        <f t="shared" si="1"/>
        <v>3.8130485864324539</v>
      </c>
      <c r="AT23">
        <f t="shared" si="1"/>
        <v>3.9221719939417894</v>
      </c>
      <c r="AU23">
        <f t="shared" si="1"/>
        <v>3.2301051749619929</v>
      </c>
      <c r="AV23">
        <f t="shared" si="1"/>
        <v>3.752918043497032</v>
      </c>
      <c r="AW23">
        <f t="shared" si="1"/>
        <v>3.4951229819892582</v>
      </c>
      <c r="AX23">
        <f t="shared" si="1"/>
        <v>4.6660859735132325</v>
      </c>
      <c r="AY23">
        <f t="shared" si="1"/>
        <v>4.2551094703254071</v>
      </c>
      <c r="AZ23">
        <f t="shared" si="1"/>
        <v>4.7629035650556117</v>
      </c>
      <c r="BA23">
        <f t="shared" si="1"/>
        <v>4.4193490501626105</v>
      </c>
      <c r="BB23">
        <f t="shared" si="1"/>
        <v>4.2889398256218874</v>
      </c>
      <c r="BC23">
        <f t="shared" si="1"/>
        <v>3.6634843047812482</v>
      </c>
      <c r="BD23">
        <f t="shared" si="1"/>
        <v>4.1904265727098222</v>
      </c>
      <c r="BE23">
        <f t="shared" si="1"/>
        <v>3.8681405658143997</v>
      </c>
      <c r="BF23">
        <f t="shared" si="1"/>
        <v>4.0964068939026479</v>
      </c>
      <c r="BG23">
        <f t="shared" si="1"/>
        <v>3.6491651237776188</v>
      </c>
      <c r="BH23">
        <f t="shared" si="1"/>
        <v>4.1585221854319725</v>
      </c>
      <c r="BI23">
        <f t="shared" si="1"/>
        <v>3.5075563644896532</v>
      </c>
      <c r="BJ23">
        <f t="shared" si="1"/>
        <v>3.5986787712637991</v>
      </c>
      <c r="BK23">
        <f t="shared" si="1"/>
        <v>3.3204021809517714</v>
      </c>
      <c r="BL23">
        <f t="shared" si="1"/>
        <v>3.4888178815796209</v>
      </c>
      <c r="BM23">
        <f t="shared" si="1"/>
        <v>3.3908345840467815</v>
      </c>
      <c r="BN23">
        <f t="shared" ref="BN23:CS23" si="2">((LOG((BN18/BN14),10)/((BN16/1890027)^2)))</f>
        <v>3.5052733801342564</v>
      </c>
      <c r="BO23">
        <f t="shared" si="2"/>
        <v>3.1463563399356778</v>
      </c>
      <c r="BP23">
        <f t="shared" si="2"/>
        <v>3.3148336994634273</v>
      </c>
      <c r="BQ23">
        <f t="shared" si="2"/>
        <v>3.2069653577019368</v>
      </c>
      <c r="BR23">
        <f t="shared" si="2"/>
        <v>4.9282877577018214</v>
      </c>
      <c r="BS23">
        <f t="shared" si="2"/>
        <v>4.2420405379467647</v>
      </c>
      <c r="BT23">
        <f t="shared" si="2"/>
        <v>4.7285946720666665</v>
      </c>
      <c r="BU23">
        <f t="shared" si="2"/>
        <v>4.3841320616573967</v>
      </c>
      <c r="BV23">
        <f t="shared" si="2"/>
        <v>4.6943318187239962</v>
      </c>
      <c r="BW23">
        <f t="shared" si="2"/>
        <v>1.7226960642215066</v>
      </c>
      <c r="BX23">
        <f t="shared" si="2"/>
        <v>4.6179976701241978</v>
      </c>
      <c r="BY23">
        <f t="shared" si="2"/>
        <v>3.9544357611307759</v>
      </c>
      <c r="BZ23">
        <f t="shared" si="2"/>
        <v>4.3106397772539768</v>
      </c>
      <c r="CA23">
        <f t="shared" si="2"/>
        <v>1.4461000214593596</v>
      </c>
      <c r="CB23">
        <f t="shared" si="2"/>
        <v>4.2596761237523619</v>
      </c>
      <c r="CC23">
        <f t="shared" si="2"/>
        <v>3.7489530436368375</v>
      </c>
      <c r="CD23">
        <f t="shared" si="2"/>
        <v>4.5880885044689572</v>
      </c>
      <c r="CE23">
        <f t="shared" si="2"/>
        <v>1.424549291151602</v>
      </c>
      <c r="CF23">
        <f t="shared" si="2"/>
        <v>4.4812113468753356</v>
      </c>
      <c r="CG23">
        <f t="shared" si="2"/>
        <v>4.3121199069103895</v>
      </c>
      <c r="CH23">
        <f t="shared" si="2"/>
        <v>4.1734118055018365</v>
      </c>
      <c r="CI23">
        <f t="shared" si="2"/>
        <v>3.6740803684579815</v>
      </c>
      <c r="CJ23">
        <f t="shared" si="2"/>
        <v>4.1052418096141006</v>
      </c>
      <c r="CK23">
        <f t="shared" si="2"/>
        <v>3.7859371232655805</v>
      </c>
      <c r="CL23">
        <f t="shared" si="2"/>
        <v>4.9291605146207207</v>
      </c>
      <c r="CM23">
        <f t="shared" si="2"/>
        <v>4.710980485268073</v>
      </c>
      <c r="CN23">
        <f t="shared" si="2"/>
        <v>4.8187907246819819</v>
      </c>
      <c r="CO23">
        <f t="shared" si="2"/>
        <v>3.1023836874804407</v>
      </c>
      <c r="CP23">
        <f t="shared" si="2"/>
        <v>4.2818531658601069</v>
      </c>
      <c r="CQ23">
        <f t="shared" si="2"/>
        <v>3.650590379516077</v>
      </c>
      <c r="CR23">
        <f t="shared" si="2"/>
        <v>4.4177919861780479</v>
      </c>
      <c r="CS23">
        <f t="shared" si="2"/>
        <v>3.8557818758352926</v>
      </c>
      <c r="CT23">
        <f t="shared" ref="CT23:DY23" si="3">((LOG((CT18/CT14),10)/((CT16/1890027)^2)))</f>
        <v>3.9768718815854456</v>
      </c>
      <c r="CU23">
        <f t="shared" si="3"/>
        <v>3.6951098896746348</v>
      </c>
      <c r="CV23">
        <f t="shared" si="3"/>
        <v>3.9272479836010921</v>
      </c>
      <c r="CW23">
        <f t="shared" si="3"/>
        <v>3.5088942518630204</v>
      </c>
      <c r="CX23">
        <f t="shared" si="3"/>
        <v>4.2737401240588735</v>
      </c>
      <c r="CY23">
        <f t="shared" si="3"/>
        <v>3.9537567441159553</v>
      </c>
      <c r="CZ23">
        <f t="shared" si="3"/>
        <v>4.1535118436630336</v>
      </c>
      <c r="DA23">
        <f t="shared" si="3"/>
        <v>3.74237106238572</v>
      </c>
      <c r="DB23">
        <f t="shared" si="3"/>
        <v>4.7868267688558985</v>
      </c>
      <c r="DC23">
        <f t="shared" si="3"/>
        <v>4.2781765494933275</v>
      </c>
      <c r="DD23">
        <f t="shared" si="3"/>
        <v>4.6400385085239719</v>
      </c>
      <c r="DE23">
        <f t="shared" si="3"/>
        <v>4.2336943991747997</v>
      </c>
      <c r="DF23">
        <f t="shared" si="3"/>
        <v>4.3025647655916623</v>
      </c>
      <c r="DG23">
        <f t="shared" si="3"/>
        <v>3.5298729315364015</v>
      </c>
      <c r="DH23">
        <f t="shared" si="3"/>
        <v>4.234352253722796</v>
      </c>
      <c r="DI23">
        <f t="shared" si="3"/>
        <v>3.5956502194432942</v>
      </c>
      <c r="DJ23">
        <f t="shared" si="3"/>
        <v>4.7062179229176397</v>
      </c>
      <c r="DK23">
        <f t="shared" si="3"/>
        <v>4.0525654723528399</v>
      </c>
      <c r="DL23">
        <f t="shared" si="3"/>
        <v>4.5478355339240109</v>
      </c>
      <c r="DM23">
        <f t="shared" si="3"/>
        <v>3.7638595542035205</v>
      </c>
      <c r="DN23">
        <f t="shared" si="3"/>
        <v>5.0359117186216666</v>
      </c>
      <c r="DO23">
        <f t="shared" si="3"/>
        <v>4.1104188911461721</v>
      </c>
      <c r="DP23">
        <f t="shared" si="3"/>
        <v>4.8294145341462071</v>
      </c>
      <c r="DQ23">
        <f t="shared" si="3"/>
        <v>3.5444279402741672</v>
      </c>
      <c r="DR23">
        <f t="shared" si="3"/>
        <v>5.4293391829463422</v>
      </c>
      <c r="DS23">
        <f t="shared" si="3"/>
        <v>3.9540776946567489</v>
      </c>
      <c r="DT23">
        <f t="shared" si="3"/>
        <v>5.4651470567664031</v>
      </c>
      <c r="DU23">
        <f t="shared" si="3"/>
        <v>5.0518709650685167</v>
      </c>
      <c r="DV23">
        <f t="shared" si="3"/>
        <v>4.6026819990657488</v>
      </c>
      <c r="DW23">
        <f t="shared" si="3"/>
        <v>1.9101509150548124</v>
      </c>
      <c r="DX23">
        <f t="shared" si="3"/>
        <v>4.5021242940542203</v>
      </c>
      <c r="DY23">
        <f t="shared" si="3"/>
        <v>4.2989787038339271</v>
      </c>
      <c r="DZ23">
        <f t="shared" ref="DZ23:EO23" si="4">((LOG((DZ18/DZ14),10)/((DZ16/1890027)^2)))</f>
        <v>4.8578137817830358</v>
      </c>
      <c r="EA23">
        <f t="shared" si="4"/>
        <v>2.8084893931660146</v>
      </c>
      <c r="EB23">
        <f t="shared" si="4"/>
        <v>4.8083030247714564</v>
      </c>
      <c r="EC23">
        <f t="shared" si="4"/>
        <v>4.5601245492491165</v>
      </c>
      <c r="ED23">
        <f t="shared" si="4"/>
        <v>3.8521044141351735</v>
      </c>
      <c r="EE23">
        <f t="shared" si="4"/>
        <v>3.1046693976651727</v>
      </c>
      <c r="EF23">
        <f t="shared" si="4"/>
        <v>3.7342919422116783</v>
      </c>
      <c r="EG23">
        <f t="shared" si="4"/>
        <v>3.1098718185181764</v>
      </c>
      <c r="EH23">
        <f t="shared" si="4"/>
        <v>5.0008514477392536</v>
      </c>
      <c r="EI23">
        <f t="shared" si="4"/>
        <v>0.27145489351138069</v>
      </c>
      <c r="EJ23">
        <f t="shared" si="4"/>
        <v>4.8453223090049828</v>
      </c>
      <c r="EK23">
        <f t="shared" si="4"/>
        <v>3.790848207721222</v>
      </c>
      <c r="EL23">
        <f t="shared" si="4"/>
        <v>4.4114816203711573</v>
      </c>
      <c r="EM23">
        <f t="shared" si="4"/>
        <v>3.9537176725964178</v>
      </c>
      <c r="EN23">
        <f t="shared" si="4"/>
        <v>4.4122586569219742</v>
      </c>
      <c r="EO23">
        <f t="shared" si="4"/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5">LOG((C18*C16)/C14)</f>
        <v>9.1049805682822598</v>
      </c>
      <c r="D25">
        <f t="shared" si="5"/>
        <v>10.499750144695106</v>
      </c>
      <c r="E25">
        <f t="shared" si="5"/>
        <v>9.9782470078902303</v>
      </c>
      <c r="F25" s="1">
        <f>LOG((F18*F16)/F14)</f>
        <v>9.7490357605245563</v>
      </c>
      <c r="G25">
        <f t="shared" si="5"/>
        <v>8.9334826507727811</v>
      </c>
      <c r="H25">
        <f t="shared" si="5"/>
        <v>9.8913286861058349</v>
      </c>
      <c r="I25">
        <f t="shared" si="5"/>
        <v>9.807344213064237</v>
      </c>
      <c r="J25" s="1">
        <f>LOG((J18*J16)/J14)</f>
        <v>11.239535271374395</v>
      </c>
      <c r="K25">
        <f t="shared" si="5"/>
        <v>9.7827097609782623</v>
      </c>
      <c r="L25">
        <f t="shared" si="5"/>
        <v>11.169525281805331</v>
      </c>
      <c r="M25">
        <f t="shared" si="5"/>
        <v>10.49231395005509</v>
      </c>
      <c r="N25" s="1">
        <f>LOG((N18*N16)/N14)</f>
        <v>10.528130091118156</v>
      </c>
      <c r="O25">
        <f t="shared" si="5"/>
        <v>8.8760965506210336</v>
      </c>
      <c r="P25">
        <f t="shared" si="5"/>
        <v>10.601449285548361</v>
      </c>
      <c r="Q25">
        <f t="shared" si="5"/>
        <v>9.8963661485307544</v>
      </c>
      <c r="R25" s="1">
        <f>LOG((R18*R16)/R14)</f>
        <v>10.676228034553352</v>
      </c>
      <c r="S25">
        <f t="shared" si="5"/>
        <v>9.852341059256835</v>
      </c>
      <c r="T25">
        <f t="shared" si="5"/>
        <v>10.522107239553039</v>
      </c>
      <c r="U25">
        <f t="shared" si="5"/>
        <v>10.352082468738619</v>
      </c>
      <c r="V25" s="1">
        <f>LOG((V18*V16)/V14)</f>
        <v>11.332273510458906</v>
      </c>
      <c r="W25">
        <f t="shared" si="5"/>
        <v>10.47681002798123</v>
      </c>
      <c r="X25">
        <f t="shared" si="5"/>
        <v>10.706421572900027</v>
      </c>
      <c r="Y25">
        <f t="shared" si="5"/>
        <v>10.439464770993641</v>
      </c>
      <c r="Z25" s="1">
        <f>LOG((Z18*Z16)/Z14)</f>
        <v>10.404721413236597</v>
      </c>
      <c r="AA25">
        <f t="shared" si="5"/>
        <v>10.124091166093852</v>
      </c>
      <c r="AB25">
        <f t="shared" si="5"/>
        <v>10.372974286480021</v>
      </c>
      <c r="AC25">
        <f t="shared" si="5"/>
        <v>10.342637687726357</v>
      </c>
      <c r="AD25" s="1">
        <f>LOG((AD18*AD16)/AD14)</f>
        <v>10.388613937108909</v>
      </c>
      <c r="AE25">
        <f t="shared" si="5"/>
        <v>9.9930330834547956</v>
      </c>
      <c r="AF25">
        <f t="shared" si="5"/>
        <v>10.250510395899511</v>
      </c>
      <c r="AG25">
        <f t="shared" si="5"/>
        <v>10.273189061032127</v>
      </c>
      <c r="AH25" s="1">
        <f>LOG((AH18*AH16)/AH14)</f>
        <v>11.100364776883811</v>
      </c>
      <c r="AI25">
        <f t="shared" si="5"/>
        <v>10.414487815303028</v>
      </c>
      <c r="AJ25">
        <f t="shared" si="5"/>
        <v>11.065089666927731</v>
      </c>
      <c r="AK25">
        <f t="shared" si="5"/>
        <v>10.392504970381884</v>
      </c>
      <c r="AL25" s="1">
        <f>LOG((AL18*AL16)/AL14)</f>
        <v>10.337153693914376</v>
      </c>
      <c r="AM25">
        <f t="shared" si="5"/>
        <v>9.8181338269533107</v>
      </c>
      <c r="AN25">
        <f t="shared" si="5"/>
        <v>10.223762743683546</v>
      </c>
      <c r="AO25">
        <f t="shared" si="5"/>
        <v>10.018643453168425</v>
      </c>
      <c r="AP25" s="1">
        <f>LOG((AP18*AP16)/AP14)</f>
        <v>10.748505319668343</v>
      </c>
      <c r="AQ25">
        <f t="shared" si="5"/>
        <v>9.9568885383946437</v>
      </c>
      <c r="AR25">
        <f t="shared" si="5"/>
        <v>10.612683917239101</v>
      </c>
      <c r="AS25">
        <f t="shared" si="5"/>
        <v>10.03555965579063</v>
      </c>
      <c r="AT25" s="1">
        <f>LOG((AT18*AT16)/AT14)</f>
        <v>10.124233449257247</v>
      </c>
      <c r="AU25">
        <f t="shared" si="5"/>
        <v>9.5524643734296557</v>
      </c>
      <c r="AV25">
        <f t="shared" si="5"/>
        <v>9.9900085553007063</v>
      </c>
      <c r="AW25">
        <f t="shared" si="5"/>
        <v>9.9022080805378678</v>
      </c>
      <c r="AX25" s="1">
        <f>LOG((AX18*AX16)/AX14)</f>
        <v>10.442101415207832</v>
      </c>
      <c r="AY25">
        <f t="shared" si="5"/>
        <v>10.135036602775635</v>
      </c>
      <c r="AZ25">
        <f t="shared" si="5"/>
        <v>10.535953162652804</v>
      </c>
      <c r="BA25">
        <f t="shared" si="5"/>
        <v>10.38191603749927</v>
      </c>
      <c r="BB25" s="1">
        <f>LOG((BB18*BB16)/BB14)</f>
        <v>10.238939253926349</v>
      </c>
      <c r="BC25">
        <f t="shared" si="5"/>
        <v>9.7478020584567364</v>
      </c>
      <c r="BD25">
        <f t="shared" si="5"/>
        <v>10.148375566222882</v>
      </c>
      <c r="BE25">
        <f t="shared" si="5"/>
        <v>10.031411188768301</v>
      </c>
      <c r="BF25" s="1">
        <f>LOG((BF18*BF16)/BF14)</f>
        <v>10.562043544179538</v>
      </c>
      <c r="BG25">
        <f t="shared" si="5"/>
        <v>10.150008875337704</v>
      </c>
      <c r="BH25">
        <f t="shared" si="5"/>
        <v>10.641914313992752</v>
      </c>
      <c r="BI25">
        <f t="shared" si="5"/>
        <v>10.1306577264073</v>
      </c>
      <c r="BJ25" s="1">
        <f>LOG((BJ18*BJ16)/BJ14)</f>
        <v>10.001414921891747</v>
      </c>
      <c r="BK25">
        <f t="shared" si="5"/>
        <v>9.7589053420294309</v>
      </c>
      <c r="BL25">
        <f t="shared" si="5"/>
        <v>9.909817000753586</v>
      </c>
      <c r="BM25">
        <f t="shared" si="5"/>
        <v>9.9902029503699872</v>
      </c>
      <c r="BN25" s="1">
        <f>LOG((BN18*BN16)/BN14)</f>
        <v>10.055576572520243</v>
      </c>
      <c r="BO25">
        <f t="shared" si="5"/>
        <v>9.7424807180387401</v>
      </c>
      <c r="BP25">
        <f t="shared" ref="BP25:BQ25" si="6">LOG((BP18*BP16)/BP14)</f>
        <v>9.9056479053134048</v>
      </c>
      <c r="BQ25">
        <f t="shared" si="6"/>
        <v>9.8672942159817332</v>
      </c>
      <c r="BR25" s="1">
        <f>LOG((BR18*BR16)/BR14)</f>
        <v>10.60040577601899</v>
      </c>
      <c r="BS25">
        <f t="shared" ref="BS25:BU25" si="7">LOG((BS18*BS16)/BS14)</f>
        <v>10.105822243273185</v>
      </c>
      <c r="BT25">
        <f t="shared" si="7"/>
        <v>10.441505613036306</v>
      </c>
      <c r="BU25">
        <f t="shared" si="7"/>
        <v>10.393177415599054</v>
      </c>
      <c r="BV25" s="1">
        <f>LOG((BV18*BV16)/BV14)</f>
        <v>10.585371396710341</v>
      </c>
      <c r="BW25">
        <f t="shared" ref="BW25:BY25" si="8">LOG((BW18*BW16)/BW14)</f>
        <v>8.856400213316558</v>
      </c>
      <c r="BX25">
        <f t="shared" si="8"/>
        <v>10.500983808621582</v>
      </c>
      <c r="BY25">
        <f t="shared" si="8"/>
        <v>10.062602003246502</v>
      </c>
      <c r="BZ25" s="1">
        <f>LOG((BZ18*BZ16)/BZ14)</f>
        <v>10.637152142260549</v>
      </c>
      <c r="CA25">
        <f t="shared" ref="CA25:CC25" si="9">LOG((CA18*CA16)/CA14)</f>
        <v>8.6908462018420831</v>
      </c>
      <c r="CB25">
        <f t="shared" si="9"/>
        <v>10.594184047645323</v>
      </c>
      <c r="CC25">
        <f t="shared" si="9"/>
        <v>10.312844273575571</v>
      </c>
      <c r="CD25" s="1">
        <f>LOG((CD18*CD16)/CD14)</f>
        <v>10.592014728193567</v>
      </c>
      <c r="CE25">
        <f t="shared" ref="CE25:CG25" si="10">LOG((CE18*CE16)/CE14)</f>
        <v>8.6988450748357344</v>
      </c>
      <c r="CF25">
        <f t="shared" si="10"/>
        <v>10.505030598789785</v>
      </c>
      <c r="CG25">
        <f t="shared" si="10"/>
        <v>10.485408177499353</v>
      </c>
      <c r="CH25" s="1">
        <f>LOG((CH18*CH16)/CH14)</f>
        <v>10.183422329527021</v>
      </c>
      <c r="CI25">
        <f t="shared" ref="CI25:CK25" si="11">LOG((CI18*CI16)/CI14)</f>
        <v>9.8258477256828591</v>
      </c>
      <c r="CJ25">
        <f t="shared" si="11"/>
        <v>10.15859177504022</v>
      </c>
      <c r="CK25">
        <f t="shared" si="11"/>
        <v>10.030146766149512</v>
      </c>
      <c r="CL25" s="1">
        <f>LOG((CL18*CL16)/CL14)</f>
        <v>11.308656337682498</v>
      </c>
      <c r="CM25">
        <f t="shared" ref="CM25:CO25" si="12">LOG((CM18*CM16)/CM14)</f>
        <v>11.105367581783399</v>
      </c>
      <c r="CN25">
        <f t="shared" si="12"/>
        <v>11.194532813109836</v>
      </c>
      <c r="CO25">
        <f t="shared" si="12"/>
        <v>10.23491752619652</v>
      </c>
      <c r="CP25" s="1">
        <f>LOG((CP18*CP16)/CP14)</f>
        <v>10.226452545650147</v>
      </c>
      <c r="CQ25">
        <f t="shared" ref="CQ25:CS25" si="13">LOG((CQ18*CQ16)/CQ14)</f>
        <v>9.7144738859598867</v>
      </c>
      <c r="CR25">
        <f t="shared" si="13"/>
        <v>10.371012256023111</v>
      </c>
      <c r="CS25">
        <f t="shared" si="13"/>
        <v>10.03224941001622</v>
      </c>
      <c r="CT25" s="1">
        <f>LOG((CT18*CT16)/CT14)</f>
        <v>10.279934886117429</v>
      </c>
      <c r="CU25">
        <f t="shared" ref="CU25:CW25" si="14">LOG((CU18*CU16)/CU14)</f>
        <v>10.023882702303373</v>
      </c>
      <c r="CV25">
        <f t="shared" si="14"/>
        <v>10.241512874587164</v>
      </c>
      <c r="CW25">
        <f t="shared" si="14"/>
        <v>10.010916509430558</v>
      </c>
      <c r="CX25" s="1">
        <f>LOG((CX18*CX16)/CX14)</f>
        <v>10.406771572220489</v>
      </c>
      <c r="CY25">
        <f t="shared" ref="CY25:DA25" si="15">LOG((CY18*CY16)/CY14)</f>
        <v>10.134051073768596</v>
      </c>
      <c r="CZ25">
        <f t="shared" si="15"/>
        <v>10.295267759460886</v>
      </c>
      <c r="DA25">
        <f t="shared" si="15"/>
        <v>10.178108463737678</v>
      </c>
      <c r="DB25" s="1">
        <f>LOG((DB18*DB16)/DB14)</f>
        <v>10.686460535330706</v>
      </c>
      <c r="DC25">
        <f t="shared" ref="DC25:DE25" si="16">LOG((DC18*DC16)/DC14)</f>
        <v>10.275084413471699</v>
      </c>
      <c r="DD25">
        <f t="shared" si="16"/>
        <v>10.561964926591347</v>
      </c>
      <c r="DE25">
        <f t="shared" si="16"/>
        <v>10.42574985891499</v>
      </c>
      <c r="DF25" s="1">
        <f>LOG((DF18*DF16)/DF14)</f>
        <v>10.332666473180002</v>
      </c>
      <c r="DG25">
        <f t="shared" ref="DG25:DI25" si="17">LOG((DG18*DG16)/DG14)</f>
        <v>9.7324480172753773</v>
      </c>
      <c r="DH25">
        <f t="shared" si="17"/>
        <v>10.289131633525466</v>
      </c>
      <c r="DI25">
        <f t="shared" si="17"/>
        <v>9.8716502212597792</v>
      </c>
      <c r="DJ25" s="1">
        <f>LOG((DJ18*DJ16)/DJ14)</f>
        <v>10.814703133700029</v>
      </c>
      <c r="DK25">
        <f t="shared" ref="DK25:DM25" si="18">LOG((DK18*DK16)/DK14)</f>
        <v>10.270420563460322</v>
      </c>
      <c r="DL25">
        <f t="shared" si="18"/>
        <v>10.674499643583646</v>
      </c>
      <c r="DM25">
        <f t="shared" si="18"/>
        <v>10.096188066727052</v>
      </c>
      <c r="DN25" s="1">
        <f>LOG((DN18*DN16)/DN14)</f>
        <v>10.68527106647964</v>
      </c>
      <c r="DO25">
        <f t="shared" ref="DO25:DQ25" si="19">LOG((DO18*DO16)/DO14)</f>
        <v>10.01192402497565</v>
      </c>
      <c r="DP25">
        <f t="shared" si="19"/>
        <v>10.520146525138475</v>
      </c>
      <c r="DQ25">
        <f t="shared" si="19"/>
        <v>10.173297321958641</v>
      </c>
      <c r="DR25" s="1">
        <f>LOG((DR18*DR16)/DR14)</f>
        <v>11.04519672533535</v>
      </c>
      <c r="DS25">
        <f t="shared" ref="DS25:DU25" si="20">LOG((DS18*DS16)/DS14)</f>
        <v>10.105667526822268</v>
      </c>
      <c r="DT25">
        <f t="shared" si="20"/>
        <v>11.087235532442307</v>
      </c>
      <c r="DU25">
        <f t="shared" si="20"/>
        <v>10.909469237638003</v>
      </c>
      <c r="DV25" s="1">
        <f>LOG((DV18*DV16)/DV14)</f>
        <v>10.600180254068142</v>
      </c>
      <c r="DW25">
        <f t="shared" ref="DW25:DY25" si="21">LOG((DW18*DW16)/DW14)</f>
        <v>9.1125675906543684</v>
      </c>
      <c r="DX25">
        <f t="shared" si="21"/>
        <v>10.525477975948784</v>
      </c>
      <c r="DY25">
        <f t="shared" si="21"/>
        <v>10.435712695528624</v>
      </c>
      <c r="DZ25" s="1">
        <f>LOG((DZ18*DZ16)/DZ14)</f>
        <v>10.529264893950536</v>
      </c>
      <c r="EA25">
        <f t="shared" ref="EA25:EC25" si="22">LOG((EA18*EA16)/EA14)</f>
        <v>9.3476371958274722</v>
      </c>
      <c r="EB25">
        <f t="shared" si="22"/>
        <v>10.516098492765927</v>
      </c>
      <c r="EC25">
        <f t="shared" si="22"/>
        <v>10.478875295624942</v>
      </c>
      <c r="ED25" s="1">
        <f>LOG((ED18*ED16)/ED14)</f>
        <v>10.257735031836756</v>
      </c>
      <c r="EE25">
        <f t="shared" ref="EE25:EG25" si="23">LOG((EE18*EE16)/EE14)</f>
        <v>9.60080838275986</v>
      </c>
      <c r="EF25">
        <f t="shared" si="23"/>
        <v>10.154069364665114</v>
      </c>
      <c r="EG25">
        <f t="shared" si="23"/>
        <v>9.7124605476598713</v>
      </c>
      <c r="EH25" s="1">
        <f>LOG((EH18*EH16)/EH14)</f>
        <v>10.651800465147703</v>
      </c>
      <c r="EI25">
        <f t="shared" ref="EI25:EK25" si="24">LOG((EI18*EI16)/EI14)</f>
        <v>7.7382445826079076</v>
      </c>
      <c r="EJ25">
        <f t="shared" si="24"/>
        <v>10.534917078649237</v>
      </c>
      <c r="EK25">
        <f t="shared" si="24"/>
        <v>10.455180036477278</v>
      </c>
      <c r="EL25" s="1">
        <f>LOG((EL18*EL16)/EL14)</f>
        <v>10.607749438632188</v>
      </c>
      <c r="EM25">
        <f t="shared" ref="EM25:EO25" si="25">LOG((EM18*EM16)/EM14)</f>
        <v>10.208998314726307</v>
      </c>
      <c r="EN25">
        <f t="shared" si="25"/>
        <v>10.629000036448581</v>
      </c>
      <c r="EO25">
        <f t="shared" si="25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opLeftCell="C8" zoomScale="150" zoomScaleNormal="150" zoomScalePageLayoutView="150" workbookViewId="0">
      <selection activeCell="N40" sqref="N40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202</v>
      </c>
    </row>
    <row r="3" spans="1:37" x14ac:dyDescent="0.2">
      <c r="A3" t="s">
        <v>211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212</v>
      </c>
      <c r="B4" t="s">
        <v>213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213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201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210</v>
      </c>
    </row>
    <row r="9" spans="1:37" x14ac:dyDescent="0.2">
      <c r="A9" t="s">
        <v>211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212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213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201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203</v>
      </c>
    </row>
    <row r="16" spans="1:37" x14ac:dyDescent="0.2">
      <c r="A16">
        <v>10.208142605239807</v>
      </c>
      <c r="B16">
        <v>4.5602049238149709</v>
      </c>
      <c r="C16">
        <v>756502618</v>
      </c>
    </row>
    <row r="17" spans="1:3" x14ac:dyDescent="0.2">
      <c r="A17">
        <v>9.1049805682822598</v>
      </c>
      <c r="B17">
        <v>2.5169220970398278</v>
      </c>
      <c r="C17">
        <v>684878641</v>
      </c>
    </row>
    <row r="18" spans="1:3" x14ac:dyDescent="0.2">
      <c r="A18">
        <v>10.499750144695106</v>
      </c>
      <c r="B18">
        <v>4.5285752985395558</v>
      </c>
      <c r="C18">
        <v>676978110</v>
      </c>
    </row>
    <row r="19" spans="1:3" x14ac:dyDescent="0.2">
      <c r="A19">
        <v>9.9782470078902303</v>
      </c>
      <c r="B19">
        <v>3.5704106894712209</v>
      </c>
      <c r="C19">
        <v>853800704</v>
      </c>
    </row>
    <row r="20" spans="1:3" x14ac:dyDescent="0.2">
      <c r="A20">
        <v>9.7490357605245563</v>
      </c>
      <c r="B20">
        <v>3.2312666622230499</v>
      </c>
      <c r="C20">
        <v>578787015</v>
      </c>
    </row>
    <row r="21" spans="1:3" x14ac:dyDescent="0.2">
      <c r="A21">
        <v>8.9334826507727811</v>
      </c>
      <c r="B21">
        <v>2.0566119848827902</v>
      </c>
      <c r="C21">
        <v>760204314</v>
      </c>
    </row>
    <row r="22" spans="1:3" x14ac:dyDescent="0.2">
      <c r="A22">
        <v>9.8913286861058349</v>
      </c>
      <c r="B22">
        <v>3.3153171994932897</v>
      </c>
      <c r="C22">
        <v>717375881</v>
      </c>
    </row>
    <row r="23" spans="1:3" x14ac:dyDescent="0.2">
      <c r="A23">
        <v>9.807344213064237</v>
      </c>
      <c r="B23">
        <v>2.9856309417451743</v>
      </c>
      <c r="C23">
        <v>794499048</v>
      </c>
    </row>
    <row r="24" spans="1:3" x14ac:dyDescent="0.2">
      <c r="A24">
        <v>11.239535271374395</v>
      </c>
      <c r="B24">
        <v>5.42901740601119</v>
      </c>
      <c r="C24">
        <v>610849273</v>
      </c>
    </row>
    <row r="25" spans="1:3" x14ac:dyDescent="0.2">
      <c r="A25">
        <v>9.7827097609782623</v>
      </c>
      <c r="B25">
        <v>2.8408222523764861</v>
      </c>
      <c r="C25">
        <v>697300043</v>
      </c>
    </row>
    <row r="26" spans="1:3" x14ac:dyDescent="0.2">
      <c r="A26">
        <v>11.169525281805331</v>
      </c>
      <c r="B26">
        <v>5.3488461957826043</v>
      </c>
      <c r="C26">
        <v>693925843</v>
      </c>
    </row>
    <row r="27" spans="1:3" x14ac:dyDescent="0.2">
      <c r="A27">
        <v>10.49231395005509</v>
      </c>
      <c r="B27">
        <v>4.474407468819507</v>
      </c>
      <c r="C27">
        <v>795620392</v>
      </c>
    </row>
    <row r="28" spans="1:3" x14ac:dyDescent="0.2">
      <c r="A28">
        <v>10.528130091118156</v>
      </c>
      <c r="B28">
        <v>4.4250883882868806</v>
      </c>
      <c r="C28">
        <v>704518252</v>
      </c>
    </row>
    <row r="29" spans="1:3" x14ac:dyDescent="0.2">
      <c r="A29">
        <v>8.8760965506210336</v>
      </c>
      <c r="B29">
        <v>1.6779429169340097</v>
      </c>
      <c r="C29">
        <v>813754747</v>
      </c>
    </row>
    <row r="30" spans="1:3" x14ac:dyDescent="0.2">
      <c r="A30">
        <v>10.601449285548361</v>
      </c>
      <c r="B30">
        <v>4.5015052278545635</v>
      </c>
      <c r="C30">
        <v>631796039</v>
      </c>
    </row>
    <row r="31" spans="1:3" x14ac:dyDescent="0.2">
      <c r="A31">
        <v>9.8963661485307544</v>
      </c>
      <c r="B31">
        <v>3.6339379357341395</v>
      </c>
      <c r="C31">
        <v>794841951</v>
      </c>
    </row>
    <row r="32" spans="1:3" x14ac:dyDescent="0.2">
      <c r="A32">
        <v>10.676228034553352</v>
      </c>
      <c r="B32">
        <v>5.0103573341855858</v>
      </c>
      <c r="C32">
        <v>735422242</v>
      </c>
    </row>
    <row r="33" spans="1:3" x14ac:dyDescent="0.2">
      <c r="A33">
        <v>9.852341059256835</v>
      </c>
      <c r="B33">
        <v>3.8678271506712707</v>
      </c>
      <c r="C33">
        <v>711225370</v>
      </c>
    </row>
    <row r="34" spans="1:3" x14ac:dyDescent="0.2">
      <c r="A34">
        <v>10.522107239553039</v>
      </c>
      <c r="B34">
        <v>4.8213239063629292</v>
      </c>
      <c r="C34">
        <v>767792165</v>
      </c>
    </row>
    <row r="35" spans="1:3" x14ac:dyDescent="0.2">
      <c r="A35">
        <v>10.352082468738619</v>
      </c>
      <c r="B35">
        <v>4.4329329077993709</v>
      </c>
      <c r="C35">
        <v>640558809</v>
      </c>
    </row>
    <row r="36" spans="1:3" x14ac:dyDescent="0.2">
      <c r="A36">
        <v>11.332273510458906</v>
      </c>
      <c r="B36">
        <v>5.4205001258229268</v>
      </c>
      <c r="C36">
        <v>618739353</v>
      </c>
    </row>
    <row r="37" spans="1:3" x14ac:dyDescent="0.2">
      <c r="A37">
        <v>10.47681002798123</v>
      </c>
      <c r="B37">
        <v>4.18580866680459</v>
      </c>
      <c r="C37">
        <v>568586352</v>
      </c>
    </row>
    <row r="38" spans="1:3" x14ac:dyDescent="0.2">
      <c r="A38">
        <v>10.706421572900027</v>
      </c>
      <c r="B38">
        <v>4.4532491546323669</v>
      </c>
      <c r="C38">
        <v>607078190</v>
      </c>
    </row>
    <row r="39" spans="1:3" x14ac:dyDescent="0.2">
      <c r="A39">
        <v>10.439464770993641</v>
      </c>
      <c r="B39">
        <v>3.6214066260445819</v>
      </c>
      <c r="C39">
        <v>804158955</v>
      </c>
    </row>
    <row r="40" spans="1:3" x14ac:dyDescent="0.2">
      <c r="A40">
        <v>10.404721413236597</v>
      </c>
      <c r="B40">
        <v>4.4435667141167441</v>
      </c>
      <c r="C40">
        <v>655499967</v>
      </c>
    </row>
    <row r="41" spans="1:3" x14ac:dyDescent="0.2">
      <c r="A41">
        <v>10.124091166093852</v>
      </c>
      <c r="B41">
        <v>4.0753272899932576</v>
      </c>
      <c r="C41">
        <v>793326978</v>
      </c>
    </row>
    <row r="42" spans="1:3" x14ac:dyDescent="0.2">
      <c r="A42">
        <v>10.372974286480021</v>
      </c>
      <c r="B42">
        <v>4.4015841269658207</v>
      </c>
      <c r="C42">
        <v>564464340</v>
      </c>
    </row>
    <row r="43" spans="1:3" x14ac:dyDescent="0.2">
      <c r="A43">
        <v>10.342637687726357</v>
      </c>
      <c r="B43">
        <v>4.1428431007785163</v>
      </c>
      <c r="C43">
        <v>746178814</v>
      </c>
    </row>
    <row r="44" spans="1:3" x14ac:dyDescent="0.2">
      <c r="A44">
        <v>10.388613937108909</v>
      </c>
      <c r="B44">
        <v>4.4199171372189259</v>
      </c>
      <c r="C44">
        <v>756748235</v>
      </c>
    </row>
    <row r="45" spans="1:3" x14ac:dyDescent="0.2">
      <c r="A45">
        <v>9.9930330834547956</v>
      </c>
      <c r="B45">
        <v>3.8893532143638931</v>
      </c>
      <c r="C45">
        <v>669836798</v>
      </c>
    </row>
    <row r="46" spans="1:3" x14ac:dyDescent="0.2">
      <c r="A46">
        <v>10.250510395899511</v>
      </c>
      <c r="B46">
        <v>4.2655874054253653</v>
      </c>
      <c r="C46">
        <v>667285189</v>
      </c>
    </row>
    <row r="47" spans="1:3" x14ac:dyDescent="0.2">
      <c r="A47">
        <v>10.273189061032127</v>
      </c>
      <c r="B47">
        <v>3.840776378805399</v>
      </c>
      <c r="C47">
        <v>698184992</v>
      </c>
    </row>
    <row r="48" spans="1:3" x14ac:dyDescent="0.2">
      <c r="A48">
        <v>11.100364776883811</v>
      </c>
      <c r="B48">
        <v>4.738428031734899</v>
      </c>
      <c r="C48">
        <v>763530155</v>
      </c>
    </row>
    <row r="49" spans="1:3" x14ac:dyDescent="0.2">
      <c r="A49">
        <v>10.414487815303028</v>
      </c>
      <c r="B49">
        <v>3.9235816706631641</v>
      </c>
      <c r="C49">
        <v>653538029</v>
      </c>
    </row>
    <row r="50" spans="1:3" x14ac:dyDescent="0.2">
      <c r="A50">
        <v>11.065089666927731</v>
      </c>
      <c r="B50">
        <v>4.6934138774448844</v>
      </c>
      <c r="C50">
        <v>763338898</v>
      </c>
    </row>
    <row r="51" spans="1:3" x14ac:dyDescent="0.2">
      <c r="A51">
        <v>10.392504970381884</v>
      </c>
      <c r="B51">
        <v>3.7049738270252401</v>
      </c>
      <c r="C51">
        <v>378053207</v>
      </c>
    </row>
    <row r="52" spans="1:3" x14ac:dyDescent="0.2">
      <c r="A52">
        <v>10.337153693914376</v>
      </c>
      <c r="B52">
        <v>4.1825421838054577</v>
      </c>
    </row>
    <row r="53" spans="1:3" x14ac:dyDescent="0.2">
      <c r="A53">
        <v>9.8181338269533107</v>
      </c>
      <c r="B53">
        <v>3.5428752886844204</v>
      </c>
    </row>
    <row r="54" spans="1:3" x14ac:dyDescent="0.2">
      <c r="A54">
        <v>10.223762743683546</v>
      </c>
      <c r="B54">
        <v>4.0614484727814171</v>
      </c>
    </row>
    <row r="55" spans="1:3" x14ac:dyDescent="0.2">
      <c r="A55">
        <v>10.018643453168425</v>
      </c>
      <c r="B55">
        <v>2.9208545680957752</v>
      </c>
    </row>
    <row r="56" spans="1:3" x14ac:dyDescent="0.2">
      <c r="A56">
        <v>10.748505319668343</v>
      </c>
      <c r="B56">
        <v>4.8420992472983944</v>
      </c>
    </row>
    <row r="57" spans="1:3" x14ac:dyDescent="0.2">
      <c r="A57">
        <v>9.9568885383946437</v>
      </c>
      <c r="B57">
        <v>3.8402365654721895</v>
      </c>
    </row>
    <row r="58" spans="1:3" x14ac:dyDescent="0.2">
      <c r="A58">
        <v>10.612683917239101</v>
      </c>
      <c r="B58">
        <v>4.6930000397684202</v>
      </c>
    </row>
    <row r="59" spans="1:3" x14ac:dyDescent="0.2">
      <c r="A59">
        <v>10.03555965579063</v>
      </c>
      <c r="B59">
        <v>3.8130485864324539</v>
      </c>
    </row>
    <row r="60" spans="1:3" x14ac:dyDescent="0.2">
      <c r="A60">
        <v>10.124233449257247</v>
      </c>
      <c r="B60">
        <v>3.9221719939417894</v>
      </c>
    </row>
    <row r="61" spans="1:3" x14ac:dyDescent="0.2">
      <c r="A61">
        <v>9.5524643734296557</v>
      </c>
      <c r="B61">
        <v>3.2301051749619929</v>
      </c>
    </row>
    <row r="62" spans="1:3" x14ac:dyDescent="0.2">
      <c r="A62">
        <v>9.9900085553007063</v>
      </c>
      <c r="B62">
        <v>3.752918043497032</v>
      </c>
    </row>
    <row r="63" spans="1:3" x14ac:dyDescent="0.2">
      <c r="A63">
        <v>9.9022080805378678</v>
      </c>
      <c r="B63">
        <v>3.4951229819892582</v>
      </c>
    </row>
    <row r="64" spans="1:3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6"/>
  <sheetViews>
    <sheetView tabSelected="1" workbookViewId="0">
      <selection activeCell="M40" sqref="M40"/>
    </sheetView>
  </sheetViews>
  <sheetFormatPr baseColWidth="10" defaultRowHeight="15" x14ac:dyDescent="0.2"/>
  <sheetData>
    <row r="1" spans="1:37" x14ac:dyDescent="0.2">
      <c r="A1" t="s">
        <v>0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247</v>
      </c>
      <c r="AJ1" t="s">
        <v>248</v>
      </c>
      <c r="AK1" t="s">
        <v>249</v>
      </c>
    </row>
    <row r="2" spans="1:37" x14ac:dyDescent="0.2">
      <c r="A2" t="s">
        <v>145</v>
      </c>
      <c r="B2">
        <v>222</v>
      </c>
      <c r="C2">
        <v>304</v>
      </c>
      <c r="D2">
        <v>179</v>
      </c>
      <c r="E2">
        <v>1084</v>
      </c>
      <c r="F2">
        <v>167</v>
      </c>
      <c r="G2">
        <v>188</v>
      </c>
      <c r="H2">
        <v>162</v>
      </c>
      <c r="I2">
        <v>183</v>
      </c>
      <c r="J2">
        <v>292</v>
      </c>
      <c r="K2">
        <v>250</v>
      </c>
      <c r="L2">
        <v>229</v>
      </c>
      <c r="M2">
        <v>209</v>
      </c>
      <c r="N2">
        <v>195</v>
      </c>
      <c r="O2">
        <v>168</v>
      </c>
      <c r="P2">
        <v>184</v>
      </c>
      <c r="Q2">
        <v>208</v>
      </c>
      <c r="R2">
        <v>270</v>
      </c>
      <c r="S2">
        <v>200</v>
      </c>
      <c r="T2">
        <v>2756</v>
      </c>
      <c r="U2">
        <v>2038</v>
      </c>
      <c r="V2">
        <v>2434</v>
      </c>
      <c r="W2">
        <v>254</v>
      </c>
      <c r="X2">
        <v>216</v>
      </c>
      <c r="Y2">
        <v>149</v>
      </c>
      <c r="Z2">
        <v>235</v>
      </c>
      <c r="AA2">
        <v>184</v>
      </c>
      <c r="AB2">
        <v>227</v>
      </c>
      <c r="AC2">
        <v>284</v>
      </c>
      <c r="AD2">
        <v>208</v>
      </c>
      <c r="AE2">
        <v>181</v>
      </c>
      <c r="AF2">
        <v>194</v>
      </c>
      <c r="AG2">
        <v>242</v>
      </c>
      <c r="AH2">
        <v>183</v>
      </c>
      <c r="AI2">
        <v>157</v>
      </c>
      <c r="AJ2">
        <v>2589</v>
      </c>
      <c r="AK2">
        <v>147</v>
      </c>
    </row>
    <row r="3" spans="1:37" x14ac:dyDescent="0.2">
      <c r="A3" t="s">
        <v>146</v>
      </c>
      <c r="B3">
        <v>50</v>
      </c>
      <c r="C3">
        <v>102</v>
      </c>
      <c r="D3">
        <v>66</v>
      </c>
      <c r="E3">
        <v>360</v>
      </c>
      <c r="F3">
        <v>54</v>
      </c>
      <c r="G3">
        <v>54</v>
      </c>
      <c r="H3">
        <v>72</v>
      </c>
      <c r="I3">
        <v>80</v>
      </c>
      <c r="J3">
        <v>48</v>
      </c>
      <c r="K3">
        <v>72</v>
      </c>
      <c r="L3">
        <v>60</v>
      </c>
      <c r="M3">
        <v>72</v>
      </c>
      <c r="N3">
        <v>64</v>
      </c>
      <c r="O3">
        <v>70</v>
      </c>
      <c r="P3">
        <v>68</v>
      </c>
      <c r="Q3">
        <v>78</v>
      </c>
      <c r="R3">
        <v>80</v>
      </c>
      <c r="S3">
        <v>52</v>
      </c>
      <c r="T3">
        <v>1130</v>
      </c>
      <c r="U3">
        <v>796</v>
      </c>
      <c r="V3">
        <v>990</v>
      </c>
      <c r="W3">
        <v>70</v>
      </c>
      <c r="X3">
        <v>62</v>
      </c>
      <c r="Y3">
        <v>52</v>
      </c>
      <c r="Z3">
        <v>66</v>
      </c>
      <c r="AA3">
        <v>60</v>
      </c>
      <c r="AB3">
        <v>66</v>
      </c>
      <c r="AC3">
        <v>62</v>
      </c>
      <c r="AD3">
        <v>56</v>
      </c>
      <c r="AE3">
        <v>48</v>
      </c>
      <c r="AF3">
        <v>54</v>
      </c>
      <c r="AG3">
        <v>76</v>
      </c>
      <c r="AH3">
        <v>58</v>
      </c>
      <c r="AI3">
        <v>64</v>
      </c>
      <c r="AJ3">
        <v>1314</v>
      </c>
      <c r="AK3">
        <v>56</v>
      </c>
    </row>
    <row r="4" spans="1:37" x14ac:dyDescent="0.2">
      <c r="A4" t="s">
        <v>147</v>
      </c>
      <c r="B4">
        <v>36</v>
      </c>
      <c r="C4">
        <v>74</v>
      </c>
      <c r="D4">
        <v>54</v>
      </c>
      <c r="E4">
        <v>166</v>
      </c>
      <c r="F4">
        <v>44</v>
      </c>
      <c r="G4">
        <v>44</v>
      </c>
      <c r="H4">
        <v>46</v>
      </c>
      <c r="I4">
        <v>54</v>
      </c>
      <c r="J4">
        <v>44</v>
      </c>
      <c r="K4">
        <v>50</v>
      </c>
      <c r="L4">
        <v>42</v>
      </c>
      <c r="M4">
        <v>60</v>
      </c>
      <c r="N4">
        <v>48</v>
      </c>
      <c r="O4">
        <v>50</v>
      </c>
      <c r="P4">
        <v>52</v>
      </c>
      <c r="Q4">
        <v>60</v>
      </c>
      <c r="R4">
        <v>64</v>
      </c>
      <c r="S4">
        <v>38</v>
      </c>
      <c r="T4">
        <v>232</v>
      </c>
      <c r="U4">
        <v>238</v>
      </c>
      <c r="V4">
        <v>252</v>
      </c>
      <c r="W4">
        <v>60</v>
      </c>
      <c r="X4">
        <v>52</v>
      </c>
      <c r="Y4">
        <v>36</v>
      </c>
      <c r="Z4">
        <v>52</v>
      </c>
      <c r="AA4">
        <v>48</v>
      </c>
      <c r="AB4">
        <v>50</v>
      </c>
      <c r="AC4">
        <v>58</v>
      </c>
      <c r="AD4">
        <v>48</v>
      </c>
      <c r="AE4">
        <v>32</v>
      </c>
      <c r="AF4">
        <v>44</v>
      </c>
      <c r="AG4">
        <v>48</v>
      </c>
      <c r="AH4">
        <v>38</v>
      </c>
      <c r="AI4">
        <v>52</v>
      </c>
      <c r="AJ4">
        <v>136</v>
      </c>
      <c r="AK4">
        <v>46</v>
      </c>
    </row>
    <row r="5" spans="1:37" x14ac:dyDescent="0.2">
      <c r="A5" t="s">
        <v>148</v>
      </c>
      <c r="B5">
        <v>32</v>
      </c>
      <c r="C5">
        <v>58</v>
      </c>
      <c r="D5">
        <v>48</v>
      </c>
      <c r="E5">
        <v>122</v>
      </c>
      <c r="F5">
        <v>40</v>
      </c>
      <c r="G5">
        <v>44</v>
      </c>
      <c r="H5">
        <v>42</v>
      </c>
      <c r="I5">
        <v>48</v>
      </c>
      <c r="J5">
        <v>38</v>
      </c>
      <c r="K5">
        <v>44</v>
      </c>
      <c r="L5">
        <v>42</v>
      </c>
      <c r="M5">
        <v>50</v>
      </c>
      <c r="N5">
        <v>44</v>
      </c>
      <c r="O5">
        <v>46</v>
      </c>
      <c r="P5">
        <v>38</v>
      </c>
      <c r="Q5">
        <v>54</v>
      </c>
      <c r="R5">
        <v>54</v>
      </c>
      <c r="S5">
        <v>38</v>
      </c>
      <c r="T5">
        <v>96</v>
      </c>
      <c r="U5">
        <v>112</v>
      </c>
      <c r="V5">
        <v>98</v>
      </c>
      <c r="W5">
        <v>60</v>
      </c>
      <c r="X5">
        <v>50</v>
      </c>
      <c r="Y5">
        <v>36</v>
      </c>
      <c r="Z5">
        <v>46</v>
      </c>
      <c r="AA5">
        <v>42</v>
      </c>
      <c r="AB5">
        <v>48</v>
      </c>
      <c r="AC5">
        <v>52</v>
      </c>
      <c r="AD5">
        <v>44</v>
      </c>
      <c r="AE5">
        <v>32</v>
      </c>
      <c r="AF5">
        <v>36</v>
      </c>
      <c r="AG5">
        <v>48</v>
      </c>
      <c r="AH5">
        <v>36</v>
      </c>
      <c r="AI5">
        <v>52</v>
      </c>
      <c r="AJ5">
        <v>48</v>
      </c>
      <c r="AK5">
        <v>38</v>
      </c>
    </row>
    <row r="6" spans="1:37" x14ac:dyDescent="0.2">
      <c r="A6" t="s">
        <v>149</v>
      </c>
      <c r="B6">
        <v>30</v>
      </c>
      <c r="C6">
        <v>42</v>
      </c>
      <c r="D6">
        <v>38</v>
      </c>
      <c r="E6">
        <v>32</v>
      </c>
      <c r="F6">
        <v>34</v>
      </c>
      <c r="G6">
        <v>38</v>
      </c>
      <c r="H6">
        <v>34</v>
      </c>
      <c r="I6">
        <v>38</v>
      </c>
      <c r="J6">
        <v>32</v>
      </c>
      <c r="K6">
        <v>38</v>
      </c>
      <c r="L6">
        <v>32</v>
      </c>
      <c r="M6">
        <v>38</v>
      </c>
      <c r="N6">
        <v>32</v>
      </c>
      <c r="O6">
        <v>36</v>
      </c>
      <c r="P6">
        <v>36</v>
      </c>
      <c r="Q6">
        <v>46</v>
      </c>
      <c r="R6">
        <v>46</v>
      </c>
      <c r="S6">
        <v>26</v>
      </c>
      <c r="T6">
        <v>8</v>
      </c>
      <c r="U6">
        <v>22</v>
      </c>
      <c r="V6">
        <v>10</v>
      </c>
      <c r="W6">
        <v>42</v>
      </c>
      <c r="X6">
        <v>38</v>
      </c>
      <c r="Y6">
        <v>34</v>
      </c>
      <c r="Z6">
        <v>38</v>
      </c>
      <c r="AA6">
        <v>32</v>
      </c>
      <c r="AB6">
        <v>42</v>
      </c>
      <c r="AC6">
        <v>44</v>
      </c>
      <c r="AD6">
        <v>40</v>
      </c>
      <c r="AE6">
        <v>26</v>
      </c>
      <c r="AF6">
        <v>24</v>
      </c>
      <c r="AG6">
        <v>38</v>
      </c>
      <c r="AH6">
        <v>30</v>
      </c>
      <c r="AI6">
        <v>44</v>
      </c>
      <c r="AJ6">
        <v>32</v>
      </c>
      <c r="AK6">
        <v>34</v>
      </c>
    </row>
    <row r="7" spans="1:37" x14ac:dyDescent="0.2">
      <c r="A7" t="s">
        <v>150</v>
      </c>
      <c r="B7">
        <v>20</v>
      </c>
      <c r="C7">
        <v>28</v>
      </c>
      <c r="D7">
        <v>24</v>
      </c>
      <c r="E7">
        <v>14</v>
      </c>
      <c r="F7">
        <v>20</v>
      </c>
      <c r="G7">
        <v>22</v>
      </c>
      <c r="H7">
        <v>14</v>
      </c>
      <c r="I7">
        <v>22</v>
      </c>
      <c r="J7">
        <v>26</v>
      </c>
      <c r="K7">
        <v>26</v>
      </c>
      <c r="L7">
        <v>26</v>
      </c>
      <c r="M7">
        <v>26</v>
      </c>
      <c r="N7">
        <v>22</v>
      </c>
      <c r="O7">
        <v>30</v>
      </c>
      <c r="P7">
        <v>30</v>
      </c>
      <c r="Q7">
        <v>28</v>
      </c>
      <c r="R7">
        <v>32</v>
      </c>
      <c r="S7">
        <v>18</v>
      </c>
      <c r="T7">
        <v>0</v>
      </c>
      <c r="U7">
        <v>2</v>
      </c>
      <c r="V7">
        <v>2</v>
      </c>
      <c r="W7">
        <v>22</v>
      </c>
      <c r="X7">
        <v>22</v>
      </c>
      <c r="Y7">
        <v>26</v>
      </c>
      <c r="Z7">
        <v>24</v>
      </c>
      <c r="AA7">
        <v>22</v>
      </c>
      <c r="AB7">
        <v>26</v>
      </c>
      <c r="AC7">
        <v>28</v>
      </c>
      <c r="AD7">
        <v>22</v>
      </c>
      <c r="AE7">
        <v>20</v>
      </c>
      <c r="AF7">
        <v>12</v>
      </c>
      <c r="AG7">
        <v>20</v>
      </c>
      <c r="AH7">
        <v>20</v>
      </c>
      <c r="AI7">
        <v>28</v>
      </c>
      <c r="AJ7">
        <v>28</v>
      </c>
      <c r="AK7">
        <v>24</v>
      </c>
    </row>
    <row r="8" spans="1:37" x14ac:dyDescent="0.2">
      <c r="A8" t="s">
        <v>151</v>
      </c>
      <c r="B8">
        <v>3708942</v>
      </c>
      <c r="C8">
        <v>3989564</v>
      </c>
      <c r="D8">
        <v>3668166</v>
      </c>
      <c r="E8">
        <v>4228620</v>
      </c>
      <c r="F8">
        <v>3590388</v>
      </c>
      <c r="G8">
        <v>3808730</v>
      </c>
      <c r="H8">
        <v>3680034</v>
      </c>
      <c r="I8">
        <v>3688230</v>
      </c>
      <c r="J8">
        <v>3880848</v>
      </c>
      <c r="K8">
        <v>3781142</v>
      </c>
      <c r="L8">
        <v>3689078</v>
      </c>
      <c r="M8">
        <v>3797806</v>
      </c>
      <c r="N8">
        <v>3623138</v>
      </c>
      <c r="O8">
        <v>3673006</v>
      </c>
      <c r="P8">
        <v>3906844</v>
      </c>
      <c r="Q8">
        <v>3892916</v>
      </c>
      <c r="R8">
        <v>3992596</v>
      </c>
      <c r="S8">
        <v>3604096</v>
      </c>
      <c r="T8">
        <v>5196526</v>
      </c>
      <c r="U8">
        <v>4903606</v>
      </c>
      <c r="V8">
        <v>5043840</v>
      </c>
      <c r="W8">
        <v>3731486</v>
      </c>
      <c r="X8">
        <v>3866660</v>
      </c>
      <c r="Y8">
        <v>3668982</v>
      </c>
      <c r="Z8">
        <v>3846298</v>
      </c>
      <c r="AA8">
        <v>3756136</v>
      </c>
      <c r="AB8">
        <v>3686846</v>
      </c>
      <c r="AC8">
        <v>3748184</v>
      </c>
      <c r="AD8">
        <v>3763614</v>
      </c>
      <c r="AE8">
        <v>3585952</v>
      </c>
      <c r="AF8">
        <v>3595930</v>
      </c>
      <c r="AG8">
        <v>3752622</v>
      </c>
      <c r="AH8">
        <v>3601776</v>
      </c>
      <c r="AI8">
        <v>3870104</v>
      </c>
      <c r="AJ8">
        <v>7359938</v>
      </c>
      <c r="AK8">
        <v>3784964</v>
      </c>
    </row>
    <row r="9" spans="1:37" x14ac:dyDescent="0.2">
      <c r="A9" t="s">
        <v>152</v>
      </c>
      <c r="B9">
        <v>3647922</v>
      </c>
      <c r="C9">
        <v>3921626</v>
      </c>
      <c r="D9">
        <v>3620870</v>
      </c>
      <c r="E9">
        <v>3865786</v>
      </c>
      <c r="F9">
        <v>3546828</v>
      </c>
      <c r="G9">
        <v>3763426</v>
      </c>
      <c r="H9">
        <v>3648094</v>
      </c>
      <c r="I9">
        <v>3648916</v>
      </c>
      <c r="J9">
        <v>3805722</v>
      </c>
      <c r="K9">
        <v>3719222</v>
      </c>
      <c r="L9">
        <v>3636048</v>
      </c>
      <c r="M9">
        <v>3747740</v>
      </c>
      <c r="N9">
        <v>3579724</v>
      </c>
      <c r="O9">
        <v>3633380</v>
      </c>
      <c r="P9">
        <v>3863764</v>
      </c>
      <c r="Q9">
        <v>3847394</v>
      </c>
      <c r="R9">
        <v>3927498</v>
      </c>
      <c r="S9">
        <v>3545758</v>
      </c>
      <c r="T9">
        <v>4343986</v>
      </c>
      <c r="U9">
        <v>4251278</v>
      </c>
      <c r="V9">
        <v>4263730</v>
      </c>
      <c r="W9">
        <v>3669478</v>
      </c>
      <c r="X9">
        <v>3812144</v>
      </c>
      <c r="Y9">
        <v>3632448</v>
      </c>
      <c r="Z9">
        <v>3783200</v>
      </c>
      <c r="AA9">
        <v>3715514</v>
      </c>
      <c r="AB9">
        <v>3633220</v>
      </c>
      <c r="AC9">
        <v>3669328</v>
      </c>
      <c r="AD9">
        <v>3711364</v>
      </c>
      <c r="AE9">
        <v>3542714</v>
      </c>
      <c r="AF9">
        <v>3555740</v>
      </c>
      <c r="AG9">
        <v>3689996</v>
      </c>
      <c r="AH9">
        <v>3554484</v>
      </c>
      <c r="AI9">
        <v>3834006</v>
      </c>
      <c r="AJ9">
        <v>6793380</v>
      </c>
      <c r="AK9">
        <v>3750042</v>
      </c>
    </row>
    <row r="10" spans="1:37" x14ac:dyDescent="0.2">
      <c r="A10" t="s">
        <v>153</v>
      </c>
      <c r="B10">
        <v>3624462</v>
      </c>
      <c r="C10">
        <v>3856598</v>
      </c>
      <c r="D10">
        <v>3601100</v>
      </c>
      <c r="E10">
        <v>3472426</v>
      </c>
      <c r="F10">
        <v>3530414</v>
      </c>
      <c r="G10">
        <v>3748042</v>
      </c>
      <c r="H10">
        <v>3584012</v>
      </c>
      <c r="I10">
        <v>3586072</v>
      </c>
      <c r="J10">
        <v>3800392</v>
      </c>
      <c r="K10">
        <v>3673704</v>
      </c>
      <c r="L10">
        <v>3599346</v>
      </c>
      <c r="M10">
        <v>3718282</v>
      </c>
      <c r="N10">
        <v>3542568</v>
      </c>
      <c r="O10">
        <v>3587586</v>
      </c>
      <c r="P10">
        <v>3838518</v>
      </c>
      <c r="Q10">
        <v>3817922</v>
      </c>
      <c r="R10">
        <v>3900838</v>
      </c>
      <c r="S10">
        <v>3510240</v>
      </c>
      <c r="T10">
        <v>2520264</v>
      </c>
      <c r="U10">
        <v>3177904</v>
      </c>
      <c r="V10">
        <v>2738060</v>
      </c>
      <c r="W10">
        <v>3649282</v>
      </c>
      <c r="X10">
        <v>3790600</v>
      </c>
      <c r="Y10">
        <v>3592202</v>
      </c>
      <c r="Z10">
        <v>3754096</v>
      </c>
      <c r="AA10">
        <v>3699740</v>
      </c>
      <c r="AB10">
        <v>3601966</v>
      </c>
      <c r="AC10">
        <v>3660758</v>
      </c>
      <c r="AD10">
        <v>3691684</v>
      </c>
      <c r="AE10">
        <v>3507852</v>
      </c>
      <c r="AF10">
        <v>3538484</v>
      </c>
      <c r="AG10">
        <v>3635186</v>
      </c>
      <c r="AH10">
        <v>3517852</v>
      </c>
      <c r="AI10">
        <v>3804748</v>
      </c>
      <c r="AJ10">
        <v>4207910</v>
      </c>
      <c r="AK10">
        <v>3735918</v>
      </c>
    </row>
    <row r="11" spans="1:37" x14ac:dyDescent="0.2">
      <c r="A11" t="s">
        <v>154</v>
      </c>
      <c r="B11">
        <v>3596438</v>
      </c>
      <c r="C11">
        <v>3731668</v>
      </c>
      <c r="D11">
        <v>3550626</v>
      </c>
      <c r="E11">
        <v>3152740</v>
      </c>
      <c r="F11">
        <v>3507560</v>
      </c>
      <c r="G11">
        <v>3748042</v>
      </c>
      <c r="H11">
        <v>3556500</v>
      </c>
      <c r="I11">
        <v>3531104</v>
      </c>
      <c r="J11">
        <v>3745456</v>
      </c>
      <c r="K11">
        <v>3631062</v>
      </c>
      <c r="L11">
        <v>3599346</v>
      </c>
      <c r="M11">
        <v>3647296</v>
      </c>
      <c r="N11">
        <v>3505960</v>
      </c>
      <c r="O11">
        <v>3552378</v>
      </c>
      <c r="P11">
        <v>3736678</v>
      </c>
      <c r="Q11">
        <v>3771520</v>
      </c>
      <c r="R11">
        <v>3831006</v>
      </c>
      <c r="S11">
        <v>3510240</v>
      </c>
      <c r="T11">
        <v>1546214</v>
      </c>
      <c r="U11">
        <v>2268760</v>
      </c>
      <c r="V11">
        <v>1670560</v>
      </c>
      <c r="W11">
        <v>3649282</v>
      </c>
      <c r="X11">
        <v>3772784</v>
      </c>
      <c r="Y11">
        <v>3592202</v>
      </c>
      <c r="Z11">
        <v>3696788</v>
      </c>
      <c r="AA11">
        <v>3646910</v>
      </c>
      <c r="AB11">
        <v>3591792</v>
      </c>
      <c r="AC11">
        <v>3618602</v>
      </c>
      <c r="AD11">
        <v>3666882</v>
      </c>
      <c r="AE11">
        <v>3507852</v>
      </c>
      <c r="AF11">
        <v>3490232</v>
      </c>
      <c r="AG11">
        <v>3635186</v>
      </c>
      <c r="AH11">
        <v>3506558</v>
      </c>
      <c r="AI11">
        <v>3804748</v>
      </c>
      <c r="AJ11">
        <v>3623124</v>
      </c>
      <c r="AK11">
        <v>3674108</v>
      </c>
    </row>
    <row r="12" spans="1:37" x14ac:dyDescent="0.2">
      <c r="A12" t="s">
        <v>155</v>
      </c>
      <c r="B12">
        <v>3568734</v>
      </c>
      <c r="C12">
        <v>3458760</v>
      </c>
      <c r="D12">
        <v>3387522</v>
      </c>
      <c r="E12">
        <v>1663016</v>
      </c>
      <c r="F12">
        <v>3400716</v>
      </c>
      <c r="G12">
        <v>3638702</v>
      </c>
      <c r="H12">
        <v>3391874</v>
      </c>
      <c r="I12">
        <v>3348736</v>
      </c>
      <c r="J12">
        <v>3663636</v>
      </c>
      <c r="K12">
        <v>3511128</v>
      </c>
      <c r="L12">
        <v>3418306</v>
      </c>
      <c r="M12">
        <v>3394978</v>
      </c>
      <c r="N12">
        <v>3340982</v>
      </c>
      <c r="O12">
        <v>3400314</v>
      </c>
      <c r="P12">
        <v>3691392</v>
      </c>
      <c r="Q12">
        <v>3612406</v>
      </c>
      <c r="R12">
        <v>3691626</v>
      </c>
      <c r="S12">
        <v>3308824</v>
      </c>
      <c r="T12">
        <v>265916</v>
      </c>
      <c r="U12">
        <v>825010</v>
      </c>
      <c r="V12">
        <v>415886</v>
      </c>
      <c r="W12">
        <v>3379994</v>
      </c>
      <c r="X12">
        <v>3531130</v>
      </c>
      <c r="Y12">
        <v>3571780</v>
      </c>
      <c r="Z12">
        <v>3567524</v>
      </c>
      <c r="AA12">
        <v>3481152</v>
      </c>
      <c r="AB12">
        <v>3472918</v>
      </c>
      <c r="AC12">
        <v>3480698</v>
      </c>
      <c r="AD12">
        <v>3601906</v>
      </c>
      <c r="AE12">
        <v>3396292</v>
      </c>
      <c r="AF12">
        <v>3269970</v>
      </c>
      <c r="AG12">
        <v>3462810</v>
      </c>
      <c r="AH12">
        <v>3388720</v>
      </c>
      <c r="AI12">
        <v>3677538</v>
      </c>
      <c r="AJ12">
        <v>3417704</v>
      </c>
      <c r="AK12">
        <v>3614568</v>
      </c>
    </row>
    <row r="13" spans="1:37" x14ac:dyDescent="0.2">
      <c r="A13" t="s">
        <v>156</v>
      </c>
      <c r="B13">
        <v>3198082</v>
      </c>
      <c r="C13">
        <v>2959586</v>
      </c>
      <c r="D13">
        <v>2876190</v>
      </c>
      <c r="E13">
        <v>1012358</v>
      </c>
      <c r="F13">
        <v>2912660</v>
      </c>
      <c r="G13">
        <v>3073718</v>
      </c>
      <c r="H13">
        <v>2693320</v>
      </c>
      <c r="I13">
        <v>2834950</v>
      </c>
      <c r="J13">
        <v>3439040</v>
      </c>
      <c r="K13">
        <v>3070758</v>
      </c>
      <c r="L13">
        <v>3194784</v>
      </c>
      <c r="M13">
        <v>3004164</v>
      </c>
      <c r="N13">
        <v>2975784</v>
      </c>
      <c r="O13">
        <v>3217086</v>
      </c>
      <c r="P13">
        <v>3445504</v>
      </c>
      <c r="Q13">
        <v>2952420</v>
      </c>
      <c r="R13">
        <v>3165312</v>
      </c>
      <c r="S13">
        <v>2985840</v>
      </c>
      <c r="T13">
        <v>0</v>
      </c>
      <c r="U13">
        <v>151330</v>
      </c>
      <c r="V13">
        <v>124222</v>
      </c>
      <c r="W13">
        <v>2649074</v>
      </c>
      <c r="X13">
        <v>2936056</v>
      </c>
      <c r="Y13">
        <v>3309840</v>
      </c>
      <c r="Z13">
        <v>3121348</v>
      </c>
      <c r="AA13">
        <v>3110944</v>
      </c>
      <c r="AB13">
        <v>2940334</v>
      </c>
      <c r="AC13">
        <v>2934698</v>
      </c>
      <c r="AD13">
        <v>2975354</v>
      </c>
      <c r="AE13">
        <v>3221668</v>
      </c>
      <c r="AF13">
        <v>2919388</v>
      </c>
      <c r="AG13">
        <v>2797564</v>
      </c>
      <c r="AH13">
        <v>3046352</v>
      </c>
      <c r="AI13">
        <v>3139640</v>
      </c>
      <c r="AJ13">
        <v>3310580</v>
      </c>
      <c r="AK13">
        <v>3286370</v>
      </c>
    </row>
    <row r="14" spans="1:37" x14ac:dyDescent="0.2">
      <c r="A14" t="s">
        <v>157</v>
      </c>
      <c r="B14">
        <v>70</v>
      </c>
      <c r="C14">
        <v>120</v>
      </c>
      <c r="D14">
        <v>108</v>
      </c>
      <c r="E14">
        <v>720</v>
      </c>
      <c r="F14">
        <v>78</v>
      </c>
      <c r="G14">
        <v>68</v>
      </c>
      <c r="H14">
        <v>84</v>
      </c>
      <c r="I14">
        <v>100</v>
      </c>
      <c r="J14">
        <v>70</v>
      </c>
      <c r="K14">
        <v>92</v>
      </c>
      <c r="L14">
        <v>72</v>
      </c>
      <c r="M14">
        <v>90</v>
      </c>
      <c r="N14">
        <v>74</v>
      </c>
      <c r="O14">
        <v>92</v>
      </c>
      <c r="P14">
        <v>88</v>
      </c>
      <c r="Q14">
        <v>94</v>
      </c>
      <c r="R14">
        <v>98</v>
      </c>
      <c r="S14">
        <v>88</v>
      </c>
      <c r="T14">
        <v>1912</v>
      </c>
      <c r="U14">
        <v>1450</v>
      </c>
      <c r="V14">
        <v>1752</v>
      </c>
      <c r="W14">
        <v>92</v>
      </c>
      <c r="X14">
        <v>76</v>
      </c>
      <c r="Y14">
        <v>72</v>
      </c>
      <c r="Z14">
        <v>90</v>
      </c>
      <c r="AA14">
        <v>70</v>
      </c>
      <c r="AB14">
        <v>78</v>
      </c>
      <c r="AC14">
        <v>88</v>
      </c>
      <c r="AD14">
        <v>72</v>
      </c>
      <c r="AE14">
        <v>64</v>
      </c>
      <c r="AF14">
        <v>60</v>
      </c>
      <c r="AG14">
        <v>106</v>
      </c>
      <c r="AH14">
        <v>80</v>
      </c>
      <c r="AI14">
        <v>86</v>
      </c>
      <c r="AJ14">
        <v>1648</v>
      </c>
      <c r="AK14">
        <v>68</v>
      </c>
    </row>
    <row r="15" spans="1:37" x14ac:dyDescent="0.2">
      <c r="A15" t="s">
        <v>158</v>
      </c>
      <c r="B15">
        <v>544903</v>
      </c>
      <c r="C15">
        <v>229088</v>
      </c>
      <c r="D15">
        <v>397640</v>
      </c>
      <c r="E15">
        <v>98085</v>
      </c>
      <c r="F15">
        <v>311714</v>
      </c>
      <c r="G15">
        <v>257341</v>
      </c>
      <c r="H15">
        <v>562533</v>
      </c>
      <c r="I15">
        <v>282546</v>
      </c>
      <c r="J15">
        <v>341346</v>
      </c>
      <c r="K15">
        <v>222496</v>
      </c>
      <c r="L15">
        <v>270338</v>
      </c>
      <c r="M15">
        <v>261027</v>
      </c>
      <c r="N15">
        <v>202272</v>
      </c>
      <c r="O15">
        <v>210454</v>
      </c>
      <c r="P15">
        <v>300911</v>
      </c>
      <c r="Q15">
        <v>214398</v>
      </c>
      <c r="R15">
        <v>188270</v>
      </c>
      <c r="S15">
        <v>290829</v>
      </c>
      <c r="T15">
        <v>46131</v>
      </c>
      <c r="U15">
        <v>75665</v>
      </c>
      <c r="V15">
        <v>62111</v>
      </c>
      <c r="W15">
        <v>238643</v>
      </c>
      <c r="X15">
        <v>303029</v>
      </c>
      <c r="Y15">
        <v>304475</v>
      </c>
      <c r="Z15">
        <v>243031</v>
      </c>
      <c r="AA15">
        <v>397647</v>
      </c>
      <c r="AB15">
        <v>274029</v>
      </c>
      <c r="AC15">
        <v>227421</v>
      </c>
      <c r="AD15">
        <v>318413</v>
      </c>
      <c r="AE15">
        <v>379801</v>
      </c>
      <c r="AF15">
        <v>937097</v>
      </c>
      <c r="AG15">
        <v>378297</v>
      </c>
      <c r="AH15">
        <v>261921</v>
      </c>
      <c r="AI15">
        <v>214104</v>
      </c>
      <c r="AJ15">
        <v>208223</v>
      </c>
      <c r="AK15">
        <v>348434</v>
      </c>
    </row>
    <row r="16" spans="1:37" x14ac:dyDescent="0.2">
      <c r="A16" t="s">
        <v>159</v>
      </c>
      <c r="B16">
        <v>3662420</v>
      </c>
      <c r="C16">
        <v>3936764</v>
      </c>
      <c r="D16">
        <v>3647586</v>
      </c>
      <c r="E16">
        <v>4102072</v>
      </c>
      <c r="F16">
        <v>3563794</v>
      </c>
      <c r="G16">
        <v>3772028</v>
      </c>
      <c r="H16">
        <v>3655756</v>
      </c>
      <c r="I16">
        <v>3661202</v>
      </c>
      <c r="J16">
        <v>3820102</v>
      </c>
      <c r="K16">
        <v>3733120</v>
      </c>
      <c r="L16">
        <v>3644268</v>
      </c>
      <c r="M16">
        <v>3761312</v>
      </c>
      <c r="N16">
        <v>3585996</v>
      </c>
      <c r="O16">
        <v>3648622</v>
      </c>
      <c r="P16">
        <v>3876896</v>
      </c>
      <c r="Q16">
        <v>3857966</v>
      </c>
      <c r="R16">
        <v>3939230</v>
      </c>
      <c r="S16">
        <v>3570546</v>
      </c>
      <c r="T16">
        <v>4892872</v>
      </c>
      <c r="U16">
        <v>4698986</v>
      </c>
      <c r="V16">
        <v>4800456</v>
      </c>
      <c r="W16">
        <v>3683650</v>
      </c>
      <c r="X16">
        <v>3820938</v>
      </c>
      <c r="Y16">
        <v>3646970</v>
      </c>
      <c r="Z16">
        <v>3801914</v>
      </c>
      <c r="AA16">
        <v>3722346</v>
      </c>
      <c r="AB16">
        <v>3641094</v>
      </c>
      <c r="AC16">
        <v>3688538</v>
      </c>
      <c r="AD16">
        <v>3721664</v>
      </c>
      <c r="AE16">
        <v>3553946</v>
      </c>
      <c r="AF16">
        <v>3559834</v>
      </c>
      <c r="AG16">
        <v>3709202</v>
      </c>
      <c r="AH16">
        <v>3570458</v>
      </c>
      <c r="AI16">
        <v>3849338</v>
      </c>
      <c r="AJ16">
        <v>7017108</v>
      </c>
      <c r="AK16">
        <v>3758150</v>
      </c>
    </row>
    <row r="17" spans="1:145" x14ac:dyDescent="0.2">
      <c r="A17" t="s">
        <v>160</v>
      </c>
      <c r="B17">
        <v>37.92</v>
      </c>
      <c r="C17">
        <v>38.28</v>
      </c>
      <c r="D17">
        <v>37.909999999999997</v>
      </c>
      <c r="E17">
        <v>37.979999999999997</v>
      </c>
      <c r="F17">
        <v>37.93</v>
      </c>
      <c r="G17">
        <v>38.049999999999997</v>
      </c>
      <c r="H17">
        <v>37.93</v>
      </c>
      <c r="I17">
        <v>37.93</v>
      </c>
      <c r="J17">
        <v>37.950000000000003</v>
      </c>
      <c r="K17">
        <v>38.01</v>
      </c>
      <c r="L17">
        <v>37.94</v>
      </c>
      <c r="M17">
        <v>38.03</v>
      </c>
      <c r="N17">
        <v>37.89</v>
      </c>
      <c r="O17">
        <v>38.01</v>
      </c>
      <c r="P17">
        <v>37.92</v>
      </c>
      <c r="Q17">
        <v>38.119999999999997</v>
      </c>
      <c r="R17">
        <v>38.25</v>
      </c>
      <c r="S17">
        <v>37.979999999999997</v>
      </c>
      <c r="T17">
        <v>37.89</v>
      </c>
      <c r="U17">
        <v>37.96</v>
      </c>
      <c r="V17">
        <v>37.659999999999997</v>
      </c>
      <c r="W17">
        <v>37.950000000000003</v>
      </c>
      <c r="X17">
        <v>38.07</v>
      </c>
      <c r="Y17">
        <v>38.01</v>
      </c>
      <c r="Z17">
        <v>37.979999999999997</v>
      </c>
      <c r="AA17">
        <v>38.020000000000003</v>
      </c>
      <c r="AB17">
        <v>37.94</v>
      </c>
      <c r="AC17">
        <v>37.96</v>
      </c>
      <c r="AD17">
        <v>38.090000000000003</v>
      </c>
      <c r="AE17">
        <v>37.93</v>
      </c>
      <c r="AF17">
        <v>37.85</v>
      </c>
      <c r="AG17">
        <v>38.020000000000003</v>
      </c>
      <c r="AH17">
        <v>37.97</v>
      </c>
      <c r="AI17">
        <v>38</v>
      </c>
      <c r="AJ17">
        <v>44.84</v>
      </c>
      <c r="AK17">
        <v>37.89</v>
      </c>
    </row>
    <row r="18" spans="1:145" x14ac:dyDescent="0.2">
      <c r="A18" t="s">
        <v>161</v>
      </c>
      <c r="B18">
        <v>179908</v>
      </c>
      <c r="C18">
        <v>94977</v>
      </c>
      <c r="D18">
        <v>108771</v>
      </c>
      <c r="E18">
        <v>22667</v>
      </c>
      <c r="F18">
        <v>141422</v>
      </c>
      <c r="G18">
        <v>138174</v>
      </c>
      <c r="H18">
        <v>178793</v>
      </c>
      <c r="I18">
        <v>110381</v>
      </c>
      <c r="J18">
        <v>122835</v>
      </c>
      <c r="K18">
        <v>113996</v>
      </c>
      <c r="L18">
        <v>127258</v>
      </c>
      <c r="M18">
        <v>113077</v>
      </c>
      <c r="N18">
        <v>131622</v>
      </c>
      <c r="O18">
        <v>117071</v>
      </c>
      <c r="P18">
        <v>104816</v>
      </c>
      <c r="Q18">
        <v>80147</v>
      </c>
      <c r="R18">
        <v>80947</v>
      </c>
      <c r="S18">
        <v>208235</v>
      </c>
      <c r="T18">
        <v>5442</v>
      </c>
      <c r="U18">
        <v>9627</v>
      </c>
      <c r="V18">
        <v>6318</v>
      </c>
      <c r="W18">
        <v>111015</v>
      </c>
      <c r="X18">
        <v>158471</v>
      </c>
      <c r="Y18">
        <v>138129</v>
      </c>
      <c r="Z18">
        <v>136764</v>
      </c>
      <c r="AA18">
        <v>120993</v>
      </c>
      <c r="AB18">
        <v>109035</v>
      </c>
      <c r="AC18">
        <v>94725</v>
      </c>
      <c r="AD18">
        <v>141257</v>
      </c>
      <c r="AE18">
        <v>146736</v>
      </c>
      <c r="AF18">
        <v>937097</v>
      </c>
      <c r="AG18">
        <v>142720</v>
      </c>
      <c r="AH18">
        <v>175962</v>
      </c>
      <c r="AI18">
        <v>103116</v>
      </c>
      <c r="AJ18">
        <v>12485</v>
      </c>
      <c r="AK18">
        <v>172580</v>
      </c>
    </row>
    <row r="19" spans="1:145" x14ac:dyDescent="0.2">
      <c r="A19" t="s">
        <v>162</v>
      </c>
      <c r="B19">
        <v>79656</v>
      </c>
      <c r="C19">
        <v>60534</v>
      </c>
      <c r="D19">
        <v>55150</v>
      </c>
      <c r="E19">
        <v>10391</v>
      </c>
      <c r="F19">
        <v>66695</v>
      </c>
      <c r="G19">
        <v>67583</v>
      </c>
      <c r="H19">
        <v>42341</v>
      </c>
      <c r="I19">
        <v>50930</v>
      </c>
      <c r="J19">
        <v>101055</v>
      </c>
      <c r="K19">
        <v>72511</v>
      </c>
      <c r="L19">
        <v>96062</v>
      </c>
      <c r="M19">
        <v>61657</v>
      </c>
      <c r="N19">
        <v>110660</v>
      </c>
      <c r="O19">
        <v>61642</v>
      </c>
      <c r="P19">
        <v>61816</v>
      </c>
      <c r="Q19">
        <v>52198</v>
      </c>
      <c r="R19">
        <v>53970</v>
      </c>
      <c r="S19">
        <v>96564</v>
      </c>
      <c r="T19">
        <v>1768</v>
      </c>
      <c r="U19">
        <v>2644</v>
      </c>
      <c r="V19">
        <v>2036</v>
      </c>
      <c r="W19">
        <v>43261</v>
      </c>
      <c r="X19">
        <v>55013</v>
      </c>
      <c r="Y19">
        <v>79029</v>
      </c>
      <c r="Z19">
        <v>66318</v>
      </c>
      <c r="AA19">
        <v>76328</v>
      </c>
      <c r="AB19">
        <v>59945</v>
      </c>
      <c r="AC19">
        <v>53346</v>
      </c>
      <c r="AD19">
        <v>60642</v>
      </c>
      <c r="AE19">
        <v>111705</v>
      </c>
      <c r="AF19">
        <v>80505</v>
      </c>
      <c r="AG19">
        <v>55506</v>
      </c>
      <c r="AH19">
        <v>67577</v>
      </c>
      <c r="AI19">
        <v>67950</v>
      </c>
      <c r="AJ19">
        <v>2716</v>
      </c>
      <c r="AK19">
        <v>71067</v>
      </c>
    </row>
    <row r="20" spans="1:145" x14ac:dyDescent="0.2">
      <c r="A20" t="s">
        <v>163</v>
      </c>
      <c r="B20">
        <v>6</v>
      </c>
      <c r="C20">
        <v>14</v>
      </c>
      <c r="D20">
        <v>10</v>
      </c>
      <c r="E20">
        <v>49</v>
      </c>
      <c r="F20">
        <v>8</v>
      </c>
      <c r="G20">
        <v>9</v>
      </c>
      <c r="H20">
        <v>6</v>
      </c>
      <c r="I20">
        <v>10</v>
      </c>
      <c r="J20">
        <v>10</v>
      </c>
      <c r="K20">
        <v>11</v>
      </c>
      <c r="L20">
        <v>11</v>
      </c>
      <c r="M20">
        <v>13</v>
      </c>
      <c r="N20">
        <v>11</v>
      </c>
      <c r="O20">
        <v>12</v>
      </c>
      <c r="P20">
        <v>11</v>
      </c>
      <c r="Q20">
        <v>12</v>
      </c>
      <c r="R20">
        <v>13</v>
      </c>
      <c r="S20">
        <v>8</v>
      </c>
      <c r="T20">
        <v>218</v>
      </c>
      <c r="U20">
        <v>121</v>
      </c>
      <c r="V20">
        <v>193</v>
      </c>
      <c r="W20">
        <v>12</v>
      </c>
      <c r="X20">
        <v>9</v>
      </c>
      <c r="Y20">
        <v>9</v>
      </c>
      <c r="Z20">
        <v>10</v>
      </c>
      <c r="AA20">
        <v>9</v>
      </c>
      <c r="AB20">
        <v>12</v>
      </c>
      <c r="AC20">
        <v>12</v>
      </c>
      <c r="AD20">
        <v>9</v>
      </c>
      <c r="AE20">
        <v>7</v>
      </c>
      <c r="AF20">
        <v>2</v>
      </c>
      <c r="AG20">
        <v>9</v>
      </c>
      <c r="AH20">
        <v>8</v>
      </c>
      <c r="AI20">
        <v>13</v>
      </c>
      <c r="AJ20">
        <v>38</v>
      </c>
      <c r="AK20">
        <v>8</v>
      </c>
    </row>
    <row r="21" spans="1:145" x14ac:dyDescent="0.2">
      <c r="A21" t="s">
        <v>164</v>
      </c>
      <c r="B21">
        <v>14</v>
      </c>
      <c r="C21">
        <v>28</v>
      </c>
      <c r="D21">
        <v>22</v>
      </c>
      <c r="E21">
        <v>115</v>
      </c>
      <c r="F21">
        <v>17</v>
      </c>
      <c r="G21">
        <v>19</v>
      </c>
      <c r="H21">
        <v>16</v>
      </c>
      <c r="I21">
        <v>21</v>
      </c>
      <c r="J21">
        <v>18</v>
      </c>
      <c r="K21">
        <v>22</v>
      </c>
      <c r="L21">
        <v>20</v>
      </c>
      <c r="M21">
        <v>23</v>
      </c>
      <c r="N21">
        <v>18</v>
      </c>
      <c r="O21">
        <v>22</v>
      </c>
      <c r="P21">
        <v>21</v>
      </c>
      <c r="Q21">
        <v>27</v>
      </c>
      <c r="R21">
        <v>28</v>
      </c>
      <c r="S21">
        <v>15</v>
      </c>
      <c r="T21">
        <v>629</v>
      </c>
      <c r="U21">
        <v>336</v>
      </c>
      <c r="V21">
        <v>527</v>
      </c>
      <c r="W21">
        <v>25</v>
      </c>
      <c r="X21">
        <v>21</v>
      </c>
      <c r="Y21">
        <v>17</v>
      </c>
      <c r="Z21">
        <v>20</v>
      </c>
      <c r="AA21">
        <v>18</v>
      </c>
      <c r="AB21">
        <v>23</v>
      </c>
      <c r="AC21">
        <v>25</v>
      </c>
      <c r="AD21">
        <v>19</v>
      </c>
      <c r="AE21">
        <v>14</v>
      </c>
      <c r="AF21">
        <v>9</v>
      </c>
      <c r="AG21">
        <v>20</v>
      </c>
      <c r="AH21">
        <v>15</v>
      </c>
      <c r="AI21">
        <v>24</v>
      </c>
      <c r="AJ21">
        <v>433</v>
      </c>
      <c r="AK21">
        <v>16</v>
      </c>
    </row>
    <row r="22" spans="1:145" x14ac:dyDescent="0.2">
      <c r="A22" t="s">
        <v>165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145" x14ac:dyDescent="0.2">
      <c r="B23" s="1">
        <f>((LOG((B18/B14),10)/((B16/1890027)^2)))</f>
        <v>0.90813004421148302</v>
      </c>
      <c r="C23">
        <f t="shared" ref="B23:BM23" si="0">((LOG((C18/C14),10)/((C16/1890027)^2)))</f>
        <v>0.66806873969124136</v>
      </c>
      <c r="D23">
        <f t="shared" si="0"/>
        <v>0.80629356268813113</v>
      </c>
      <c r="E23">
        <f t="shared" si="0"/>
        <v>0.31802342884898133</v>
      </c>
      <c r="F23">
        <f t="shared" si="0"/>
        <v>0.91646991083079177</v>
      </c>
      <c r="G23">
        <f t="shared" si="0"/>
        <v>0.83050233863439293</v>
      </c>
      <c r="H23">
        <f t="shared" si="0"/>
        <v>0.8895579104209681</v>
      </c>
      <c r="I23">
        <f t="shared" si="0"/>
        <v>0.81091531936537575</v>
      </c>
      <c r="J23">
        <f t="shared" si="0"/>
        <v>0.79413976555053123</v>
      </c>
      <c r="K23">
        <f t="shared" si="0"/>
        <v>0.79284141417307086</v>
      </c>
      <c r="L23">
        <f t="shared" si="0"/>
        <v>0.87346367465120922</v>
      </c>
      <c r="M23">
        <f t="shared" si="0"/>
        <v>0.78252341125228253</v>
      </c>
      <c r="N23">
        <f t="shared" si="0"/>
        <v>0.90284398003533028</v>
      </c>
      <c r="O23">
        <f t="shared" si="0"/>
        <v>0.8330911635162459</v>
      </c>
      <c r="P23">
        <f t="shared" si="0"/>
        <v>0.73104863030405431</v>
      </c>
      <c r="Q23">
        <f t="shared" si="0"/>
        <v>0.70339518970612758</v>
      </c>
      <c r="R23">
        <f t="shared" si="0"/>
        <v>0.67149997203518363</v>
      </c>
      <c r="S23">
        <f t="shared" si="0"/>
        <v>0.94541170690782073</v>
      </c>
      <c r="T23">
        <f t="shared" si="0"/>
        <v>6.7783343235954877E-2</v>
      </c>
      <c r="U23">
        <f t="shared" si="0"/>
        <v>0.13300393706108557</v>
      </c>
      <c r="V23">
        <f t="shared" si="0"/>
        <v>8.6349875449418259E-2</v>
      </c>
      <c r="W23">
        <f t="shared" si="0"/>
        <v>0.81124997222574147</v>
      </c>
      <c r="X23">
        <f t="shared" si="0"/>
        <v>0.81212169054525307</v>
      </c>
      <c r="Y23">
        <f t="shared" si="0"/>
        <v>0.88173121738679838</v>
      </c>
      <c r="Z23">
        <f t="shared" si="0"/>
        <v>0.78631156682779602</v>
      </c>
      <c r="AA23">
        <f t="shared" si="0"/>
        <v>0.83470703478017194</v>
      </c>
      <c r="AB23">
        <f t="shared" si="0"/>
        <v>0.84753563055405723</v>
      </c>
      <c r="AC23">
        <f t="shared" si="0"/>
        <v>0.79607521539314996</v>
      </c>
      <c r="AD23">
        <f t="shared" si="0"/>
        <v>0.84920176333733555</v>
      </c>
      <c r="AE23">
        <f t="shared" si="0"/>
        <v>0.95038538152261531</v>
      </c>
      <c r="AF23">
        <f t="shared" si="0"/>
        <v>1.182134725898623</v>
      </c>
      <c r="AG23">
        <f t="shared" si="0"/>
        <v>0.81246647422959506</v>
      </c>
      <c r="AH23">
        <f t="shared" si="0"/>
        <v>0.93656374872269588</v>
      </c>
      <c r="AI23">
        <f t="shared" si="0"/>
        <v>0.7422484420871136</v>
      </c>
      <c r="AJ23">
        <f t="shared" si="0"/>
        <v>6.3800140207566733E-2</v>
      </c>
      <c r="AK23">
        <f t="shared" si="0"/>
        <v>0.86107064022968727</v>
      </c>
      <c r="AL23" t="e">
        <f t="shared" si="0"/>
        <v>#DIV/0!</v>
      </c>
      <c r="AM23" t="e">
        <f t="shared" si="0"/>
        <v>#DIV/0!</v>
      </c>
      <c r="AN23" t="e">
        <f t="shared" si="0"/>
        <v>#DIV/0!</v>
      </c>
      <c r="AO23" t="e">
        <f t="shared" si="0"/>
        <v>#DIV/0!</v>
      </c>
      <c r="AP23" t="e">
        <f t="shared" si="0"/>
        <v>#DIV/0!</v>
      </c>
      <c r="AQ23" t="e">
        <f t="shared" si="0"/>
        <v>#DIV/0!</v>
      </c>
      <c r="AR23" t="e">
        <f t="shared" si="0"/>
        <v>#DIV/0!</v>
      </c>
      <c r="AS23" t="e">
        <f t="shared" si="0"/>
        <v>#DIV/0!</v>
      </c>
      <c r="AT23" t="e">
        <f t="shared" si="0"/>
        <v>#DIV/0!</v>
      </c>
      <c r="AU23" t="e">
        <f t="shared" si="0"/>
        <v>#DIV/0!</v>
      </c>
      <c r="AV23" t="e">
        <f t="shared" si="0"/>
        <v>#DIV/0!</v>
      </c>
      <c r="AW23" t="e">
        <f t="shared" si="0"/>
        <v>#DIV/0!</v>
      </c>
      <c r="AX23" t="e">
        <f t="shared" si="0"/>
        <v>#DIV/0!</v>
      </c>
      <c r="AY23" t="e">
        <f t="shared" si="0"/>
        <v>#DIV/0!</v>
      </c>
      <c r="AZ23" t="e">
        <f t="shared" si="0"/>
        <v>#DIV/0!</v>
      </c>
      <c r="BA23" t="e">
        <f t="shared" si="0"/>
        <v>#DIV/0!</v>
      </c>
      <c r="BB23" t="e">
        <f t="shared" si="0"/>
        <v>#DIV/0!</v>
      </c>
      <c r="BC23" t="e">
        <f t="shared" si="0"/>
        <v>#DIV/0!</v>
      </c>
      <c r="BD23" t="e">
        <f t="shared" si="0"/>
        <v>#DIV/0!</v>
      </c>
      <c r="BE23" t="e">
        <f t="shared" si="0"/>
        <v>#DIV/0!</v>
      </c>
      <c r="BF23" t="e">
        <f t="shared" si="0"/>
        <v>#DIV/0!</v>
      </c>
      <c r="BG23" t="e">
        <f t="shared" si="0"/>
        <v>#DIV/0!</v>
      </c>
      <c r="BH23" t="e">
        <f t="shared" si="0"/>
        <v>#DIV/0!</v>
      </c>
      <c r="BI23" t="e">
        <f t="shared" si="0"/>
        <v>#DIV/0!</v>
      </c>
      <c r="BJ23" t="e">
        <f t="shared" si="0"/>
        <v>#DIV/0!</v>
      </c>
      <c r="BK23" t="e">
        <f t="shared" si="0"/>
        <v>#DIV/0!</v>
      </c>
      <c r="BL23" t="e">
        <f t="shared" si="0"/>
        <v>#DIV/0!</v>
      </c>
      <c r="BM23" t="e">
        <f t="shared" si="0"/>
        <v>#DIV/0!</v>
      </c>
      <c r="BN23" t="e">
        <f t="shared" ref="BN23:DY23" si="1">((LOG((BN18/BN14),10)/((BN16/1890027)^2)))</f>
        <v>#DIV/0!</v>
      </c>
      <c r="BO23" t="e">
        <f t="shared" si="1"/>
        <v>#DIV/0!</v>
      </c>
      <c r="BP23" t="e">
        <f t="shared" si="1"/>
        <v>#DIV/0!</v>
      </c>
      <c r="BQ23" t="e">
        <f t="shared" si="1"/>
        <v>#DIV/0!</v>
      </c>
      <c r="BR23" t="e">
        <f t="shared" si="1"/>
        <v>#DIV/0!</v>
      </c>
      <c r="BS23" t="e">
        <f t="shared" si="1"/>
        <v>#DIV/0!</v>
      </c>
      <c r="BT23" t="e">
        <f t="shared" si="1"/>
        <v>#DIV/0!</v>
      </c>
      <c r="BU23" t="e">
        <f t="shared" si="1"/>
        <v>#DIV/0!</v>
      </c>
      <c r="BV23" t="e">
        <f t="shared" si="1"/>
        <v>#DIV/0!</v>
      </c>
      <c r="BW23" t="e">
        <f t="shared" si="1"/>
        <v>#DIV/0!</v>
      </c>
      <c r="BX23" t="e">
        <f t="shared" si="1"/>
        <v>#DIV/0!</v>
      </c>
      <c r="BY23" t="e">
        <f t="shared" si="1"/>
        <v>#DIV/0!</v>
      </c>
      <c r="BZ23" t="e">
        <f t="shared" si="1"/>
        <v>#DIV/0!</v>
      </c>
      <c r="CA23" t="e">
        <f t="shared" si="1"/>
        <v>#DIV/0!</v>
      </c>
      <c r="CB23" t="e">
        <f t="shared" si="1"/>
        <v>#DIV/0!</v>
      </c>
      <c r="CC23" t="e">
        <f t="shared" si="1"/>
        <v>#DIV/0!</v>
      </c>
      <c r="CD23" t="e">
        <f t="shared" si="1"/>
        <v>#DIV/0!</v>
      </c>
      <c r="CE23" t="e">
        <f t="shared" si="1"/>
        <v>#DIV/0!</v>
      </c>
      <c r="CF23" t="e">
        <f t="shared" si="1"/>
        <v>#DIV/0!</v>
      </c>
      <c r="CG23" t="e">
        <f t="shared" si="1"/>
        <v>#DIV/0!</v>
      </c>
      <c r="CH23" t="e">
        <f t="shared" si="1"/>
        <v>#DIV/0!</v>
      </c>
      <c r="CI23" t="e">
        <f t="shared" si="1"/>
        <v>#DIV/0!</v>
      </c>
      <c r="CJ23" t="e">
        <f t="shared" si="1"/>
        <v>#DIV/0!</v>
      </c>
      <c r="CK23" t="e">
        <f t="shared" si="1"/>
        <v>#DIV/0!</v>
      </c>
      <c r="CL23" t="e">
        <f t="shared" si="1"/>
        <v>#DIV/0!</v>
      </c>
      <c r="CM23" t="e">
        <f t="shared" si="1"/>
        <v>#DIV/0!</v>
      </c>
      <c r="CN23" t="e">
        <f t="shared" si="1"/>
        <v>#DIV/0!</v>
      </c>
      <c r="CO23" t="e">
        <f t="shared" si="1"/>
        <v>#DIV/0!</v>
      </c>
      <c r="CP23" t="e">
        <f t="shared" si="1"/>
        <v>#DIV/0!</v>
      </c>
      <c r="CQ23" t="e">
        <f t="shared" si="1"/>
        <v>#DIV/0!</v>
      </c>
      <c r="CR23" t="e">
        <f t="shared" si="1"/>
        <v>#DIV/0!</v>
      </c>
      <c r="CS23" t="e">
        <f t="shared" si="1"/>
        <v>#DIV/0!</v>
      </c>
      <c r="CT23" t="e">
        <f t="shared" si="1"/>
        <v>#DIV/0!</v>
      </c>
      <c r="CU23" t="e">
        <f t="shared" si="1"/>
        <v>#DIV/0!</v>
      </c>
      <c r="CV23" t="e">
        <f t="shared" si="1"/>
        <v>#DIV/0!</v>
      </c>
      <c r="CW23" t="e">
        <f t="shared" si="1"/>
        <v>#DIV/0!</v>
      </c>
      <c r="CX23" t="e">
        <f t="shared" si="1"/>
        <v>#DIV/0!</v>
      </c>
      <c r="CY23" t="e">
        <f t="shared" si="1"/>
        <v>#DIV/0!</v>
      </c>
      <c r="CZ23" t="e">
        <f t="shared" si="1"/>
        <v>#DIV/0!</v>
      </c>
      <c r="DA23" t="e">
        <f t="shared" si="1"/>
        <v>#DIV/0!</v>
      </c>
      <c r="DB23" t="e">
        <f t="shared" si="1"/>
        <v>#DIV/0!</v>
      </c>
      <c r="DC23" t="e">
        <f t="shared" si="1"/>
        <v>#DIV/0!</v>
      </c>
      <c r="DD23" t="e">
        <f t="shared" si="1"/>
        <v>#DIV/0!</v>
      </c>
      <c r="DE23" t="e">
        <f t="shared" si="1"/>
        <v>#DIV/0!</v>
      </c>
      <c r="DF23" t="e">
        <f t="shared" si="1"/>
        <v>#DIV/0!</v>
      </c>
      <c r="DG23" t="e">
        <f t="shared" si="1"/>
        <v>#DIV/0!</v>
      </c>
      <c r="DH23" t="e">
        <f t="shared" si="1"/>
        <v>#DIV/0!</v>
      </c>
      <c r="DI23" t="e">
        <f t="shared" si="1"/>
        <v>#DIV/0!</v>
      </c>
      <c r="DJ23" t="e">
        <f t="shared" si="1"/>
        <v>#DIV/0!</v>
      </c>
      <c r="DK23" t="e">
        <f t="shared" si="1"/>
        <v>#DIV/0!</v>
      </c>
      <c r="DL23" t="e">
        <f t="shared" si="1"/>
        <v>#DIV/0!</v>
      </c>
      <c r="DM23" t="e">
        <f t="shared" si="1"/>
        <v>#DIV/0!</v>
      </c>
      <c r="DN23" t="e">
        <f t="shared" si="1"/>
        <v>#DIV/0!</v>
      </c>
      <c r="DO23" t="e">
        <f t="shared" si="1"/>
        <v>#DIV/0!</v>
      </c>
      <c r="DP23" t="e">
        <f t="shared" si="1"/>
        <v>#DIV/0!</v>
      </c>
      <c r="DQ23" t="e">
        <f t="shared" si="1"/>
        <v>#DIV/0!</v>
      </c>
      <c r="DR23" t="e">
        <f t="shared" si="1"/>
        <v>#DIV/0!</v>
      </c>
      <c r="DS23" t="e">
        <f t="shared" si="1"/>
        <v>#DIV/0!</v>
      </c>
      <c r="DT23" t="e">
        <f t="shared" si="1"/>
        <v>#DIV/0!</v>
      </c>
      <c r="DU23" t="e">
        <f t="shared" si="1"/>
        <v>#DIV/0!</v>
      </c>
      <c r="DV23" t="e">
        <f t="shared" si="1"/>
        <v>#DIV/0!</v>
      </c>
      <c r="DW23" t="e">
        <f t="shared" si="1"/>
        <v>#DIV/0!</v>
      </c>
      <c r="DX23" t="e">
        <f t="shared" si="1"/>
        <v>#DIV/0!</v>
      </c>
      <c r="DY23" t="e">
        <f t="shared" si="1"/>
        <v>#DIV/0!</v>
      </c>
      <c r="DZ23" t="e">
        <f t="shared" ref="DZ23:EO23" si="2">((LOG((DZ18/DZ14),10)/((DZ16/1890027)^2)))</f>
        <v>#DIV/0!</v>
      </c>
      <c r="EA23" t="e">
        <f t="shared" si="2"/>
        <v>#DIV/0!</v>
      </c>
      <c r="EB23" t="e">
        <f t="shared" si="2"/>
        <v>#DIV/0!</v>
      </c>
      <c r="EC23" t="e">
        <f t="shared" si="2"/>
        <v>#DIV/0!</v>
      </c>
      <c r="ED23" t="e">
        <f t="shared" si="2"/>
        <v>#DIV/0!</v>
      </c>
      <c r="EE23" t="e">
        <f t="shared" si="2"/>
        <v>#DIV/0!</v>
      </c>
      <c r="EF23" t="e">
        <f t="shared" si="2"/>
        <v>#DIV/0!</v>
      </c>
      <c r="EG23" t="e">
        <f t="shared" si="2"/>
        <v>#DIV/0!</v>
      </c>
      <c r="EH23" t="e">
        <f t="shared" si="2"/>
        <v>#DIV/0!</v>
      </c>
      <c r="EI23" t="e">
        <f t="shared" si="2"/>
        <v>#DIV/0!</v>
      </c>
      <c r="EJ23" t="e">
        <f t="shared" si="2"/>
        <v>#DIV/0!</v>
      </c>
      <c r="EK23" t="e">
        <f t="shared" si="2"/>
        <v>#DIV/0!</v>
      </c>
      <c r="EL23" t="e">
        <f t="shared" si="2"/>
        <v>#DIV/0!</v>
      </c>
      <c r="EM23" t="e">
        <f t="shared" si="2"/>
        <v>#DIV/0!</v>
      </c>
      <c r="EN23" t="e">
        <f t="shared" si="2"/>
        <v>#DIV/0!</v>
      </c>
      <c r="EO23" t="e">
        <f t="shared" si="2"/>
        <v>#DIV/0!</v>
      </c>
    </row>
    <row r="24" spans="1:145" ht="12" customHeight="1" x14ac:dyDescent="0.2">
      <c r="B24" s="1"/>
      <c r="F24" s="1"/>
      <c r="J24" s="1"/>
      <c r="N24" s="1"/>
      <c r="R24" s="1"/>
      <c r="V24" s="1"/>
      <c r="Z24" s="1"/>
      <c r="AD24" s="1"/>
      <c r="AH24" s="1"/>
      <c r="AL24" s="1"/>
      <c r="AP24" s="1"/>
      <c r="AT24" s="1"/>
      <c r="AX24" s="1"/>
      <c r="BB24" s="1"/>
      <c r="BF24" s="1"/>
      <c r="BJ24" s="1"/>
      <c r="BN24" s="1"/>
      <c r="BR24" s="1"/>
      <c r="BV24" s="1"/>
      <c r="BZ24" s="1"/>
      <c r="CD24" s="1"/>
      <c r="CH24" s="1"/>
      <c r="CL24" s="1"/>
      <c r="CP24" s="1"/>
      <c r="CT24" s="1"/>
      <c r="CX24" s="1"/>
      <c r="DB24" s="1"/>
      <c r="DF24" s="1"/>
      <c r="DJ24" s="1"/>
      <c r="DN24" s="1"/>
      <c r="DR24" s="1"/>
      <c r="DV24" s="1"/>
      <c r="DZ24" s="1"/>
      <c r="ED24" s="1"/>
      <c r="EH24" s="1"/>
      <c r="EL24" s="1"/>
    </row>
    <row r="25" spans="1:145" x14ac:dyDescent="0.2">
      <c r="B25" s="1">
        <f>LOG((B18*B16)/(B14*B20))</f>
        <v>9.1955693321872172</v>
      </c>
      <c r="C25">
        <f t="shared" ref="C25:BO25" si="3">LOG((C18*C16)/C14)</f>
        <v>9.4935765821406957</v>
      </c>
      <c r="D25">
        <f t="shared" si="3"/>
        <v>9.5650949059557746</v>
      </c>
      <c r="E25">
        <f t="shared" si="3"/>
        <v>8.1110648270736583</v>
      </c>
      <c r="F25" s="1">
        <f>LOG((F18*F16)/F14)</f>
        <v>9.8103349644052322</v>
      </c>
      <c r="G25">
        <f t="shared" si="3"/>
        <v>9.8844923253329089</v>
      </c>
      <c r="H25">
        <f t="shared" si="3"/>
        <v>9.8910484269366705</v>
      </c>
      <c r="I25">
        <f t="shared" si="3"/>
        <v>9.6065180151826013</v>
      </c>
      <c r="J25" s="1">
        <f>LOG((J18*J16)/J14)</f>
        <v>9.8262990492566811</v>
      </c>
      <c r="K25">
        <f t="shared" si="3"/>
        <v>9.6651737357345997</v>
      </c>
      <c r="L25">
        <f t="shared" si="3"/>
        <v>9.8089629046600972</v>
      </c>
      <c r="M25">
        <f t="shared" si="3"/>
        <v>9.6744711279883298</v>
      </c>
      <c r="N25" s="1">
        <f>LOG((N18*N16)/N14)</f>
        <v>9.8047065666925945</v>
      </c>
      <c r="O25">
        <f t="shared" si="3"/>
        <v>9.6667903731503344</v>
      </c>
      <c r="P25">
        <f t="shared" si="3"/>
        <v>9.6644290608979819</v>
      </c>
      <c r="Q25">
        <f t="shared" si="3"/>
        <v>9.5171178131384426</v>
      </c>
      <c r="R25" s="1">
        <f>LOG((R18*R16)/R14)</f>
        <v>9.5123860209036817</v>
      </c>
      <c r="S25">
        <f t="shared" si="3"/>
        <v>9.9268056876290434</v>
      </c>
      <c r="T25">
        <f t="shared" si="3"/>
        <v>7.143834504049452</v>
      </c>
      <c r="U25">
        <f t="shared" si="3"/>
        <v>7.4941271206827764</v>
      </c>
      <c r="V25" s="1">
        <f>LOG((V18*V16)/V14)</f>
        <v>7.2383280131288066</v>
      </c>
      <c r="W25">
        <f t="shared" si="3"/>
        <v>9.64787219515072</v>
      </c>
      <c r="X25">
        <f t="shared" si="3"/>
        <v>9.9013061969001441</v>
      </c>
      <c r="Y25">
        <f t="shared" si="3"/>
        <v>9.8448845620887031</v>
      </c>
      <c r="Z25" s="1">
        <f>LOG((Z18*Z16)/Z14)</f>
        <v>9.7617315737014643</v>
      </c>
      <c r="AA25">
        <f t="shared" si="3"/>
        <v>9.808478944370691</v>
      </c>
      <c r="AB25">
        <f t="shared" si="3"/>
        <v>9.7067032162283624</v>
      </c>
      <c r="AC25">
        <f t="shared" si="3"/>
        <v>9.5988362037963046</v>
      </c>
      <c r="AD25" s="1">
        <f>LOG((AD18*AD16)/AD14)</f>
        <v>9.863414643590211</v>
      </c>
      <c r="AE25">
        <f t="shared" si="3"/>
        <v>9.9110675268025492</v>
      </c>
      <c r="AF25">
        <f t="shared" si="3"/>
        <v>10.745063043848303</v>
      </c>
      <c r="AG25">
        <f t="shared" si="3"/>
        <v>9.6984594570496547</v>
      </c>
      <c r="AH25" s="1">
        <f>LOG((AH18*AH16)/AH14)</f>
        <v>9.8950528313206689</v>
      </c>
      <c r="AI25">
        <f t="shared" si="3"/>
        <v>9.6642136535939596</v>
      </c>
      <c r="AJ25">
        <f t="shared" si="3"/>
        <v>7.725589500113756</v>
      </c>
      <c r="AK25">
        <f t="shared" si="3"/>
        <v>9.9794556621638417</v>
      </c>
      <c r="AL25" s="1" t="e">
        <f>LOG((AL18*AL16)/AL14)</f>
        <v>#DIV/0!</v>
      </c>
      <c r="AM25" t="e">
        <f t="shared" si="3"/>
        <v>#DIV/0!</v>
      </c>
      <c r="AN25" t="e">
        <f t="shared" si="3"/>
        <v>#DIV/0!</v>
      </c>
      <c r="AO25" t="e">
        <f t="shared" si="3"/>
        <v>#DIV/0!</v>
      </c>
      <c r="AP25" s="1" t="e">
        <f>LOG((AP18*AP16)/AP14)</f>
        <v>#DIV/0!</v>
      </c>
      <c r="AQ25" t="e">
        <f t="shared" si="3"/>
        <v>#DIV/0!</v>
      </c>
      <c r="AR25" t="e">
        <f t="shared" si="3"/>
        <v>#DIV/0!</v>
      </c>
      <c r="AS25" t="e">
        <f t="shared" si="3"/>
        <v>#DIV/0!</v>
      </c>
      <c r="AT25" s="1" t="e">
        <f>LOG((AT18*AT16)/AT14)</f>
        <v>#DIV/0!</v>
      </c>
      <c r="AU25" t="e">
        <f t="shared" si="3"/>
        <v>#DIV/0!</v>
      </c>
      <c r="AV25" t="e">
        <f t="shared" si="3"/>
        <v>#DIV/0!</v>
      </c>
      <c r="AW25" t="e">
        <f t="shared" si="3"/>
        <v>#DIV/0!</v>
      </c>
      <c r="AX25" s="1" t="e">
        <f>LOG((AX18*AX16)/AX14)</f>
        <v>#DIV/0!</v>
      </c>
      <c r="AY25" t="e">
        <f t="shared" si="3"/>
        <v>#DIV/0!</v>
      </c>
      <c r="AZ25" t="e">
        <f t="shared" si="3"/>
        <v>#DIV/0!</v>
      </c>
      <c r="BA25" t="e">
        <f t="shared" si="3"/>
        <v>#DIV/0!</v>
      </c>
      <c r="BB25" s="1" t="e">
        <f>LOG((BB18*BB16)/BB14)</f>
        <v>#DIV/0!</v>
      </c>
      <c r="BC25" t="e">
        <f t="shared" si="3"/>
        <v>#DIV/0!</v>
      </c>
      <c r="BD25" t="e">
        <f t="shared" si="3"/>
        <v>#DIV/0!</v>
      </c>
      <c r="BE25" t="e">
        <f t="shared" si="3"/>
        <v>#DIV/0!</v>
      </c>
      <c r="BF25" s="1" t="e">
        <f>LOG((BF18*BF16)/BF14)</f>
        <v>#DIV/0!</v>
      </c>
      <c r="BG25" t="e">
        <f t="shared" si="3"/>
        <v>#DIV/0!</v>
      </c>
      <c r="BH25" t="e">
        <f t="shared" si="3"/>
        <v>#DIV/0!</v>
      </c>
      <c r="BI25" t="e">
        <f t="shared" si="3"/>
        <v>#DIV/0!</v>
      </c>
      <c r="BJ25" s="1" t="e">
        <f>LOG((BJ18*BJ16)/BJ14)</f>
        <v>#DIV/0!</v>
      </c>
      <c r="BK25" t="e">
        <f t="shared" si="3"/>
        <v>#DIV/0!</v>
      </c>
      <c r="BL25" t="e">
        <f t="shared" si="3"/>
        <v>#DIV/0!</v>
      </c>
      <c r="BM25" t="e">
        <f t="shared" si="3"/>
        <v>#DIV/0!</v>
      </c>
      <c r="BN25" s="1" t="e">
        <f>LOG((BN18*BN16)/BN14)</f>
        <v>#DIV/0!</v>
      </c>
      <c r="BO25" t="e">
        <f t="shared" si="3"/>
        <v>#DIV/0!</v>
      </c>
      <c r="BP25" t="e">
        <f t="shared" ref="BP25:BQ25" si="4">LOG((BP18*BP16)/BP14)</f>
        <v>#DIV/0!</v>
      </c>
      <c r="BQ25" t="e">
        <f t="shared" si="4"/>
        <v>#DIV/0!</v>
      </c>
      <c r="BR25" s="1" t="e">
        <f>LOG((BR18*BR16)/BR14)</f>
        <v>#DIV/0!</v>
      </c>
      <c r="BS25" t="e">
        <f t="shared" ref="BS25:BU25" si="5">LOG((BS18*BS16)/BS14)</f>
        <v>#DIV/0!</v>
      </c>
      <c r="BT25" t="e">
        <f t="shared" si="5"/>
        <v>#DIV/0!</v>
      </c>
      <c r="BU25" t="e">
        <f t="shared" si="5"/>
        <v>#DIV/0!</v>
      </c>
      <c r="BV25" s="1" t="e">
        <f>LOG((BV18*BV16)/BV14)</f>
        <v>#DIV/0!</v>
      </c>
      <c r="BW25" t="e">
        <f t="shared" ref="BW25:BY25" si="6">LOG((BW18*BW16)/BW14)</f>
        <v>#DIV/0!</v>
      </c>
      <c r="BX25" t="e">
        <f t="shared" si="6"/>
        <v>#DIV/0!</v>
      </c>
      <c r="BY25" t="e">
        <f t="shared" si="6"/>
        <v>#DIV/0!</v>
      </c>
      <c r="BZ25" s="1" t="e">
        <f>LOG((BZ18*BZ16)/BZ14)</f>
        <v>#DIV/0!</v>
      </c>
      <c r="CA25" t="e">
        <f t="shared" ref="CA25:CC25" si="7">LOG((CA18*CA16)/CA14)</f>
        <v>#DIV/0!</v>
      </c>
      <c r="CB25" t="e">
        <f t="shared" si="7"/>
        <v>#DIV/0!</v>
      </c>
      <c r="CC25" t="e">
        <f t="shared" si="7"/>
        <v>#DIV/0!</v>
      </c>
      <c r="CD25" s="1" t="e">
        <f>LOG((CD18*CD16)/CD14)</f>
        <v>#DIV/0!</v>
      </c>
      <c r="CE25" t="e">
        <f t="shared" ref="CE25:CG25" si="8">LOG((CE18*CE16)/CE14)</f>
        <v>#DIV/0!</v>
      </c>
      <c r="CF25" t="e">
        <f t="shared" si="8"/>
        <v>#DIV/0!</v>
      </c>
      <c r="CG25" t="e">
        <f t="shared" si="8"/>
        <v>#DIV/0!</v>
      </c>
      <c r="CH25" s="1" t="e">
        <f>LOG((CH18*CH16)/CH14)</f>
        <v>#DIV/0!</v>
      </c>
      <c r="CI25" t="e">
        <f t="shared" ref="CI25:CK25" si="9">LOG((CI18*CI16)/CI14)</f>
        <v>#DIV/0!</v>
      </c>
      <c r="CJ25" t="e">
        <f t="shared" si="9"/>
        <v>#DIV/0!</v>
      </c>
      <c r="CK25" t="e">
        <f t="shared" si="9"/>
        <v>#DIV/0!</v>
      </c>
      <c r="CL25" s="1" t="e">
        <f>LOG((CL18*CL16)/CL14)</f>
        <v>#DIV/0!</v>
      </c>
      <c r="CM25" t="e">
        <f t="shared" ref="CM25:CO25" si="10">LOG((CM18*CM16)/CM14)</f>
        <v>#DIV/0!</v>
      </c>
      <c r="CN25" t="e">
        <f t="shared" si="10"/>
        <v>#DIV/0!</v>
      </c>
      <c r="CO25" t="e">
        <f t="shared" si="10"/>
        <v>#DIV/0!</v>
      </c>
      <c r="CP25" s="1" t="e">
        <f>LOG((CP18*CP16)/CP14)</f>
        <v>#DIV/0!</v>
      </c>
      <c r="CQ25" t="e">
        <f t="shared" ref="CQ25:CS25" si="11">LOG((CQ18*CQ16)/CQ14)</f>
        <v>#DIV/0!</v>
      </c>
      <c r="CR25" t="e">
        <f t="shared" si="11"/>
        <v>#DIV/0!</v>
      </c>
      <c r="CS25" t="e">
        <f t="shared" si="11"/>
        <v>#DIV/0!</v>
      </c>
      <c r="CT25" s="1" t="e">
        <f>LOG((CT18*CT16)/CT14)</f>
        <v>#DIV/0!</v>
      </c>
      <c r="CU25" t="e">
        <f t="shared" ref="CU25:CW25" si="12">LOG((CU18*CU16)/CU14)</f>
        <v>#DIV/0!</v>
      </c>
      <c r="CV25" t="e">
        <f t="shared" si="12"/>
        <v>#DIV/0!</v>
      </c>
      <c r="CW25" t="e">
        <f t="shared" si="12"/>
        <v>#DIV/0!</v>
      </c>
      <c r="CX25" s="1" t="e">
        <f>LOG((CX18*CX16)/CX14)</f>
        <v>#DIV/0!</v>
      </c>
      <c r="CY25" t="e">
        <f t="shared" ref="CY25:DA25" si="13">LOG((CY18*CY16)/CY14)</f>
        <v>#DIV/0!</v>
      </c>
      <c r="CZ25" t="e">
        <f t="shared" si="13"/>
        <v>#DIV/0!</v>
      </c>
      <c r="DA25" t="e">
        <f t="shared" si="13"/>
        <v>#DIV/0!</v>
      </c>
      <c r="DB25" s="1" t="e">
        <f>LOG((DB18*DB16)/DB14)</f>
        <v>#DIV/0!</v>
      </c>
      <c r="DC25" t="e">
        <f t="shared" ref="DC25:DE25" si="14">LOG((DC18*DC16)/DC14)</f>
        <v>#DIV/0!</v>
      </c>
      <c r="DD25" t="e">
        <f t="shared" si="14"/>
        <v>#DIV/0!</v>
      </c>
      <c r="DE25" t="e">
        <f t="shared" si="14"/>
        <v>#DIV/0!</v>
      </c>
      <c r="DF25" s="1" t="e">
        <f>LOG((DF18*DF16)/DF14)</f>
        <v>#DIV/0!</v>
      </c>
      <c r="DG25" t="e">
        <f t="shared" ref="DG25:DI25" si="15">LOG((DG18*DG16)/DG14)</f>
        <v>#DIV/0!</v>
      </c>
      <c r="DH25" t="e">
        <f t="shared" si="15"/>
        <v>#DIV/0!</v>
      </c>
      <c r="DI25" t="e">
        <f t="shared" si="15"/>
        <v>#DIV/0!</v>
      </c>
      <c r="DJ25" s="1" t="e">
        <f>LOG((DJ18*DJ16)/DJ14)</f>
        <v>#DIV/0!</v>
      </c>
      <c r="DK25" t="e">
        <f t="shared" ref="DK25:DM25" si="16">LOG((DK18*DK16)/DK14)</f>
        <v>#DIV/0!</v>
      </c>
      <c r="DL25" t="e">
        <f t="shared" si="16"/>
        <v>#DIV/0!</v>
      </c>
      <c r="DM25" t="e">
        <f t="shared" si="16"/>
        <v>#DIV/0!</v>
      </c>
      <c r="DN25" s="1" t="e">
        <f>LOG((DN18*DN16)/DN14)</f>
        <v>#DIV/0!</v>
      </c>
      <c r="DO25" t="e">
        <f t="shared" ref="DO25:DQ25" si="17">LOG((DO18*DO16)/DO14)</f>
        <v>#DIV/0!</v>
      </c>
      <c r="DP25" t="e">
        <f t="shared" si="17"/>
        <v>#DIV/0!</v>
      </c>
      <c r="DQ25" t="e">
        <f t="shared" si="17"/>
        <v>#DIV/0!</v>
      </c>
      <c r="DR25" s="1" t="e">
        <f>LOG((DR18*DR16)/DR14)</f>
        <v>#DIV/0!</v>
      </c>
      <c r="DS25" t="e">
        <f t="shared" ref="DS25:DU25" si="18">LOG((DS18*DS16)/DS14)</f>
        <v>#DIV/0!</v>
      </c>
      <c r="DT25" t="e">
        <f t="shared" si="18"/>
        <v>#DIV/0!</v>
      </c>
      <c r="DU25" t="e">
        <f t="shared" si="18"/>
        <v>#DIV/0!</v>
      </c>
      <c r="DV25" s="1" t="e">
        <f>LOG((DV18*DV16)/DV14)</f>
        <v>#DIV/0!</v>
      </c>
      <c r="DW25" t="e">
        <f t="shared" ref="DW25:DY25" si="19">LOG((DW18*DW16)/DW14)</f>
        <v>#DIV/0!</v>
      </c>
      <c r="DX25" t="e">
        <f t="shared" si="19"/>
        <v>#DIV/0!</v>
      </c>
      <c r="DY25" t="e">
        <f t="shared" si="19"/>
        <v>#DIV/0!</v>
      </c>
      <c r="DZ25" s="1" t="e">
        <f>LOG((DZ18*DZ16)/DZ14)</f>
        <v>#DIV/0!</v>
      </c>
      <c r="EA25" t="e">
        <f t="shared" ref="EA25:EC25" si="20">LOG((EA18*EA16)/EA14)</f>
        <v>#DIV/0!</v>
      </c>
      <c r="EB25" t="e">
        <f t="shared" si="20"/>
        <v>#DIV/0!</v>
      </c>
      <c r="EC25" t="e">
        <f t="shared" si="20"/>
        <v>#DIV/0!</v>
      </c>
      <c r="ED25" s="1" t="e">
        <f>LOG((ED18*ED16)/ED14)</f>
        <v>#DIV/0!</v>
      </c>
      <c r="EE25" t="e">
        <f t="shared" ref="EE25:EG25" si="21">LOG((EE18*EE16)/EE14)</f>
        <v>#DIV/0!</v>
      </c>
      <c r="EF25" t="e">
        <f t="shared" si="21"/>
        <v>#DIV/0!</v>
      </c>
      <c r="EG25" t="e">
        <f t="shared" si="21"/>
        <v>#DIV/0!</v>
      </c>
      <c r="EH25" s="1" t="e">
        <f>LOG((EH18*EH16)/EH14)</f>
        <v>#DIV/0!</v>
      </c>
      <c r="EI25" t="e">
        <f t="shared" ref="EI25:EK25" si="22">LOG((EI18*EI16)/EI14)</f>
        <v>#DIV/0!</v>
      </c>
      <c r="EJ25" t="e">
        <f t="shared" si="22"/>
        <v>#DIV/0!</v>
      </c>
      <c r="EK25" t="e">
        <f t="shared" si="22"/>
        <v>#DIV/0!</v>
      </c>
      <c r="EL25" s="1" t="e">
        <f>LOG((EL18*EL16)/EL14)</f>
        <v>#DIV/0!</v>
      </c>
      <c r="EM25" t="e">
        <f t="shared" ref="EM25:EO25" si="23">LOG((EM18*EM16)/EM14)</f>
        <v>#DIV/0!</v>
      </c>
      <c r="EN25" t="e">
        <f t="shared" si="23"/>
        <v>#DIV/0!</v>
      </c>
      <c r="EO25" t="e">
        <f t="shared" si="23"/>
        <v>#DIV/0!</v>
      </c>
    </row>
    <row r="26" spans="1:145" x14ac:dyDescent="0.2">
      <c r="B26">
        <f>AVERAGE(B8:AK8)</f>
        <v>3971322.4444444445</v>
      </c>
    </row>
  </sheetData>
  <conditionalFormatting sqref="B23:E23">
    <cfRule type="colorScale" priority="108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107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103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99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98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97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96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95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92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91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90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89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88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87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86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85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84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83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82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81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80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79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78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77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76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75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74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4:E24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4:I24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4:M24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4:Q24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4:U24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4:Y24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4:AC24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4:AG24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4:AK24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4:AO24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4:AS24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4:AW24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4:BA24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4:BE24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4:BI24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4:BM24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4:BQ24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4:BU24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4:BY24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4:CC24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4:CG24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4:CK24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4:CO24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4:CS24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4:CW24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4:DA24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4:DE24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4:DI24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4:DM24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4:DQ24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4:DU24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4:DY24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4:EC24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4:EG24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4:EK24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4:EO24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baseColWidth="10" defaultRowHeight="15" x14ac:dyDescent="0.2"/>
  <sheetData>
    <row r="1" spans="1:9" ht="16" x14ac:dyDescent="0.25">
      <c r="A1" s="2">
        <f ca="1">OFFSET('score plots'!$B$16,(ROW()-1)*4,0)</f>
        <v>4.5602049238149709</v>
      </c>
      <c r="B1" s="2">
        <f ca="1">OFFSET('score plots'!$B$17,(ROW()-1)*4,0)</f>
        <v>2.5169220970398278</v>
      </c>
      <c r="C1" s="2">
        <f ca="1">OFFSET('score plots'!$B$18,(ROW()-1)*4,0)</f>
        <v>4.5285752985395558</v>
      </c>
      <c r="D1" s="2">
        <f ca="1">OFFSET('score plots'!$B$19,(ROW()-1)*4,0)</f>
        <v>3.5704106894712209</v>
      </c>
      <c r="F1" s="2">
        <f ca="1">OFFSET('score plots'!A16,(ROW()-1)*4,0)</f>
        <v>10.208142605239807</v>
      </c>
      <c r="G1" s="2">
        <f ca="1">OFFSET('score plots'!$A$17,(ROW()-1)*4,0)</f>
        <v>9.1049805682822598</v>
      </c>
      <c r="H1" s="2">
        <f ca="1">OFFSET('score plots'!$A$18,(ROW()-1)*4,0)</f>
        <v>10.499750144695106</v>
      </c>
      <c r="I1" s="2">
        <f ca="1">OFFSET('score plots'!$A$19,(ROW()-1)*4,0)</f>
        <v>9.9782470078902303</v>
      </c>
    </row>
    <row r="2" spans="1:9" ht="16" x14ac:dyDescent="0.25">
      <c r="A2" s="2">
        <f ca="1">OFFSET('score plots'!$B$16,(ROW()-1)*4,0)</f>
        <v>3.2312666622230499</v>
      </c>
      <c r="B2" s="2">
        <f ca="1">OFFSET('score plots'!$B$17,(ROW()-1)*4,0)</f>
        <v>2.0566119848827902</v>
      </c>
      <c r="C2" s="2">
        <f ca="1">OFFSET('score plots'!$B$18,(ROW()-1)*4,0)</f>
        <v>3.3153171994932897</v>
      </c>
      <c r="D2" s="2">
        <f ca="1">OFFSET('score plots'!$B$19,(ROW()-1)*4,0)</f>
        <v>2.9856309417451743</v>
      </c>
      <c r="F2" s="2">
        <f ca="1">OFFSET('score plots'!$A$16,(ROW()-1)*4,0)</f>
        <v>9.7490357605245563</v>
      </c>
      <c r="G2" s="2">
        <f ca="1">OFFSET('score plots'!$A$17,(ROW()-1)*4,0)</f>
        <v>8.9334826507727811</v>
      </c>
      <c r="H2" s="2">
        <f ca="1">OFFSET('score plots'!$A$18,(ROW()-1)*4,0)</f>
        <v>9.8913286861058349</v>
      </c>
      <c r="I2" s="2">
        <f ca="1">OFFSET('score plots'!$A$19,(ROW()-1)*4,0)</f>
        <v>9.807344213064237</v>
      </c>
    </row>
    <row r="3" spans="1:9" ht="16" x14ac:dyDescent="0.25">
      <c r="A3" s="2">
        <f ca="1">OFFSET('score plots'!$B$16,(ROW()-1)*4,0)</f>
        <v>5.42901740601119</v>
      </c>
      <c r="B3" s="2">
        <f ca="1">OFFSET('score plots'!$B$17,(ROW()-1)*4,0)</f>
        <v>2.8408222523764861</v>
      </c>
      <c r="C3" s="2">
        <f ca="1">OFFSET('score plots'!$B$18,(ROW()-1)*4,0)</f>
        <v>5.3488461957826043</v>
      </c>
      <c r="D3" s="2">
        <f ca="1">OFFSET('score plots'!$B$19,(ROW()-1)*4,0)</f>
        <v>4.474407468819507</v>
      </c>
      <c r="F3" s="2">
        <f ca="1">OFFSET('score plots'!$A$16,(ROW()-1)*4,0)</f>
        <v>11.239535271374395</v>
      </c>
      <c r="G3" s="2">
        <f ca="1">OFFSET('score plots'!$A$17,(ROW()-1)*4,0)</f>
        <v>9.7827097609782623</v>
      </c>
      <c r="H3" s="2">
        <f ca="1">OFFSET('score plots'!$A$18,(ROW()-1)*4,0)</f>
        <v>11.169525281805331</v>
      </c>
      <c r="I3" s="2">
        <f ca="1">OFFSET('score plots'!$A$19,(ROW()-1)*4,0)</f>
        <v>10.49231395005509</v>
      </c>
    </row>
    <row r="4" spans="1:9" ht="16" x14ac:dyDescent="0.25">
      <c r="A4" s="2">
        <f ca="1">OFFSET('score plots'!$B$16,(ROW()-1)*4,0)</f>
        <v>4.4250883882868806</v>
      </c>
      <c r="B4" s="2">
        <f ca="1">OFFSET('score plots'!$B$17,(ROW()-1)*4,0)</f>
        <v>1.6779429169340097</v>
      </c>
      <c r="C4" s="2">
        <f ca="1">OFFSET('score plots'!$B$18,(ROW()-1)*4,0)</f>
        <v>4.5015052278545635</v>
      </c>
      <c r="D4" s="2">
        <f ca="1">OFFSET('score plots'!$B$19,(ROW()-1)*4,0)</f>
        <v>3.6339379357341395</v>
      </c>
      <c r="F4" s="2">
        <f ca="1">OFFSET('score plots'!$A$16,(ROW()-1)*4,0)</f>
        <v>10.528130091118156</v>
      </c>
      <c r="G4" s="2">
        <f ca="1">OFFSET('score plots'!$A$17,(ROW()-1)*4,0)</f>
        <v>8.8760965506210336</v>
      </c>
      <c r="H4" s="2">
        <f ca="1">OFFSET('score plots'!$A$18,(ROW()-1)*4,0)</f>
        <v>10.601449285548361</v>
      </c>
      <c r="I4" s="2">
        <f ca="1">OFFSET('score plots'!$A$19,(ROW()-1)*4,0)</f>
        <v>9.8963661485307544</v>
      </c>
    </row>
    <row r="5" spans="1:9" ht="16" x14ac:dyDescent="0.25">
      <c r="A5" s="2">
        <f ca="1">OFFSET('score plots'!$B$16,(ROW()-1)*4,0)</f>
        <v>5.0103573341855858</v>
      </c>
      <c r="B5" s="2">
        <f ca="1">OFFSET('score plots'!$B$17,(ROW()-1)*4,0)</f>
        <v>3.8678271506712707</v>
      </c>
      <c r="C5" s="2">
        <f ca="1">OFFSET('score plots'!$B$18,(ROW()-1)*4,0)</f>
        <v>4.8213239063629292</v>
      </c>
      <c r="D5" s="2">
        <f ca="1">OFFSET('score plots'!$B$19,(ROW()-1)*4,0)</f>
        <v>4.4329329077993709</v>
      </c>
      <c r="F5" s="2">
        <f ca="1">OFFSET('score plots'!$A$16,(ROW()-1)*4,0)</f>
        <v>10.676228034553352</v>
      </c>
      <c r="G5" s="2">
        <f ca="1">OFFSET('score plots'!$A$17,(ROW()-1)*4,0)</f>
        <v>9.852341059256835</v>
      </c>
      <c r="H5" s="2">
        <f ca="1">OFFSET('score plots'!$A$18,(ROW()-1)*4,0)</f>
        <v>10.522107239553039</v>
      </c>
      <c r="I5" s="2">
        <f ca="1">OFFSET('score plots'!$A$19,(ROW()-1)*4,0)</f>
        <v>10.352082468738619</v>
      </c>
    </row>
    <row r="6" spans="1:9" ht="16" x14ac:dyDescent="0.25">
      <c r="A6" s="2">
        <f ca="1">OFFSET('score plots'!$B$16,(ROW()-1)*4,0)</f>
        <v>5.4205001258229268</v>
      </c>
      <c r="B6" s="2">
        <f ca="1">OFFSET('score plots'!$B$17,(ROW()-1)*4,0)</f>
        <v>4.18580866680459</v>
      </c>
      <c r="C6" s="2">
        <f ca="1">OFFSET('score plots'!$B$18,(ROW()-1)*4,0)</f>
        <v>4.4532491546323669</v>
      </c>
      <c r="D6" s="2">
        <f ca="1">OFFSET('score plots'!$B$19,(ROW()-1)*4,0)</f>
        <v>3.6214066260445819</v>
      </c>
      <c r="F6" s="2">
        <f ca="1">OFFSET('score plots'!$A$16,(ROW()-1)*4,0)</f>
        <v>11.332273510458906</v>
      </c>
      <c r="G6" s="2">
        <f ca="1">OFFSET('score plots'!$A$17,(ROW()-1)*4,0)</f>
        <v>10.47681002798123</v>
      </c>
      <c r="H6" s="2">
        <f ca="1">OFFSET('score plots'!$A$18,(ROW()-1)*4,0)</f>
        <v>10.706421572900027</v>
      </c>
      <c r="I6" s="2">
        <f ca="1">OFFSET('score plots'!$A$19,(ROW()-1)*4,0)</f>
        <v>10.439464770993641</v>
      </c>
    </row>
    <row r="7" spans="1:9" ht="16" x14ac:dyDescent="0.25">
      <c r="A7" s="2">
        <f ca="1">OFFSET('score plots'!$B$16,(ROW()-1)*4,0)</f>
        <v>4.4435667141167441</v>
      </c>
      <c r="B7" s="2">
        <f ca="1">OFFSET('score plots'!$B$17,(ROW()-1)*4,0)</f>
        <v>4.0753272899932576</v>
      </c>
      <c r="C7" s="2">
        <f ca="1">OFFSET('score plots'!$B$18,(ROW()-1)*4,0)</f>
        <v>4.4015841269658207</v>
      </c>
      <c r="D7" s="2">
        <f ca="1">OFFSET('score plots'!$B$19,(ROW()-1)*4,0)</f>
        <v>4.1428431007785163</v>
      </c>
      <c r="F7" s="2">
        <f ca="1">OFFSET('score plots'!$A$16,(ROW()-1)*4,0)</f>
        <v>10.404721413236597</v>
      </c>
      <c r="G7" s="2">
        <f ca="1">OFFSET('score plots'!$A$17,(ROW()-1)*4,0)</f>
        <v>10.124091166093852</v>
      </c>
      <c r="H7" s="2">
        <f ca="1">OFFSET('score plots'!$A$18,(ROW()-1)*4,0)</f>
        <v>10.372974286480021</v>
      </c>
      <c r="I7" s="2">
        <f ca="1">OFFSET('score plots'!$A$19,(ROW()-1)*4,0)</f>
        <v>10.342637687726357</v>
      </c>
    </row>
    <row r="8" spans="1:9" ht="16" x14ac:dyDescent="0.25">
      <c r="A8" s="2">
        <f ca="1">OFFSET('score plots'!$B$16,(ROW()-1)*4,0)</f>
        <v>4.4199171372189259</v>
      </c>
      <c r="B8" s="2">
        <f ca="1">OFFSET('score plots'!$B$17,(ROW()-1)*4,0)</f>
        <v>3.8893532143638931</v>
      </c>
      <c r="C8" s="2">
        <f ca="1">OFFSET('score plots'!$B$18,(ROW()-1)*4,0)</f>
        <v>4.2655874054253653</v>
      </c>
      <c r="D8" s="2">
        <f ca="1">OFFSET('score plots'!$B$19,(ROW()-1)*4,0)</f>
        <v>3.840776378805399</v>
      </c>
      <c r="F8" s="2">
        <f ca="1">OFFSET('score plots'!$A$16,(ROW()-1)*4,0)</f>
        <v>10.388613937108909</v>
      </c>
      <c r="G8" s="2">
        <f ca="1">OFFSET('score plots'!$A$17,(ROW()-1)*4,0)</f>
        <v>9.9930330834547956</v>
      </c>
      <c r="H8" s="2">
        <f ca="1">OFFSET('score plots'!$A$18,(ROW()-1)*4,0)</f>
        <v>10.250510395899511</v>
      </c>
      <c r="I8" s="2">
        <f ca="1">OFFSET('score plots'!$A$19,(ROW()-1)*4,0)</f>
        <v>10.273189061032127</v>
      </c>
    </row>
    <row r="9" spans="1:9" ht="16" x14ac:dyDescent="0.25">
      <c r="A9" s="2">
        <f ca="1">OFFSET('score plots'!$B$16,(ROW()-1)*4,0)</f>
        <v>4.738428031734899</v>
      </c>
      <c r="B9" s="2">
        <f ca="1">OFFSET('score plots'!$B$17,(ROW()-1)*4,0)</f>
        <v>3.9235816706631641</v>
      </c>
      <c r="C9" s="2">
        <f ca="1">OFFSET('score plots'!$B$18,(ROW()-1)*4,0)</f>
        <v>4.6934138774448844</v>
      </c>
      <c r="D9" s="2">
        <f ca="1">OFFSET('score plots'!$B$19,(ROW()-1)*4,0)</f>
        <v>3.7049738270252401</v>
      </c>
      <c r="F9" s="2">
        <f ca="1">OFFSET('score plots'!$A$16,(ROW()-1)*4,0)</f>
        <v>11.100364776883811</v>
      </c>
      <c r="G9" s="2">
        <f ca="1">OFFSET('score plots'!$A$17,(ROW()-1)*4,0)</f>
        <v>10.414487815303028</v>
      </c>
      <c r="H9" s="2">
        <f ca="1">OFFSET('score plots'!$A$18,(ROW()-1)*4,0)</f>
        <v>11.065089666927731</v>
      </c>
      <c r="I9" s="2">
        <f ca="1">OFFSET('score plots'!$A$19,(ROW()-1)*4,0)</f>
        <v>10.392504970381884</v>
      </c>
    </row>
    <row r="10" spans="1:9" ht="16" x14ac:dyDescent="0.25">
      <c r="A10" s="2">
        <f ca="1">OFFSET('score plots'!$B$16,(ROW()-1)*4,0)</f>
        <v>4.1825421838054577</v>
      </c>
      <c r="B10" s="2">
        <f ca="1">OFFSET('score plots'!$B$17,(ROW()-1)*4,0)</f>
        <v>3.5428752886844204</v>
      </c>
      <c r="C10" s="2">
        <f ca="1">OFFSET('score plots'!$B$18,(ROW()-1)*4,0)</f>
        <v>4.0614484727814171</v>
      </c>
      <c r="D10" s="2">
        <f ca="1">OFFSET('score plots'!$B$19,(ROW()-1)*4,0)</f>
        <v>2.9208545680957752</v>
      </c>
      <c r="F10" s="2">
        <f ca="1">OFFSET('score plots'!$A$16,(ROW()-1)*4,0)</f>
        <v>10.337153693914376</v>
      </c>
      <c r="G10" s="2">
        <f ca="1">OFFSET('score plots'!$A$17,(ROW()-1)*4,0)</f>
        <v>9.8181338269533107</v>
      </c>
      <c r="H10" s="2">
        <f ca="1">OFFSET('score plots'!$A$18,(ROW()-1)*4,0)</f>
        <v>10.223762743683546</v>
      </c>
      <c r="I10" s="2">
        <f ca="1">OFFSET('score plots'!$A$19,(ROW()-1)*4,0)</f>
        <v>10.018643453168425</v>
      </c>
    </row>
    <row r="11" spans="1:9" ht="16" x14ac:dyDescent="0.25">
      <c r="A11" s="2">
        <f ca="1">OFFSET('score plots'!$B$16,(ROW()-1)*4,0)</f>
        <v>4.8420992472983944</v>
      </c>
      <c r="B11" s="2">
        <f ca="1">OFFSET('score plots'!$B$17,(ROW()-1)*4,0)</f>
        <v>3.8402365654721895</v>
      </c>
      <c r="C11" s="2">
        <f ca="1">OFFSET('score plots'!$B$18,(ROW()-1)*4,0)</f>
        <v>4.6930000397684202</v>
      </c>
      <c r="D11" s="2">
        <f ca="1">OFFSET('score plots'!$B$19,(ROW()-1)*4,0)</f>
        <v>3.8130485864324539</v>
      </c>
      <c r="F11" s="2">
        <f ca="1">OFFSET('score plots'!$A$16,(ROW()-1)*4,0)</f>
        <v>10.748505319668343</v>
      </c>
      <c r="G11" s="2">
        <f ca="1">OFFSET('score plots'!$A$17,(ROW()-1)*4,0)</f>
        <v>9.9568885383946437</v>
      </c>
      <c r="H11" s="2">
        <f ca="1">OFFSET('score plots'!$A$18,(ROW()-1)*4,0)</f>
        <v>10.612683917239101</v>
      </c>
      <c r="I11" s="2">
        <f ca="1">OFFSET('score plots'!$A$19,(ROW()-1)*4,0)</f>
        <v>10.03555965579063</v>
      </c>
    </row>
    <row r="12" spans="1:9" ht="16" x14ac:dyDescent="0.25">
      <c r="A12" s="2">
        <f ca="1">OFFSET('score plots'!$B$16,(ROW()-1)*4,0)</f>
        <v>3.9221719939417894</v>
      </c>
      <c r="B12" s="2">
        <f ca="1">OFFSET('score plots'!$B$17,(ROW()-1)*4,0)</f>
        <v>3.2301051749619929</v>
      </c>
      <c r="C12" s="2">
        <f ca="1">OFFSET('score plots'!$B$18,(ROW()-1)*4,0)</f>
        <v>3.752918043497032</v>
      </c>
      <c r="D12" s="2">
        <f ca="1">OFFSET('score plots'!$B$19,(ROW()-1)*4,0)</f>
        <v>3.4951229819892582</v>
      </c>
      <c r="F12" s="2">
        <f ca="1">OFFSET('score plots'!$A$16,(ROW()-1)*4,0)</f>
        <v>10.124233449257247</v>
      </c>
      <c r="G12" s="2">
        <f ca="1">OFFSET('score plots'!$A$17,(ROW()-1)*4,0)</f>
        <v>9.5524643734296557</v>
      </c>
      <c r="H12" s="2">
        <f ca="1">OFFSET('score plots'!$A$18,(ROW()-1)*4,0)</f>
        <v>9.9900085553007063</v>
      </c>
      <c r="I12" s="2">
        <f ca="1">OFFSET('score plots'!$A$19,(ROW()-1)*4,0)</f>
        <v>9.9022080805378678</v>
      </c>
    </row>
    <row r="13" spans="1:9" ht="16" x14ac:dyDescent="0.25">
      <c r="A13" s="2">
        <f ca="1">OFFSET('score plots'!$B$16,(ROW()-1)*4,0)</f>
        <v>4.6660859735132325</v>
      </c>
      <c r="B13" s="2">
        <f ca="1">OFFSET('score plots'!$B$17,(ROW()-1)*4,0)</f>
        <v>4.2551094703254071</v>
      </c>
      <c r="C13" s="2">
        <f ca="1">OFFSET('score plots'!$B$18,(ROW()-1)*4,0)</f>
        <v>4.7629035650556117</v>
      </c>
      <c r="D13" s="2">
        <f ca="1">OFFSET('score plots'!$B$19,(ROW()-1)*4,0)</f>
        <v>4.4193490501626105</v>
      </c>
      <c r="F13" s="2">
        <f ca="1">OFFSET('score plots'!$A$16,(ROW()-1)*4,0)</f>
        <v>10.442101415207832</v>
      </c>
      <c r="G13" s="2">
        <f ca="1">OFFSET('score plots'!$A$17,(ROW()-1)*4,0)</f>
        <v>10.135036602775635</v>
      </c>
      <c r="H13" s="2">
        <f ca="1">OFFSET('score plots'!$A$18,(ROW()-1)*4,0)</f>
        <v>10.535953162652804</v>
      </c>
      <c r="I13" s="2">
        <f ca="1">OFFSET('score plots'!$A$19,(ROW()-1)*4,0)</f>
        <v>10.38191603749927</v>
      </c>
    </row>
    <row r="14" spans="1:9" ht="16" x14ac:dyDescent="0.25">
      <c r="A14" s="2">
        <f ca="1">OFFSET('score plots'!$B$16,(ROW()-1)*4,0)</f>
        <v>4.2889398256218874</v>
      </c>
      <c r="B14" s="2">
        <f ca="1">OFFSET('score plots'!$B$17,(ROW()-1)*4,0)</f>
        <v>3.6634843047812482</v>
      </c>
      <c r="C14" s="2">
        <f ca="1">OFFSET('score plots'!$B$18,(ROW()-1)*4,0)</f>
        <v>4.1904265727098222</v>
      </c>
      <c r="D14" s="2">
        <f ca="1">OFFSET('score plots'!$B$19,(ROW()-1)*4,0)</f>
        <v>3.8681405658143997</v>
      </c>
      <c r="F14" s="2">
        <f ca="1">OFFSET('score plots'!$A$16,(ROW()-1)*4,0)</f>
        <v>10.238939253926349</v>
      </c>
      <c r="G14" s="2">
        <f ca="1">OFFSET('score plots'!$A$17,(ROW()-1)*4,0)</f>
        <v>9.7478020584567364</v>
      </c>
      <c r="H14" s="2">
        <f ca="1">OFFSET('score plots'!$A$18,(ROW()-1)*4,0)</f>
        <v>10.148375566222882</v>
      </c>
      <c r="I14" s="2">
        <f ca="1">OFFSET('score plots'!$A$19,(ROW()-1)*4,0)</f>
        <v>10.031411188768301</v>
      </c>
    </row>
    <row r="15" spans="1:9" ht="16" x14ac:dyDescent="0.25">
      <c r="A15" s="2">
        <f ca="1">OFFSET('score plots'!$B$16,(ROW()-1)*4,0)</f>
        <v>4.0964068939026479</v>
      </c>
      <c r="B15" s="2">
        <f ca="1">OFFSET('score plots'!$B$17,(ROW()-1)*4,0)</f>
        <v>3.6491651237776188</v>
      </c>
      <c r="C15" s="2">
        <f ca="1">OFFSET('score plots'!$B$18,(ROW()-1)*4,0)</f>
        <v>4.1585221854319725</v>
      </c>
      <c r="D15" s="2">
        <f ca="1">OFFSET('score plots'!$B$19,(ROW()-1)*4,0)</f>
        <v>3.5075563644896532</v>
      </c>
      <c r="F15" s="2">
        <f ca="1">OFFSET('score plots'!$A$16,(ROW()-1)*4,0)</f>
        <v>10.562043544179538</v>
      </c>
      <c r="G15" s="2">
        <f ca="1">OFFSET('score plots'!$A$17,(ROW()-1)*4,0)</f>
        <v>10.150008875337704</v>
      </c>
      <c r="H15" s="2">
        <f ca="1">OFFSET('score plots'!$A$18,(ROW()-1)*4,0)</f>
        <v>10.641914313992752</v>
      </c>
      <c r="I15" s="2">
        <f ca="1">OFFSET('score plots'!$A$19,(ROW()-1)*4,0)</f>
        <v>10.1306577264073</v>
      </c>
    </row>
    <row r="16" spans="1:9" ht="16" x14ac:dyDescent="0.25">
      <c r="A16" s="2">
        <f ca="1">OFFSET('score plots'!$B$16,(ROW()-1)*4,0)</f>
        <v>3.5986787712637991</v>
      </c>
      <c r="B16" s="2">
        <f ca="1">OFFSET('score plots'!$B$17,(ROW()-1)*4,0)</f>
        <v>3.3204021809517714</v>
      </c>
      <c r="C16" s="2">
        <f ca="1">OFFSET('score plots'!$B$18,(ROW()-1)*4,0)</f>
        <v>3.4888178815796209</v>
      </c>
      <c r="D16" s="2">
        <f ca="1">OFFSET('score plots'!$B$19,(ROW()-1)*4,0)</f>
        <v>3.3908345840467815</v>
      </c>
      <c r="F16" s="2">
        <f ca="1">OFFSET('score plots'!$A$16,(ROW()-1)*4,0)</f>
        <v>10.001414921891747</v>
      </c>
      <c r="G16" s="2">
        <f ca="1">OFFSET('score plots'!$A$17,(ROW()-1)*4,0)</f>
        <v>9.7589053420294309</v>
      </c>
      <c r="H16" s="2">
        <f ca="1">OFFSET('score plots'!$A$18,(ROW()-1)*4,0)</f>
        <v>9.909817000753586</v>
      </c>
      <c r="I16" s="2">
        <f ca="1">OFFSET('score plots'!$A$19,(ROW()-1)*4,0)</f>
        <v>9.9902029503699872</v>
      </c>
    </row>
    <row r="17" spans="1:9" ht="16" x14ac:dyDescent="0.25">
      <c r="A17" s="2">
        <f ca="1">OFFSET('score plots'!$B$16,(ROW()-1)*4,0)</f>
        <v>3.5052733801342564</v>
      </c>
      <c r="B17" s="2">
        <f ca="1">OFFSET('score plots'!$B$17,(ROW()-1)*4,0)</f>
        <v>3.1463563399356778</v>
      </c>
      <c r="C17" s="2">
        <f ca="1">OFFSET('score plots'!$B$18,(ROW()-1)*4,0)</f>
        <v>3.3148336994634273</v>
      </c>
      <c r="D17" s="2">
        <f ca="1">OFFSET('score plots'!$B$19,(ROW()-1)*4,0)</f>
        <v>3.2069653577019368</v>
      </c>
      <c r="F17" s="2">
        <f ca="1">OFFSET('score plots'!$A$16,(ROW()-1)*4,0)</f>
        <v>10.055576572520243</v>
      </c>
      <c r="G17" s="2">
        <f ca="1">OFFSET('score plots'!$A$17,(ROW()-1)*4,0)</f>
        <v>9.7424807180387401</v>
      </c>
      <c r="H17" s="2">
        <f ca="1">OFFSET('score plots'!$A$18,(ROW()-1)*4,0)</f>
        <v>9.9056479053134048</v>
      </c>
      <c r="I17" s="2">
        <f ca="1">OFFSET('score plots'!$A$19,(ROW()-1)*4,0)</f>
        <v>9.8672942159817332</v>
      </c>
    </row>
    <row r="18" spans="1:9" ht="16" x14ac:dyDescent="0.25">
      <c r="A18" s="2">
        <f ca="1">OFFSET('score plots'!$B$16,(ROW()-1)*4,0)</f>
        <v>4.9282877577018214</v>
      </c>
      <c r="B18" s="2">
        <f ca="1">OFFSET('score plots'!$B$17,(ROW()-1)*4,0)</f>
        <v>4.2420405379467647</v>
      </c>
      <c r="C18" s="2">
        <f ca="1">OFFSET('score plots'!$B$18,(ROW()-1)*4,0)</f>
        <v>4.7285946720666665</v>
      </c>
      <c r="D18" s="2">
        <f ca="1">OFFSET('score plots'!$B$19,(ROW()-1)*4,0)</f>
        <v>4.3841320616573967</v>
      </c>
      <c r="F18" s="2">
        <f ca="1">OFFSET('score plots'!$A$16,(ROW()-1)*4,0)</f>
        <v>10.60040577601899</v>
      </c>
      <c r="G18" s="2">
        <f ca="1">OFFSET('score plots'!$A$17,(ROW()-1)*4,0)</f>
        <v>10.105822243273185</v>
      </c>
      <c r="H18" s="2">
        <f ca="1">OFFSET('score plots'!$A$18,(ROW()-1)*4,0)</f>
        <v>10.441505613036306</v>
      </c>
      <c r="I18" s="2">
        <f ca="1">OFFSET('score plots'!$A$19,(ROW()-1)*4,0)</f>
        <v>10.393177415599054</v>
      </c>
    </row>
    <row r="19" spans="1:9" ht="16" x14ac:dyDescent="0.25">
      <c r="A19" s="2">
        <f ca="1">OFFSET('score plots'!$B$16,(ROW()-1)*4,0)</f>
        <v>4.6943318187239962</v>
      </c>
      <c r="B19" s="2">
        <f ca="1">OFFSET('score plots'!$B$17,(ROW()-1)*4,0)</f>
        <v>1.7226960642215066</v>
      </c>
      <c r="C19" s="2">
        <f ca="1">OFFSET('score plots'!$B$18,(ROW()-1)*4,0)</f>
        <v>4.6179976701241978</v>
      </c>
      <c r="D19" s="2">
        <f ca="1">OFFSET('score plots'!$B$19,(ROW()-1)*4,0)</f>
        <v>3.9544357611307759</v>
      </c>
      <c r="F19" s="2">
        <f ca="1">OFFSET('score plots'!$A$16,(ROW()-1)*4,0)</f>
        <v>10.585371396710341</v>
      </c>
      <c r="G19" s="2">
        <f ca="1">OFFSET('score plots'!$A$17,(ROW()-1)*4,0)</f>
        <v>8.856400213316558</v>
      </c>
      <c r="H19" s="2">
        <f ca="1">OFFSET('score plots'!$A$18,(ROW()-1)*4,0)</f>
        <v>10.500983808621582</v>
      </c>
      <c r="I19" s="2">
        <f ca="1">OFFSET('score plots'!$A$19,(ROW()-1)*4,0)</f>
        <v>10.062602003246502</v>
      </c>
    </row>
    <row r="20" spans="1:9" ht="16" x14ac:dyDescent="0.25">
      <c r="A20" s="2">
        <f ca="1">OFFSET('score plots'!$B$16,(ROW()-1)*4,0)</f>
        <v>4.3106397772539768</v>
      </c>
      <c r="B20" s="2">
        <f ca="1">OFFSET('score plots'!$B$17,(ROW()-1)*4,0)</f>
        <v>1.4461000214593596</v>
      </c>
      <c r="C20" s="2">
        <f ca="1">OFFSET('score plots'!$B$18,(ROW()-1)*4,0)</f>
        <v>4.2596761237523619</v>
      </c>
      <c r="D20" s="2">
        <f ca="1">OFFSET('score plots'!$B$19,(ROW()-1)*4,0)</f>
        <v>3.7489530436368375</v>
      </c>
      <c r="F20" s="2">
        <f ca="1">OFFSET('score plots'!$A$16,(ROW()-1)*4,0)</f>
        <v>10.637152142260549</v>
      </c>
      <c r="G20" s="2">
        <f ca="1">OFFSET('score plots'!$A$17,(ROW()-1)*4,0)</f>
        <v>8.6908462018420831</v>
      </c>
      <c r="H20" s="2">
        <f ca="1">OFFSET('score plots'!$A$18,(ROW()-1)*4,0)</f>
        <v>10.594184047645323</v>
      </c>
      <c r="I20" s="2">
        <f ca="1">OFFSET('score plots'!$A$19,(ROW()-1)*4,0)</f>
        <v>10.312844273575571</v>
      </c>
    </row>
    <row r="21" spans="1:9" ht="16" x14ac:dyDescent="0.25">
      <c r="A21" s="2">
        <f ca="1">OFFSET('score plots'!$B$16,(ROW()-1)*4,0)</f>
        <v>4.5880885044689572</v>
      </c>
      <c r="B21" s="2">
        <f ca="1">OFFSET('score plots'!$B$17,(ROW()-1)*4,0)</f>
        <v>1.424549291151602</v>
      </c>
      <c r="C21" s="2">
        <f ca="1">OFFSET('score plots'!$B$18,(ROW()-1)*4,0)</f>
        <v>4.4812113468753356</v>
      </c>
      <c r="D21" s="2">
        <f ca="1">OFFSET('score plots'!$B$19,(ROW()-1)*4,0)</f>
        <v>4.3121199069103895</v>
      </c>
      <c r="F21" s="2">
        <f ca="1">OFFSET('score plots'!$A$16,(ROW()-1)*4,0)</f>
        <v>10.592014728193567</v>
      </c>
      <c r="G21" s="2">
        <f ca="1">OFFSET('score plots'!$A$17,(ROW()-1)*4,0)</f>
        <v>8.6988450748357344</v>
      </c>
      <c r="H21" s="2">
        <f ca="1">OFFSET('score plots'!$A$18,(ROW()-1)*4,0)</f>
        <v>10.505030598789785</v>
      </c>
      <c r="I21" s="2">
        <f ca="1">OFFSET('score plots'!$A$19,(ROW()-1)*4,0)</f>
        <v>10.485408177499353</v>
      </c>
    </row>
    <row r="22" spans="1:9" ht="16" x14ac:dyDescent="0.25">
      <c r="A22" s="2">
        <f ca="1">OFFSET('score plots'!$B$16,(ROW()-1)*4,0)</f>
        <v>4.1734118055018365</v>
      </c>
      <c r="B22" s="2">
        <f ca="1">OFFSET('score plots'!$B$17,(ROW()-1)*4,0)</f>
        <v>3.6740803684579815</v>
      </c>
      <c r="C22" s="2">
        <f ca="1">OFFSET('score plots'!$B$18,(ROW()-1)*4,0)</f>
        <v>4.1052418096141006</v>
      </c>
      <c r="D22" s="2">
        <f ca="1">OFFSET('score plots'!$B$19,(ROW()-1)*4,0)</f>
        <v>3.7859371232655805</v>
      </c>
      <c r="F22" s="2">
        <f ca="1">OFFSET('score plots'!$A$16,(ROW()-1)*4,0)</f>
        <v>10.183422329527021</v>
      </c>
      <c r="G22" s="2">
        <f ca="1">OFFSET('score plots'!$A$17,(ROW()-1)*4,0)</f>
        <v>9.8258477256828591</v>
      </c>
      <c r="H22" s="2">
        <f ca="1">OFFSET('score plots'!$A$18,(ROW()-1)*4,0)</f>
        <v>10.15859177504022</v>
      </c>
      <c r="I22" s="2">
        <f ca="1">OFFSET('score plots'!$A$19,(ROW()-1)*4,0)</f>
        <v>10.030146766149512</v>
      </c>
    </row>
    <row r="23" spans="1:9" ht="16" x14ac:dyDescent="0.25">
      <c r="A23" s="2">
        <f ca="1">OFFSET('score plots'!$B$16,(ROW()-1)*4,0)</f>
        <v>4.9291605146207207</v>
      </c>
      <c r="B23" s="2">
        <f ca="1">OFFSET('score plots'!$B$17,(ROW()-1)*4,0)</f>
        <v>4.710980485268073</v>
      </c>
      <c r="C23" s="2">
        <f ca="1">OFFSET('score plots'!$B$18,(ROW()-1)*4,0)</f>
        <v>4.8187907246819819</v>
      </c>
      <c r="D23" s="2">
        <f ca="1">OFFSET('score plots'!$B$19,(ROW()-1)*4,0)</f>
        <v>3.1023836874804407</v>
      </c>
      <c r="F23" s="2">
        <f ca="1">OFFSET('score plots'!$A$16,(ROW()-1)*4,0)</f>
        <v>11.308656337682498</v>
      </c>
      <c r="G23" s="2">
        <f ca="1">OFFSET('score plots'!$A$17,(ROW()-1)*4,0)</f>
        <v>11.105367581783399</v>
      </c>
      <c r="H23" s="2">
        <f ca="1">OFFSET('score plots'!$A$18,(ROW()-1)*4,0)</f>
        <v>11.194532813109836</v>
      </c>
      <c r="I23" s="2">
        <f ca="1">OFFSET('score plots'!$A$19,(ROW()-1)*4,0)</f>
        <v>10.23491752619652</v>
      </c>
    </row>
    <row r="24" spans="1:9" ht="16" x14ac:dyDescent="0.25">
      <c r="A24" s="2">
        <f ca="1">OFFSET('score plots'!$B$16,(ROW()-1)*4,0)</f>
        <v>4.2818531658601069</v>
      </c>
      <c r="B24" s="2">
        <f ca="1">OFFSET('score plots'!$B$17,(ROW()-1)*4,0)</f>
        <v>3.650590379516077</v>
      </c>
      <c r="C24" s="2">
        <f ca="1">OFFSET('score plots'!$B$18,(ROW()-1)*4,0)</f>
        <v>4.4177919861780479</v>
      </c>
      <c r="D24" s="2">
        <f ca="1">OFFSET('score plots'!$B$19,(ROW()-1)*4,0)</f>
        <v>3.8557818758352926</v>
      </c>
      <c r="F24" s="2">
        <f ca="1">OFFSET('score plots'!$A$16,(ROW()-1)*4,0)</f>
        <v>10.226452545650147</v>
      </c>
      <c r="G24" s="2">
        <f ca="1">OFFSET('score plots'!$A$17,(ROW()-1)*4,0)</f>
        <v>9.7144738859598867</v>
      </c>
      <c r="H24" s="2">
        <f ca="1">OFFSET('score plots'!$A$18,(ROW()-1)*4,0)</f>
        <v>10.371012256023111</v>
      </c>
      <c r="I24" s="2">
        <f ca="1">OFFSET('score plots'!$A$19,(ROW()-1)*4,0)</f>
        <v>10.03224941001622</v>
      </c>
    </row>
    <row r="25" spans="1:9" ht="16" x14ac:dyDescent="0.25">
      <c r="A25" s="2">
        <f ca="1">OFFSET('score plots'!$B$16,(ROW()-1)*4,0)</f>
        <v>3.9768718815854456</v>
      </c>
      <c r="B25" s="2">
        <f ca="1">OFFSET('score plots'!$B$17,(ROW()-1)*4,0)</f>
        <v>3.6951098896746348</v>
      </c>
      <c r="C25" s="2">
        <f ca="1">OFFSET('score plots'!$B$18,(ROW()-1)*4,0)</f>
        <v>3.9272479836010921</v>
      </c>
      <c r="D25" s="2">
        <f ca="1">OFFSET('score plots'!$B$19,(ROW()-1)*4,0)</f>
        <v>3.5088942518630204</v>
      </c>
      <c r="F25" s="2">
        <f ca="1">OFFSET('score plots'!$A$16,(ROW()-1)*4,0)</f>
        <v>10.279934886117429</v>
      </c>
      <c r="G25" s="2">
        <f ca="1">OFFSET('score plots'!$A$17,(ROW()-1)*4,0)</f>
        <v>10.023882702303373</v>
      </c>
      <c r="H25" s="2">
        <f ca="1">OFFSET('score plots'!$A$18,(ROW()-1)*4,0)</f>
        <v>10.241512874587164</v>
      </c>
      <c r="I25" s="2">
        <f ca="1">OFFSET('score plots'!$A$19,(ROW()-1)*4,0)</f>
        <v>10.010916509430558</v>
      </c>
    </row>
    <row r="26" spans="1:9" ht="16" x14ac:dyDescent="0.25">
      <c r="A26" s="2">
        <f ca="1">OFFSET('score plots'!$B$16,(ROW()-1)*4,0)</f>
        <v>4.2737401240588735</v>
      </c>
      <c r="B26" s="2">
        <f ca="1">OFFSET('score plots'!$B$17,(ROW()-1)*4,0)</f>
        <v>3.9537567441159553</v>
      </c>
      <c r="C26" s="2">
        <f ca="1">OFFSET('score plots'!$B$18,(ROW()-1)*4,0)</f>
        <v>4.1535118436630336</v>
      </c>
      <c r="D26" s="2">
        <f ca="1">OFFSET('score plots'!$B$19,(ROW()-1)*4,0)</f>
        <v>3.74237106238572</v>
      </c>
      <c r="F26" s="2">
        <f ca="1">OFFSET('score plots'!$A$16,(ROW()-1)*4,0)</f>
        <v>10.406771572220489</v>
      </c>
      <c r="G26" s="2">
        <f ca="1">OFFSET('score plots'!$A$17,(ROW()-1)*4,0)</f>
        <v>10.134051073768596</v>
      </c>
      <c r="H26" s="2">
        <f ca="1">OFFSET('score plots'!$A$18,(ROW()-1)*4,0)</f>
        <v>10.295267759460886</v>
      </c>
      <c r="I26" s="2">
        <f ca="1">OFFSET('score plots'!$A$19,(ROW()-1)*4,0)</f>
        <v>10.178108463737678</v>
      </c>
    </row>
    <row r="27" spans="1:9" ht="16" x14ac:dyDescent="0.25">
      <c r="A27" s="2">
        <f ca="1">OFFSET('score plots'!$B$16,(ROW()-1)*4,0)</f>
        <v>4.7868267688558985</v>
      </c>
      <c r="B27" s="2">
        <f ca="1">OFFSET('score plots'!$B$17,(ROW()-1)*4,0)</f>
        <v>4.2781765494933275</v>
      </c>
      <c r="C27" s="2">
        <f ca="1">OFFSET('score plots'!$B$18,(ROW()-1)*4,0)</f>
        <v>4.6400385085239719</v>
      </c>
      <c r="D27" s="2">
        <f ca="1">OFFSET('score plots'!$B$19,(ROW()-1)*4,0)</f>
        <v>4.2336943991747997</v>
      </c>
      <c r="F27" s="2">
        <f ca="1">OFFSET('score plots'!$A$16,(ROW()-1)*4,0)</f>
        <v>10.686460535330706</v>
      </c>
      <c r="G27" s="2">
        <f ca="1">OFFSET('score plots'!$A$17,(ROW()-1)*4,0)</f>
        <v>10.275084413471699</v>
      </c>
      <c r="H27" s="2">
        <f ca="1">OFFSET('score plots'!$A$18,(ROW()-1)*4,0)</f>
        <v>10.561964926591347</v>
      </c>
      <c r="I27" s="2">
        <f ca="1">OFFSET('score plots'!$A$19,(ROW()-1)*4,0)</f>
        <v>10.42574985891499</v>
      </c>
    </row>
    <row r="28" spans="1:9" ht="16" x14ac:dyDescent="0.25">
      <c r="A28" s="2">
        <f ca="1">OFFSET('score plots'!$B$16,(ROW()-1)*4,0)</f>
        <v>4.3025647655916623</v>
      </c>
      <c r="B28" s="2">
        <f ca="1">OFFSET('score plots'!$B$17,(ROW()-1)*4,0)</f>
        <v>3.5298729315364015</v>
      </c>
      <c r="C28" s="2">
        <f ca="1">OFFSET('score plots'!$B$18,(ROW()-1)*4,0)</f>
        <v>4.234352253722796</v>
      </c>
      <c r="D28" s="2">
        <f ca="1">OFFSET('score plots'!$B$19,(ROW()-1)*4,0)</f>
        <v>3.5956502194432942</v>
      </c>
      <c r="F28" s="2">
        <f ca="1">OFFSET('score plots'!$A$16,(ROW()-1)*4,0)</f>
        <v>10.332666473180002</v>
      </c>
      <c r="G28" s="2">
        <f ca="1">OFFSET('score plots'!$A$17,(ROW()-1)*4,0)</f>
        <v>9.7324480172753773</v>
      </c>
      <c r="H28" s="2">
        <f ca="1">OFFSET('score plots'!$A$18,(ROW()-1)*4,0)</f>
        <v>10.289131633525466</v>
      </c>
      <c r="I28" s="2">
        <f ca="1">OFFSET('score plots'!$A$19,(ROW()-1)*4,0)</f>
        <v>9.8716502212597792</v>
      </c>
    </row>
    <row r="29" spans="1:9" ht="16" x14ac:dyDescent="0.25">
      <c r="A29" s="2">
        <f ca="1">OFFSET('score plots'!$B$16,(ROW()-1)*4,0)</f>
        <v>4.7062179229176397</v>
      </c>
      <c r="B29" s="2">
        <f ca="1">OFFSET('score plots'!$B$17,(ROW()-1)*4,0)</f>
        <v>4.0525654723528399</v>
      </c>
      <c r="C29" s="2">
        <f ca="1">OFFSET('score plots'!$B$18,(ROW()-1)*4,0)</f>
        <v>4.5478355339240109</v>
      </c>
      <c r="D29" s="2">
        <f ca="1">OFFSET('score plots'!$B$19,(ROW()-1)*4,0)</f>
        <v>3.7638595542035205</v>
      </c>
      <c r="F29" s="2">
        <f ca="1">OFFSET('score plots'!$A$16,(ROW()-1)*4,0)</f>
        <v>10.814703133700029</v>
      </c>
      <c r="G29" s="2">
        <f ca="1">OFFSET('score plots'!$A$17,(ROW()-1)*4,0)</f>
        <v>10.270420563460322</v>
      </c>
      <c r="H29" s="2">
        <f ca="1">OFFSET('score plots'!$A$18,(ROW()-1)*4,0)</f>
        <v>10.674499643583646</v>
      </c>
      <c r="I29" s="2">
        <f ca="1">OFFSET('score plots'!$A$19,(ROW()-1)*4,0)</f>
        <v>10.096188066727052</v>
      </c>
    </row>
    <row r="30" spans="1:9" ht="16" x14ac:dyDescent="0.25">
      <c r="A30" s="2">
        <f ca="1">OFFSET('score plots'!$B$16,(ROW()-1)*4,0)</f>
        <v>5.0359117186216666</v>
      </c>
      <c r="B30" s="2">
        <f ca="1">OFFSET('score plots'!$B$17,(ROW()-1)*4,0)</f>
        <v>4.1104188911461721</v>
      </c>
      <c r="C30" s="2">
        <f ca="1">OFFSET('score plots'!$B$18,(ROW()-1)*4,0)</f>
        <v>4.8294145341462071</v>
      </c>
      <c r="D30" s="2">
        <f ca="1">OFFSET('score plots'!$B$19,(ROW()-1)*4,0)</f>
        <v>3.5444279402741672</v>
      </c>
      <c r="F30" s="2">
        <f ca="1">OFFSET('score plots'!$A$16,(ROW()-1)*4,0)</f>
        <v>10.68527106647964</v>
      </c>
      <c r="G30" s="2">
        <f ca="1">OFFSET('score plots'!$A$17,(ROW()-1)*4,0)</f>
        <v>10.01192402497565</v>
      </c>
      <c r="H30" s="2">
        <f ca="1">OFFSET('score plots'!$A$18,(ROW()-1)*4,0)</f>
        <v>10.520146525138475</v>
      </c>
      <c r="I30" s="2">
        <f ca="1">OFFSET('score plots'!$A$19,(ROW()-1)*4,0)</f>
        <v>10.173297321958641</v>
      </c>
    </row>
    <row r="31" spans="1:9" ht="16" x14ac:dyDescent="0.25">
      <c r="A31" s="2">
        <f ca="1">OFFSET('score plots'!$B$16,(ROW()-1)*4,0)</f>
        <v>5.4293391829463422</v>
      </c>
      <c r="B31" s="2">
        <f ca="1">OFFSET('score plots'!$B$17,(ROW()-1)*4,0)</f>
        <v>3.9540776946567489</v>
      </c>
      <c r="C31" s="2">
        <f ca="1">OFFSET('score plots'!$B$18,(ROW()-1)*4,0)</f>
        <v>5.4651470567664031</v>
      </c>
      <c r="D31" s="2">
        <f ca="1">OFFSET('score plots'!$B$19,(ROW()-1)*4,0)</f>
        <v>5.0518709650685167</v>
      </c>
      <c r="F31" s="2">
        <f ca="1">OFFSET('score plots'!$A$16,(ROW()-1)*4,0)</f>
        <v>11.04519672533535</v>
      </c>
      <c r="G31" s="2">
        <f ca="1">OFFSET('score plots'!$A$17,(ROW()-1)*4,0)</f>
        <v>10.105667526822268</v>
      </c>
      <c r="H31" s="2">
        <f ca="1">OFFSET('score plots'!$A$18,(ROW()-1)*4,0)</f>
        <v>11.087235532442307</v>
      </c>
      <c r="I31" s="2">
        <f ca="1">OFFSET('score plots'!$A$19,(ROW()-1)*4,0)</f>
        <v>10.909469237638003</v>
      </c>
    </row>
    <row r="32" spans="1:9" ht="16" x14ac:dyDescent="0.25">
      <c r="A32" s="2">
        <f ca="1">OFFSET('score plots'!$B$16,(ROW()-1)*4,0)</f>
        <v>4.6026819990657488</v>
      </c>
      <c r="B32" s="2">
        <f ca="1">OFFSET('score plots'!$B$17,(ROW()-1)*4,0)</f>
        <v>1.9101509150548124</v>
      </c>
      <c r="C32" s="2">
        <f ca="1">OFFSET('score plots'!$B$18,(ROW()-1)*4,0)</f>
        <v>4.5021242940542203</v>
      </c>
      <c r="D32" s="2">
        <f ca="1">OFFSET('score plots'!$B$19,(ROW()-1)*4,0)</f>
        <v>4.2989787038339271</v>
      </c>
      <c r="F32" s="2">
        <f ca="1">OFFSET('score plots'!$A$16,(ROW()-1)*4,0)</f>
        <v>10.600180254068142</v>
      </c>
      <c r="G32" s="2">
        <f ca="1">OFFSET('score plots'!$A$17,(ROW()-1)*4,0)</f>
        <v>9.1125675906543684</v>
      </c>
      <c r="H32" s="2">
        <f ca="1">OFFSET('score plots'!$A$18,(ROW()-1)*4,0)</f>
        <v>10.525477975948784</v>
      </c>
      <c r="I32" s="2">
        <f ca="1">OFFSET('score plots'!$A$19,(ROW()-1)*4,0)</f>
        <v>10.435712695528624</v>
      </c>
    </row>
    <row r="33" spans="1:9" ht="16" x14ac:dyDescent="0.25">
      <c r="A33" s="2">
        <f ca="1">OFFSET('score plots'!$B$16,(ROW()-1)*4,0)</f>
        <v>4.8578137817830358</v>
      </c>
      <c r="B33" s="2">
        <f ca="1">OFFSET('score plots'!$B$17,(ROW()-1)*4,0)</f>
        <v>2.8084893931660146</v>
      </c>
      <c r="C33" s="2">
        <f ca="1">OFFSET('score plots'!$B$18,(ROW()-1)*4,0)</f>
        <v>4.8083030247714564</v>
      </c>
      <c r="D33" s="2">
        <f ca="1">OFFSET('score plots'!$B$19,(ROW()-1)*4,0)</f>
        <v>4.5601245492491165</v>
      </c>
      <c r="F33" s="2">
        <f ca="1">OFFSET('score plots'!$A$16,(ROW()-1)*4,0)</f>
        <v>10.529264893950536</v>
      </c>
      <c r="G33" s="2">
        <f ca="1">OFFSET('score plots'!$A$17,(ROW()-1)*4,0)</f>
        <v>9.3476371958274722</v>
      </c>
      <c r="H33" s="2">
        <f ca="1">OFFSET('score plots'!$A$18,(ROW()-1)*4,0)</f>
        <v>10.516098492765927</v>
      </c>
      <c r="I33" s="2">
        <f ca="1">OFFSET('score plots'!$A$19,(ROW()-1)*4,0)</f>
        <v>10.478875295624942</v>
      </c>
    </row>
    <row r="34" spans="1:9" ht="16" x14ac:dyDescent="0.25">
      <c r="A34" s="2">
        <f ca="1">OFFSET('score plots'!$B$16,(ROW()-1)*4,0)</f>
        <v>3.8521044141351735</v>
      </c>
      <c r="B34" s="2">
        <f ca="1">OFFSET('score plots'!$B$17,(ROW()-1)*4,0)</f>
        <v>3.1046693976651727</v>
      </c>
      <c r="C34" s="2">
        <f ca="1">OFFSET('score plots'!$B$18,(ROW()-1)*4,0)</f>
        <v>3.7342919422116783</v>
      </c>
      <c r="D34" s="2">
        <f ca="1">OFFSET('score plots'!$B$19,(ROW()-1)*4,0)</f>
        <v>3.1098718185181764</v>
      </c>
      <c r="F34" s="2">
        <f ca="1">OFFSET('score plots'!$A$16,(ROW()-1)*4,0)</f>
        <v>10.257735031836756</v>
      </c>
      <c r="G34" s="2">
        <f ca="1">OFFSET('score plots'!$A$17,(ROW()-1)*4,0)</f>
        <v>9.60080838275986</v>
      </c>
      <c r="H34" s="2">
        <f ca="1">OFFSET('score plots'!$A$18,(ROW()-1)*4,0)</f>
        <v>10.154069364665114</v>
      </c>
      <c r="I34" s="2">
        <f ca="1">OFFSET('score plots'!$A$19,(ROW()-1)*4,0)</f>
        <v>9.7124605476598713</v>
      </c>
    </row>
    <row r="35" spans="1:9" ht="16" x14ac:dyDescent="0.25">
      <c r="A35" s="2">
        <f ca="1">OFFSET('score plots'!$B$16,(ROW()-1)*4,0)</f>
        <v>5.0008514477392536</v>
      </c>
      <c r="B35" s="2">
        <f ca="1">OFFSET('score plots'!$B$17,(ROW()-1)*4,0)</f>
        <v>0.27145489351138069</v>
      </c>
      <c r="C35" s="2">
        <f ca="1">OFFSET('score plots'!$B$18,(ROW()-1)*4,0)</f>
        <v>4.8453223090049828</v>
      </c>
      <c r="D35" s="2">
        <f ca="1">OFFSET('score plots'!$B$19,(ROW()-1)*4,0)</f>
        <v>3.790848207721222</v>
      </c>
      <c r="F35" s="2">
        <f ca="1">OFFSET('score plots'!$A$16,(ROW()-1)*4,0)</f>
        <v>10.651800465147703</v>
      </c>
      <c r="G35" s="2">
        <f ca="1">OFFSET('score plots'!$A$17,(ROW()-1)*4,0)</f>
        <v>7.7382445826079076</v>
      </c>
      <c r="H35" s="2">
        <f ca="1">OFFSET('score plots'!$A$18,(ROW()-1)*4,0)</f>
        <v>10.534917078649237</v>
      </c>
      <c r="I35" s="2">
        <f ca="1">OFFSET('score plots'!$A$19,(ROW()-1)*4,0)</f>
        <v>10.455180036477278</v>
      </c>
    </row>
    <row r="36" spans="1:9" ht="16" x14ac:dyDescent="0.25">
      <c r="A36" s="2">
        <f ca="1">OFFSET('score plots'!$B$16,(ROW()-1)*4,0)</f>
        <v>4.4114816203711573</v>
      </c>
      <c r="B36" s="2">
        <f ca="1">OFFSET('score plots'!$B$17,(ROW()-1)*4,0)</f>
        <v>3.9537176725964178</v>
      </c>
      <c r="C36" s="2">
        <f ca="1">OFFSET('score plots'!$B$18,(ROW()-1)*4,0)</f>
        <v>4.4122586569219742</v>
      </c>
      <c r="D36" s="2">
        <f ca="1">OFFSET('score plots'!$B$19,(ROW()-1)*4,0)</f>
        <v>3.9983381079859277</v>
      </c>
      <c r="F36" s="2">
        <f ca="1">OFFSET('score plots'!$A$16,(ROW()-1)*4,0)</f>
        <v>10.607749438632188</v>
      </c>
      <c r="G36" s="2">
        <f ca="1">OFFSET('score plots'!$A$17,(ROW()-1)*4,0)</f>
        <v>10.208998314726307</v>
      </c>
      <c r="H36" s="2">
        <f ca="1">OFFSET('score plots'!$A$18,(ROW()-1)*4,0)</f>
        <v>10.629000036448581</v>
      </c>
      <c r="I36" s="2">
        <f ca="1">OFFSET('score plots'!$A$19,(ROW()-1)*4,0)</f>
        <v>10.382740713122423</v>
      </c>
    </row>
    <row r="37" spans="1:9" ht="16" x14ac:dyDescent="0.25">
      <c r="A37" s="2">
        <f ca="1">OFFSET('score plots'!$B$16,(ROW()-1)*4,0)</f>
        <v>0</v>
      </c>
    </row>
    <row r="38" spans="1:9" ht="16" x14ac:dyDescent="0.25">
      <c r="A3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workbookViewId="0">
      <selection activeCell="W42" sqref="W42"/>
    </sheetView>
  </sheetViews>
  <sheetFormatPr baseColWidth="10" defaultRowHeight="15" x14ac:dyDescent="0.2"/>
  <cols>
    <col min="5" max="5" width="10.83203125" style="4"/>
    <col min="21" max="21" width="15" bestFit="1" customWidth="1"/>
    <col min="22" max="22" width="13.33203125" bestFit="1" customWidth="1"/>
  </cols>
  <sheetData>
    <row r="1" spans="1:27" ht="16" x14ac:dyDescent="0.25">
      <c r="A1">
        <v>385330732</v>
      </c>
      <c r="C1">
        <v>756502618</v>
      </c>
      <c r="D1" s="2">
        <f ca="1">OFFSET('table data'!$F$1,(ROW()-1)*4,0)</f>
        <v>1824203</v>
      </c>
      <c r="E1" s="4">
        <f ca="1">0.5*(C1/D1)</f>
        <v>207.3515442086215</v>
      </c>
      <c r="F1">
        <v>1824203</v>
      </c>
      <c r="G1" t="s">
        <v>157</v>
      </c>
      <c r="H1" t="s">
        <v>160</v>
      </c>
      <c r="I1" t="s">
        <v>161</v>
      </c>
      <c r="J1" t="s">
        <v>163</v>
      </c>
      <c r="K1" t="s">
        <v>165</v>
      </c>
      <c r="L1" s="2">
        <f ca="1">OFFSET('table data'!$G$2,(ROW()-1)*4,0)</f>
        <v>21</v>
      </c>
      <c r="M1" s="2">
        <f ca="1">OFFSET('table data'!$H$2,(ROW()-1)*4,0)</f>
        <v>37.869999999999997</v>
      </c>
      <c r="N1" s="2">
        <f ca="1">OFFSET('table data'!$I$2,(ROW()-1)*4,0)</f>
        <v>371808</v>
      </c>
      <c r="O1" s="2">
        <f ca="1">OFFSET('table data'!$J$2,(ROW()-1)*4,0)</f>
        <v>2</v>
      </c>
      <c r="P1" s="2">
        <f ca="1">OFFSET('table data'!$K$2,(ROW()-1)*4,0)</f>
        <v>5.48</v>
      </c>
      <c r="T1" s="5" t="s">
        <v>204</v>
      </c>
      <c r="U1" s="5" t="s">
        <v>206</v>
      </c>
      <c r="V1" s="5" t="s">
        <v>205</v>
      </c>
      <c r="W1" s="5" t="s">
        <v>207</v>
      </c>
      <c r="X1" s="5" t="s">
        <v>161</v>
      </c>
      <c r="Y1" s="5" t="s">
        <v>163</v>
      </c>
      <c r="Z1" s="5" t="s">
        <v>208</v>
      </c>
      <c r="AA1" s="5" t="s">
        <v>209</v>
      </c>
    </row>
    <row r="2" spans="1:27" ht="16" x14ac:dyDescent="0.25">
      <c r="A2">
        <v>371171886</v>
      </c>
      <c r="B2">
        <f>SUM(A1:A2)</f>
        <v>756502618</v>
      </c>
      <c r="C2">
        <v>684878641</v>
      </c>
      <c r="D2" s="2">
        <f ca="1">OFFSET('table data'!$F$1,(ROW()-1)*4,0)</f>
        <v>1955171</v>
      </c>
      <c r="E2" s="4">
        <f t="shared" ref="E2:E36" ca="1" si="0">0.5*(C2/D2)</f>
        <v>175.14545812105436</v>
      </c>
      <c r="F2">
        <v>1995254</v>
      </c>
      <c r="G2">
        <v>21</v>
      </c>
      <c r="H2">
        <v>37.869999999999997</v>
      </c>
      <c r="I2">
        <v>371808</v>
      </c>
      <c r="J2">
        <v>2</v>
      </c>
      <c r="K2">
        <v>5.48</v>
      </c>
      <c r="L2" s="2">
        <f ca="1">OFFSET('table data'!$G$2,(ROW()-1)*4,0)</f>
        <v>49</v>
      </c>
      <c r="M2" s="2">
        <f ca="1">OFFSET('table data'!$H$2,(ROW()-1)*4,0)</f>
        <v>38.25</v>
      </c>
      <c r="N2" s="2">
        <f ca="1">OFFSET('table data'!$I$2,(ROW()-1)*4,0)</f>
        <v>140620</v>
      </c>
      <c r="O2" s="2">
        <f ca="1">OFFSET('table data'!$J$2,(ROW()-1)*4,0)</f>
        <v>5</v>
      </c>
      <c r="P2" s="2">
        <f ca="1">OFFSET('table data'!$K$2,(ROW()-1)*4,0)</f>
        <v>0</v>
      </c>
      <c r="T2" s="6" t="s">
        <v>166</v>
      </c>
      <c r="U2" s="7">
        <v>207.3515442086215</v>
      </c>
      <c r="V2" s="8">
        <v>1824203</v>
      </c>
      <c r="W2" s="9">
        <v>21</v>
      </c>
      <c r="X2" s="8">
        <v>371808</v>
      </c>
      <c r="Y2" s="9">
        <v>2</v>
      </c>
      <c r="Z2" s="9">
        <v>37.869999999999997</v>
      </c>
      <c r="AA2" s="9">
        <v>5.48</v>
      </c>
    </row>
    <row r="3" spans="1:27" ht="16" x14ac:dyDescent="0.25">
      <c r="A3">
        <v>348593825</v>
      </c>
      <c r="C3">
        <v>676978110</v>
      </c>
      <c r="D3" s="2">
        <f ca="1">OFFSET('table data'!$F$1,(ROW()-1)*4,0)</f>
        <v>1810497</v>
      </c>
      <c r="E3" s="4">
        <f t="shared" ca="1" si="0"/>
        <v>186.95919131597566</v>
      </c>
      <c r="F3">
        <v>1828320</v>
      </c>
      <c r="G3">
        <v>282</v>
      </c>
      <c r="H3">
        <v>38.97</v>
      </c>
      <c r="I3">
        <v>179983</v>
      </c>
      <c r="J3">
        <v>3</v>
      </c>
      <c r="K3">
        <v>0</v>
      </c>
      <c r="L3" s="2">
        <f ca="1">OFFSET('table data'!$G$2,(ROW()-1)*4,0)</f>
        <v>12</v>
      </c>
      <c r="M3" s="2">
        <f ca="1">OFFSET('table data'!$H$2,(ROW()-1)*4,0)</f>
        <v>37.909999999999997</v>
      </c>
      <c r="N3" s="2">
        <f ca="1">OFFSET('table data'!$I$2,(ROW()-1)*4,0)</f>
        <v>1150585</v>
      </c>
      <c r="O3" s="2">
        <f ca="1">OFFSET('table data'!$J$2,(ROW()-1)*4,0)</f>
        <v>1</v>
      </c>
      <c r="P3" s="2">
        <f ca="1">OFFSET('table data'!$K$2,(ROW()-1)*4,0)</f>
        <v>0</v>
      </c>
      <c r="T3" s="9" t="s">
        <v>167</v>
      </c>
      <c r="U3" s="7">
        <v>175.14545812105436</v>
      </c>
      <c r="V3" s="8">
        <v>1955171</v>
      </c>
      <c r="W3" s="9">
        <v>49</v>
      </c>
      <c r="X3" s="8">
        <v>140620</v>
      </c>
      <c r="Y3" s="9">
        <v>5</v>
      </c>
      <c r="Z3" s="9">
        <v>38.25</v>
      </c>
      <c r="AA3" s="9">
        <v>0</v>
      </c>
    </row>
    <row r="4" spans="1:27" ht="16" x14ac:dyDescent="0.25">
      <c r="A4">
        <v>336284816</v>
      </c>
      <c r="B4">
        <f>SUM(A3:A4)</f>
        <v>684878641</v>
      </c>
      <c r="C4">
        <v>853800704</v>
      </c>
      <c r="D4" s="2">
        <f ca="1">OFFSET('table data'!$F$1,(ROW()-1)*4,0)</f>
        <v>1854419</v>
      </c>
      <c r="E4" s="4">
        <f t="shared" ca="1" si="0"/>
        <v>230.20706323651774</v>
      </c>
      <c r="F4">
        <v>1922556</v>
      </c>
      <c r="G4">
        <v>22</v>
      </c>
      <c r="H4">
        <v>37.840000000000003</v>
      </c>
      <c r="I4">
        <v>380295</v>
      </c>
      <c r="J4">
        <v>2</v>
      </c>
      <c r="K4">
        <v>74.77</v>
      </c>
      <c r="L4" s="2">
        <f ca="1">OFFSET('table data'!$G$2,(ROW()-1)*4,0)</f>
        <v>16</v>
      </c>
      <c r="M4" s="2">
        <f ca="1">OFFSET('table data'!$H$2,(ROW()-1)*4,0)</f>
        <v>38.06</v>
      </c>
      <c r="N4" s="2">
        <f ca="1">OFFSET('table data'!$I$2,(ROW()-1)*4,0)</f>
        <v>291100</v>
      </c>
      <c r="O4" s="2">
        <f ca="1">OFFSET('table data'!$J$2,(ROW()-1)*4,0)</f>
        <v>3</v>
      </c>
      <c r="P4" s="2">
        <f ca="1">OFFSET('table data'!$K$2,(ROW()-1)*4,0)</f>
        <v>0</v>
      </c>
      <c r="T4" s="9" t="s">
        <v>168</v>
      </c>
      <c r="U4" s="7">
        <v>186.95919131597566</v>
      </c>
      <c r="V4" s="8">
        <v>1810497</v>
      </c>
      <c r="W4" s="9">
        <v>12</v>
      </c>
      <c r="X4" s="8">
        <v>1150585</v>
      </c>
      <c r="Y4" s="9">
        <v>1</v>
      </c>
      <c r="Z4" s="9">
        <v>37.909999999999997</v>
      </c>
      <c r="AA4" s="9">
        <v>0</v>
      </c>
    </row>
    <row r="5" spans="1:27" ht="16" x14ac:dyDescent="0.25">
      <c r="A5">
        <v>343274087</v>
      </c>
      <c r="C5">
        <v>578787015</v>
      </c>
      <c r="D5" s="2">
        <f ca="1">OFFSET('table data'!$F$1,(ROW()-1)*4,0)</f>
        <v>1776526</v>
      </c>
      <c r="E5" s="4">
        <f t="shared" ca="1" si="0"/>
        <v>162.8985489095009</v>
      </c>
      <c r="F5">
        <v>1955171</v>
      </c>
      <c r="G5">
        <v>37</v>
      </c>
      <c r="H5">
        <v>38.01</v>
      </c>
      <c r="I5">
        <v>183050</v>
      </c>
      <c r="J5">
        <v>3</v>
      </c>
      <c r="K5">
        <v>0</v>
      </c>
      <c r="L5" s="2">
        <f ca="1">OFFSET('table data'!$G$2,(ROW()-1)*4,0)</f>
        <v>14</v>
      </c>
      <c r="M5" s="2">
        <f ca="1">OFFSET('table data'!$H$2,(ROW()-1)*4,0)</f>
        <v>37.92</v>
      </c>
      <c r="N5" s="2">
        <f ca="1">OFFSET('table data'!$I$2,(ROW()-1)*4,0)</f>
        <v>373925</v>
      </c>
      <c r="O5" s="2">
        <f ca="1">OFFSET('table data'!$J$2,(ROW()-1)*4,0)</f>
        <v>2</v>
      </c>
      <c r="P5" s="2">
        <f ca="1">OFFSET('table data'!$K$2,(ROW()-1)*4,0)</f>
        <v>2.81</v>
      </c>
      <c r="T5" s="9" t="s">
        <v>169</v>
      </c>
      <c r="U5" s="7">
        <v>230.20706323651774</v>
      </c>
      <c r="V5" s="8">
        <v>1854419</v>
      </c>
      <c r="W5" s="9">
        <v>16</v>
      </c>
      <c r="X5" s="8">
        <v>291100</v>
      </c>
      <c r="Y5" s="9">
        <v>3</v>
      </c>
      <c r="Z5" s="9">
        <v>38.06</v>
      </c>
      <c r="AA5" s="9">
        <v>0</v>
      </c>
    </row>
    <row r="6" spans="1:27" ht="16" x14ac:dyDescent="0.25">
      <c r="A6">
        <v>333704023</v>
      </c>
      <c r="B6">
        <f>SUM(A5:A6)</f>
        <v>676978110</v>
      </c>
      <c r="C6">
        <v>760204314</v>
      </c>
      <c r="D6" s="2">
        <f ca="1">OFFSET('table data'!$F$1,(ROW()-1)*4,0)</f>
        <v>1827955</v>
      </c>
      <c r="E6" s="4">
        <f t="shared" ca="1" si="0"/>
        <v>207.93846511538851</v>
      </c>
      <c r="F6">
        <v>2127397</v>
      </c>
      <c r="G6">
        <v>49</v>
      </c>
      <c r="H6">
        <v>38.25</v>
      </c>
      <c r="I6">
        <v>140620</v>
      </c>
      <c r="J6">
        <v>5</v>
      </c>
      <c r="K6">
        <v>0</v>
      </c>
      <c r="L6" s="2">
        <f ca="1">OFFSET('table data'!$G$2,(ROW()-1)*4,0)</f>
        <v>9</v>
      </c>
      <c r="M6" s="2">
        <f ca="1">OFFSET('table data'!$H$2,(ROW()-1)*4,0)</f>
        <v>38.01</v>
      </c>
      <c r="N6" s="2">
        <f ca="1">OFFSET('table data'!$I$2,(ROW()-1)*4,0)</f>
        <v>1058158</v>
      </c>
      <c r="O6" s="2">
        <f ca="1">OFFSET('table data'!$J$2,(ROW()-1)*4,0)</f>
        <v>1</v>
      </c>
      <c r="P6" s="2">
        <f ca="1">OFFSET('table data'!$K$2,(ROW()-1)*4,0)</f>
        <v>3.28</v>
      </c>
      <c r="T6" s="9" t="s">
        <v>170</v>
      </c>
      <c r="U6" s="7">
        <v>162.8985489095009</v>
      </c>
      <c r="V6" s="8">
        <v>1776526</v>
      </c>
      <c r="W6" s="9">
        <v>14</v>
      </c>
      <c r="X6" s="8">
        <v>373925</v>
      </c>
      <c r="Y6" s="9">
        <v>2</v>
      </c>
      <c r="Z6" s="9">
        <v>37.92</v>
      </c>
      <c r="AA6" s="9">
        <v>2.81</v>
      </c>
    </row>
    <row r="7" spans="1:27" ht="16" x14ac:dyDescent="0.25">
      <c r="A7">
        <v>431012021</v>
      </c>
      <c r="C7">
        <v>717375881</v>
      </c>
      <c r="D7" s="2">
        <f ca="1">OFFSET('table data'!$F$1,(ROW()-1)*4,0)</f>
        <v>1825083</v>
      </c>
      <c r="E7" s="4">
        <f t="shared" ca="1" si="0"/>
        <v>196.53239907445305</v>
      </c>
      <c r="F7">
        <v>1968722</v>
      </c>
      <c r="G7">
        <v>311</v>
      </c>
      <c r="H7">
        <v>39.4</v>
      </c>
      <c r="I7">
        <v>125428</v>
      </c>
      <c r="J7">
        <v>6</v>
      </c>
      <c r="K7">
        <v>0</v>
      </c>
      <c r="L7" s="2">
        <f ca="1">OFFSET('table data'!$G$2,(ROW()-1)*4,0)</f>
        <v>26</v>
      </c>
      <c r="M7" s="2">
        <f ca="1">OFFSET('table data'!$H$2,(ROW()-1)*4,0)</f>
        <v>37.92</v>
      </c>
      <c r="N7" s="2">
        <f ca="1">OFFSET('table data'!$I$2,(ROW()-1)*4,0)</f>
        <v>361753</v>
      </c>
      <c r="O7" s="2">
        <f ca="1">OFFSET('table data'!$J$2,(ROW()-1)*4,0)</f>
        <v>2</v>
      </c>
      <c r="P7" s="2">
        <f ca="1">OFFSET('table data'!$K$2,(ROW()-1)*4,0)</f>
        <v>0</v>
      </c>
      <c r="T7" s="9" t="s">
        <v>171</v>
      </c>
      <c r="U7" s="7">
        <v>207.93846511538851</v>
      </c>
      <c r="V7" s="8">
        <v>1827955</v>
      </c>
      <c r="W7" s="9">
        <v>9</v>
      </c>
      <c r="X7" s="8">
        <v>1058158</v>
      </c>
      <c r="Y7" s="9">
        <v>1</v>
      </c>
      <c r="Z7" s="9">
        <v>38.01</v>
      </c>
      <c r="AA7" s="9">
        <v>3.28</v>
      </c>
    </row>
    <row r="8" spans="1:27" ht="16" x14ac:dyDescent="0.25">
      <c r="A8">
        <v>422788683</v>
      </c>
      <c r="B8">
        <f>SUM(A7:A8)</f>
        <v>853800704</v>
      </c>
      <c r="C8">
        <v>794499048</v>
      </c>
      <c r="D8" s="2">
        <f ca="1">OFFSET('table data'!$F$1,(ROW()-1)*4,0)</f>
        <v>1826333</v>
      </c>
      <c r="E8" s="4">
        <f t="shared" ca="1" si="0"/>
        <v>217.51209883411184</v>
      </c>
      <c r="F8">
        <v>2045367</v>
      </c>
      <c r="G8">
        <v>50</v>
      </c>
      <c r="H8">
        <v>38.24</v>
      </c>
      <c r="I8">
        <v>197749</v>
      </c>
      <c r="J8">
        <v>4</v>
      </c>
      <c r="K8">
        <v>101.89</v>
      </c>
      <c r="L8" s="2">
        <f ca="1">OFFSET('table data'!$G$2,(ROW()-1)*4,0)</f>
        <v>27</v>
      </c>
      <c r="M8" s="2">
        <f ca="1">OFFSET('table data'!$H$2,(ROW()-1)*4,0)</f>
        <v>37.92</v>
      </c>
      <c r="N8" s="2">
        <f ca="1">OFFSET('table data'!$I$2,(ROW()-1)*4,0)</f>
        <v>361741</v>
      </c>
      <c r="O8" s="2">
        <f ca="1">OFFSET('table data'!$J$2,(ROW()-1)*4,0)</f>
        <v>2</v>
      </c>
      <c r="P8" s="2">
        <f ca="1">OFFSET('table data'!$K$2,(ROW()-1)*4,0)</f>
        <v>18.670000000000002</v>
      </c>
      <c r="T8" s="9" t="s">
        <v>172</v>
      </c>
      <c r="U8" s="7">
        <v>196.53239907445305</v>
      </c>
      <c r="V8" s="8">
        <v>1825083</v>
      </c>
      <c r="W8" s="9">
        <v>26</v>
      </c>
      <c r="X8" s="8">
        <v>361753</v>
      </c>
      <c r="Y8" s="9">
        <v>2</v>
      </c>
      <c r="Z8" s="9">
        <v>37.92</v>
      </c>
      <c r="AA8" s="9">
        <v>0</v>
      </c>
    </row>
    <row r="9" spans="1:27" ht="16" x14ac:dyDescent="0.25">
      <c r="A9">
        <v>293880542</v>
      </c>
      <c r="C9">
        <v>610849273</v>
      </c>
      <c r="D9" s="2">
        <f ca="1">OFFSET('table data'!$F$1,(ROW()-1)*4,0)</f>
        <v>1906262</v>
      </c>
      <c r="E9" s="4">
        <f t="shared" ca="1" si="0"/>
        <v>160.22175152208877</v>
      </c>
      <c r="F9">
        <v>1810497</v>
      </c>
      <c r="G9">
        <v>45</v>
      </c>
      <c r="H9">
        <v>38.450000000000003</v>
      </c>
      <c r="I9">
        <v>141184</v>
      </c>
      <c r="J9">
        <v>5</v>
      </c>
      <c r="K9">
        <v>0.05</v>
      </c>
      <c r="L9" s="2">
        <f ca="1">OFFSET('table data'!$G$2,(ROW()-1)*4,0)</f>
        <v>15</v>
      </c>
      <c r="M9" s="2">
        <f ca="1">OFFSET('table data'!$H$2,(ROW()-1)*4,0)</f>
        <v>37.950000000000003</v>
      </c>
      <c r="N9" s="2">
        <f ca="1">OFFSET('table data'!$I$2,(ROW()-1)*4,0)</f>
        <v>991456</v>
      </c>
      <c r="O9" s="2">
        <f ca="1">OFFSET('table data'!$J$2,(ROW()-1)*4,0)</f>
        <v>1</v>
      </c>
      <c r="P9" s="2">
        <f ca="1">OFFSET('table data'!$K$2,(ROW()-1)*4,0)</f>
        <v>1.57</v>
      </c>
      <c r="T9" s="9" t="s">
        <v>173</v>
      </c>
      <c r="U9" s="7">
        <v>217.51209883411184</v>
      </c>
      <c r="V9" s="8">
        <v>1826333</v>
      </c>
      <c r="W9" s="9">
        <v>27</v>
      </c>
      <c r="X9" s="8">
        <v>361741</v>
      </c>
      <c r="Y9" s="9">
        <v>2</v>
      </c>
      <c r="Z9" s="9">
        <v>37.92</v>
      </c>
      <c r="AA9" s="9">
        <v>18.670000000000002</v>
      </c>
    </row>
    <row r="10" spans="1:27" ht="16" x14ac:dyDescent="0.25">
      <c r="A10">
        <v>284906473</v>
      </c>
      <c r="B10">
        <f>SUM(A9:A10)</f>
        <v>578787015</v>
      </c>
      <c r="C10">
        <v>697300043</v>
      </c>
      <c r="D10" s="2">
        <f ca="1">OFFSET('table data'!$F$1,(ROW()-1)*4,0)</f>
        <v>1863688</v>
      </c>
      <c r="E10" s="4">
        <f t="shared" ca="1" si="0"/>
        <v>187.0753159863668</v>
      </c>
      <c r="F10">
        <v>2086826</v>
      </c>
      <c r="G10">
        <v>12</v>
      </c>
      <c r="H10">
        <v>37.909999999999997</v>
      </c>
      <c r="I10">
        <v>1150585</v>
      </c>
      <c r="J10">
        <v>1</v>
      </c>
      <c r="K10">
        <v>0</v>
      </c>
      <c r="L10" s="2">
        <f ca="1">OFFSET('table data'!$G$2,(ROW()-1)*4,0)</f>
        <v>20</v>
      </c>
      <c r="M10" s="2">
        <f ca="1">OFFSET('table data'!$H$2,(ROW()-1)*4,0)</f>
        <v>38</v>
      </c>
      <c r="N10" s="2">
        <f ca="1">OFFSET('table data'!$I$2,(ROW()-1)*4,0)</f>
        <v>233244</v>
      </c>
      <c r="O10" s="2">
        <f ca="1">OFFSET('table data'!$J$2,(ROW()-1)*4,0)</f>
        <v>3</v>
      </c>
      <c r="P10" s="2">
        <f ca="1">OFFSET('table data'!$K$2,(ROW()-1)*4,0)</f>
        <v>0</v>
      </c>
      <c r="T10" s="9" t="s">
        <v>174</v>
      </c>
      <c r="U10" s="7">
        <v>160.22175152208877</v>
      </c>
      <c r="V10" s="8">
        <v>1906262</v>
      </c>
      <c r="W10" s="9">
        <v>15</v>
      </c>
      <c r="X10" s="8">
        <v>991456</v>
      </c>
      <c r="Y10" s="9">
        <v>1</v>
      </c>
      <c r="Z10" s="9">
        <v>37.950000000000003</v>
      </c>
      <c r="AA10" s="9">
        <v>1.57</v>
      </c>
    </row>
    <row r="11" spans="1:27" ht="16" x14ac:dyDescent="0.25">
      <c r="A11">
        <v>384884955</v>
      </c>
      <c r="C11">
        <v>693925843</v>
      </c>
      <c r="D11" s="2">
        <f ca="1">OFFSET('table data'!$F$1,(ROW()-1)*4,0)</f>
        <v>1819709</v>
      </c>
      <c r="E11" s="4">
        <f t="shared" ca="1" si="0"/>
        <v>190.66945401709833</v>
      </c>
      <c r="F11">
        <v>1811125</v>
      </c>
      <c r="G11">
        <v>396</v>
      </c>
      <c r="H11">
        <v>37.840000000000003</v>
      </c>
      <c r="I11">
        <v>1150585</v>
      </c>
      <c r="J11">
        <v>1</v>
      </c>
      <c r="K11">
        <v>0</v>
      </c>
      <c r="L11" s="2">
        <f ca="1">OFFSET('table data'!$G$2,(ROW()-1)*4,0)</f>
        <v>14</v>
      </c>
      <c r="M11" s="2">
        <f ca="1">OFFSET('table data'!$H$2,(ROW()-1)*4,0)</f>
        <v>37.94</v>
      </c>
      <c r="N11" s="2">
        <f ca="1">OFFSET('table data'!$I$2,(ROW()-1)*4,0)</f>
        <v>431153</v>
      </c>
      <c r="O11" s="2">
        <f ca="1">OFFSET('table data'!$J$2,(ROW()-1)*4,0)</f>
        <v>2</v>
      </c>
      <c r="P11" s="2">
        <f ca="1">OFFSET('table data'!$K$2,(ROW()-1)*4,0)</f>
        <v>18.899999999999999</v>
      </c>
      <c r="T11" s="9" t="s">
        <v>175</v>
      </c>
      <c r="U11" s="7">
        <v>187.0753159863668</v>
      </c>
      <c r="V11" s="8">
        <v>1863688</v>
      </c>
      <c r="W11" s="9">
        <v>20</v>
      </c>
      <c r="X11" s="8">
        <v>233244</v>
      </c>
      <c r="Y11" s="9">
        <v>3</v>
      </c>
      <c r="Z11" s="9">
        <v>38</v>
      </c>
      <c r="AA11" s="9">
        <v>0</v>
      </c>
    </row>
    <row r="12" spans="1:27" ht="16" x14ac:dyDescent="0.25">
      <c r="A12">
        <v>375319359</v>
      </c>
      <c r="B12">
        <f>SUM(A11:A12)</f>
        <v>760204314</v>
      </c>
      <c r="C12">
        <v>795620392</v>
      </c>
      <c r="D12" s="2">
        <f ca="1">OFFSET('table data'!$F$1,(ROW()-1)*4,0)</f>
        <v>1872971</v>
      </c>
      <c r="E12" s="4">
        <f t="shared" ca="1" si="0"/>
        <v>212.39527787669965</v>
      </c>
      <c r="F12">
        <v>1837278</v>
      </c>
      <c r="G12">
        <v>14</v>
      </c>
      <c r="H12">
        <v>37.909999999999997</v>
      </c>
      <c r="I12">
        <v>1142102</v>
      </c>
      <c r="J12">
        <v>1</v>
      </c>
      <c r="K12">
        <v>26.72</v>
      </c>
      <c r="L12" s="2">
        <f ca="1">OFFSET('table data'!$G$2,(ROW()-1)*4,0)</f>
        <v>19</v>
      </c>
      <c r="M12" s="2">
        <f ca="1">OFFSET('table data'!$H$2,(ROW()-1)*4,0)</f>
        <v>38</v>
      </c>
      <c r="N12" s="2">
        <f ca="1">OFFSET('table data'!$I$2,(ROW()-1)*4,0)</f>
        <v>135038</v>
      </c>
      <c r="O12" s="2">
        <f ca="1">OFFSET('table data'!$J$2,(ROW()-1)*4,0)</f>
        <v>4</v>
      </c>
      <c r="P12" s="2">
        <f ca="1">OFFSET('table data'!$K$2,(ROW()-1)*4,0)</f>
        <v>12.81</v>
      </c>
      <c r="T12" s="9" t="s">
        <v>176</v>
      </c>
      <c r="U12" s="7">
        <v>190.66945401709833</v>
      </c>
      <c r="V12" s="8">
        <v>1819709</v>
      </c>
      <c r="W12" s="9">
        <v>14</v>
      </c>
      <c r="X12" s="8">
        <v>431153</v>
      </c>
      <c r="Y12" s="9">
        <v>2</v>
      </c>
      <c r="Z12" s="9">
        <v>37.94</v>
      </c>
      <c r="AA12" s="9">
        <v>18.899999999999999</v>
      </c>
    </row>
    <row r="13" spans="1:27" ht="16" x14ac:dyDescent="0.25">
      <c r="A13">
        <v>362752761</v>
      </c>
      <c r="C13">
        <v>704518252</v>
      </c>
      <c r="D13" s="2">
        <f ca="1">OFFSET('table data'!$F$1,(ROW()-1)*4,0)</f>
        <v>1790810</v>
      </c>
      <c r="E13" s="4">
        <f t="shared" ca="1" si="0"/>
        <v>196.70379660600511</v>
      </c>
      <c r="F13">
        <v>1854419</v>
      </c>
      <c r="G13">
        <v>17</v>
      </c>
      <c r="H13">
        <v>38.06</v>
      </c>
      <c r="I13">
        <v>287467</v>
      </c>
      <c r="J13">
        <v>3</v>
      </c>
      <c r="K13">
        <v>0.16</v>
      </c>
      <c r="L13" s="2">
        <f ca="1">OFFSET('table data'!$G$2,(ROW()-1)*4,0)</f>
        <v>23</v>
      </c>
      <c r="M13" s="2">
        <f ca="1">OFFSET('table data'!$H$2,(ROW()-1)*4,0)</f>
        <v>37.89</v>
      </c>
      <c r="N13" s="2">
        <f ca="1">OFFSET('table data'!$I$2,(ROW()-1)*4,0)</f>
        <v>355451</v>
      </c>
      <c r="O13" s="2">
        <f ca="1">OFFSET('table data'!$J$2,(ROW()-1)*4,0)</f>
        <v>2</v>
      </c>
      <c r="P13" s="2">
        <f ca="1">OFFSET('table data'!$K$2,(ROW()-1)*4,0)</f>
        <v>0</v>
      </c>
      <c r="T13" s="9" t="s">
        <v>177</v>
      </c>
      <c r="U13" s="7">
        <v>212.39527787669965</v>
      </c>
      <c r="V13" s="8">
        <v>1872971</v>
      </c>
      <c r="W13" s="9">
        <v>19</v>
      </c>
      <c r="X13" s="8">
        <v>135038</v>
      </c>
      <c r="Y13" s="9">
        <v>4</v>
      </c>
      <c r="Z13" s="9">
        <v>38</v>
      </c>
      <c r="AA13" s="9">
        <v>12.81</v>
      </c>
    </row>
    <row r="14" spans="1:27" ht="16" x14ac:dyDescent="0.25">
      <c r="A14">
        <v>354623120</v>
      </c>
      <c r="B14">
        <f>SUM(A13:A14)</f>
        <v>717375881</v>
      </c>
      <c r="C14">
        <v>813754747</v>
      </c>
      <c r="D14" s="2">
        <f ca="1">OFFSET('table data'!$F$1,(ROW()-1)*4,0)</f>
        <v>1820403</v>
      </c>
      <c r="E14" s="4">
        <f t="shared" ca="1" si="0"/>
        <v>223.50950503817012</v>
      </c>
      <c r="F14">
        <v>2312543</v>
      </c>
      <c r="G14">
        <v>16</v>
      </c>
      <c r="H14">
        <v>38.06</v>
      </c>
      <c r="I14">
        <v>291100</v>
      </c>
      <c r="J14">
        <v>3</v>
      </c>
      <c r="K14">
        <v>0</v>
      </c>
      <c r="L14" s="2">
        <f ca="1">OFFSET('table data'!$G$2,(ROW()-1)*4,0)</f>
        <v>22</v>
      </c>
      <c r="M14" s="2">
        <f ca="1">OFFSET('table data'!$H$2,(ROW()-1)*4,0)</f>
        <v>38.020000000000003</v>
      </c>
      <c r="N14" s="2">
        <f ca="1">OFFSET('table data'!$I$2,(ROW()-1)*4,0)</f>
        <v>209505</v>
      </c>
      <c r="O14" s="2">
        <f ca="1">OFFSET('table data'!$J$2,(ROW()-1)*4,0)</f>
        <v>3</v>
      </c>
      <c r="P14" s="2">
        <f ca="1">OFFSET('table data'!$K$2,(ROW()-1)*4,0)</f>
        <v>0</v>
      </c>
      <c r="T14" s="9" t="s">
        <v>178</v>
      </c>
      <c r="U14" s="7">
        <v>196.70379660600511</v>
      </c>
      <c r="V14" s="8">
        <v>1790810</v>
      </c>
      <c r="W14" s="9">
        <v>23</v>
      </c>
      <c r="X14" s="8">
        <v>355451</v>
      </c>
      <c r="Y14" s="9">
        <v>2</v>
      </c>
      <c r="Z14" s="9">
        <v>37.89</v>
      </c>
      <c r="AA14" s="9">
        <v>0</v>
      </c>
    </row>
    <row r="15" spans="1:27" ht="16" x14ac:dyDescent="0.25">
      <c r="A15">
        <v>402449187</v>
      </c>
      <c r="C15">
        <v>631796039</v>
      </c>
      <c r="D15" s="2">
        <f ca="1">OFFSET('table data'!$F$1,(ROW()-1)*4,0)</f>
        <v>1931069</v>
      </c>
      <c r="E15" s="4">
        <f t="shared" ca="1" si="0"/>
        <v>163.58712169269975</v>
      </c>
      <c r="F15">
        <v>1854369</v>
      </c>
      <c r="G15">
        <v>509</v>
      </c>
      <c r="H15">
        <v>37.97</v>
      </c>
      <c r="I15">
        <v>165472</v>
      </c>
      <c r="J15">
        <v>4</v>
      </c>
      <c r="K15">
        <v>0</v>
      </c>
      <c r="L15" s="2">
        <f ca="1">OFFSET('table data'!$G$2,(ROW()-1)*4,0)</f>
        <v>15</v>
      </c>
      <c r="M15" s="2">
        <f ca="1">OFFSET('table data'!$H$2,(ROW()-1)*4,0)</f>
        <v>37.909999999999997</v>
      </c>
      <c r="N15" s="2">
        <f ca="1">OFFSET('table data'!$I$2,(ROW()-1)*4,0)</f>
        <v>283359</v>
      </c>
      <c r="O15" s="2">
        <f ca="1">OFFSET('table data'!$J$2,(ROW()-1)*4,0)</f>
        <v>3</v>
      </c>
      <c r="P15" s="2">
        <f ca="1">OFFSET('table data'!$K$2,(ROW()-1)*4,0)</f>
        <v>1.55</v>
      </c>
      <c r="T15" s="9" t="s">
        <v>179</v>
      </c>
      <c r="U15" s="7">
        <v>223.50950503817012</v>
      </c>
      <c r="V15" s="8">
        <v>1820403</v>
      </c>
      <c r="W15" s="9">
        <v>22</v>
      </c>
      <c r="X15" s="8">
        <v>209505</v>
      </c>
      <c r="Y15" s="9">
        <v>3</v>
      </c>
      <c r="Z15" s="9">
        <v>38.020000000000003</v>
      </c>
      <c r="AA15" s="9">
        <v>0</v>
      </c>
    </row>
    <row r="16" spans="1:27" ht="16" x14ac:dyDescent="0.25">
      <c r="A16">
        <v>392049861</v>
      </c>
      <c r="B16">
        <f>SUM(A15:A16)</f>
        <v>794499048</v>
      </c>
      <c r="C16">
        <v>794841951</v>
      </c>
      <c r="D16" s="2">
        <f ca="1">OFFSET('table data'!$F$1,(ROW()-1)*4,0)</f>
        <v>1921072</v>
      </c>
      <c r="E16" s="4">
        <f t="shared" ca="1" si="0"/>
        <v>206.87458642882723</v>
      </c>
      <c r="F16">
        <v>1886579</v>
      </c>
      <c r="G16">
        <v>19</v>
      </c>
      <c r="H16">
        <v>38</v>
      </c>
      <c r="I16">
        <v>409267</v>
      </c>
      <c r="J16">
        <v>2</v>
      </c>
      <c r="K16">
        <v>9.8699999999999992</v>
      </c>
      <c r="L16" s="2">
        <f ca="1">OFFSET('table data'!$G$2,(ROW()-1)*4,0)</f>
        <v>29</v>
      </c>
      <c r="M16" s="2">
        <f ca="1">OFFSET('table data'!$H$2,(ROW()-1)*4,0)</f>
        <v>38.1</v>
      </c>
      <c r="N16" s="2">
        <f ca="1">OFFSET('table data'!$I$2,(ROW()-1)*4,0)</f>
        <v>151450</v>
      </c>
      <c r="O16" s="2">
        <f ca="1">OFFSET('table data'!$J$2,(ROW()-1)*4,0)</f>
        <v>4</v>
      </c>
      <c r="P16" s="2">
        <f ca="1">OFFSET('table data'!$K$2,(ROW()-1)*4,0)</f>
        <v>0</v>
      </c>
      <c r="T16" s="9" t="s">
        <v>180</v>
      </c>
      <c r="U16" s="7">
        <v>163.58712169269975</v>
      </c>
      <c r="V16" s="8">
        <v>1931069</v>
      </c>
      <c r="W16" s="9">
        <v>15</v>
      </c>
      <c r="X16" s="8">
        <v>283359</v>
      </c>
      <c r="Y16" s="9">
        <v>3</v>
      </c>
      <c r="Z16" s="9">
        <v>37.909999999999997</v>
      </c>
      <c r="AA16" s="9">
        <v>1.55</v>
      </c>
    </row>
    <row r="17" spans="1:27" ht="16" x14ac:dyDescent="0.25">
      <c r="A17">
        <v>309777218</v>
      </c>
      <c r="C17">
        <v>735422242</v>
      </c>
      <c r="D17" s="2">
        <f ca="1">OFFSET('table data'!$F$1,(ROW()-1)*4,0)</f>
        <v>1958450</v>
      </c>
      <c r="E17" s="4">
        <f t="shared" ca="1" si="0"/>
        <v>187.75619546069595</v>
      </c>
      <c r="F17">
        <v>1776526</v>
      </c>
      <c r="G17">
        <v>30</v>
      </c>
      <c r="H17">
        <v>38.159999999999997</v>
      </c>
      <c r="I17">
        <v>125260</v>
      </c>
      <c r="J17">
        <v>5</v>
      </c>
      <c r="K17">
        <v>0</v>
      </c>
      <c r="L17" s="2">
        <f ca="1">OFFSET('table data'!$G$2,(ROW()-1)*4,0)</f>
        <v>26</v>
      </c>
      <c r="M17" s="2">
        <f ca="1">OFFSET('table data'!$H$2,(ROW()-1)*4,0)</f>
        <v>38.24</v>
      </c>
      <c r="N17" s="2">
        <f ca="1">OFFSET('table data'!$I$2,(ROW()-1)*4,0)</f>
        <v>150882</v>
      </c>
      <c r="O17" s="2">
        <f ca="1">OFFSET('table data'!$J$2,(ROW()-1)*4,0)</f>
        <v>6</v>
      </c>
      <c r="P17" s="2">
        <f ca="1">OFFSET('table data'!$K$2,(ROW()-1)*4,0)</f>
        <v>3.06</v>
      </c>
      <c r="T17" s="9" t="s">
        <v>181</v>
      </c>
      <c r="U17" s="7">
        <v>206.87458642882723</v>
      </c>
      <c r="V17" s="8">
        <v>1921072</v>
      </c>
      <c r="W17" s="9">
        <v>29</v>
      </c>
      <c r="X17" s="8">
        <v>151450</v>
      </c>
      <c r="Y17" s="9">
        <v>4</v>
      </c>
      <c r="Z17" s="9">
        <v>38.1</v>
      </c>
      <c r="AA17" s="9">
        <v>0</v>
      </c>
    </row>
    <row r="18" spans="1:27" ht="16" x14ac:dyDescent="0.25">
      <c r="A18">
        <v>301072055</v>
      </c>
      <c r="B18">
        <f>SUM(A17:A18)</f>
        <v>610849273</v>
      </c>
      <c r="C18">
        <v>711225370</v>
      </c>
      <c r="D18" s="2">
        <f ca="1">OFFSET('table data'!$F$1,(ROW()-1)*4,0)</f>
        <v>1775882</v>
      </c>
      <c r="E18" s="4">
        <f t="shared" ca="1" si="0"/>
        <v>200.24567229128962</v>
      </c>
      <c r="F18">
        <v>1821374</v>
      </c>
      <c r="G18">
        <v>14</v>
      </c>
      <c r="H18">
        <v>37.92</v>
      </c>
      <c r="I18">
        <v>373925</v>
      </c>
      <c r="J18">
        <v>2</v>
      </c>
      <c r="K18">
        <v>2.81</v>
      </c>
      <c r="L18" s="2">
        <f ca="1">OFFSET('table data'!$G$2,(ROW()-1)*4,0)</f>
        <v>18</v>
      </c>
      <c r="M18" s="2">
        <f ca="1">OFFSET('table data'!$H$2,(ROW()-1)*4,0)</f>
        <v>37.950000000000003</v>
      </c>
      <c r="N18" s="2">
        <f ca="1">OFFSET('table data'!$I$2,(ROW()-1)*4,0)</f>
        <v>403891</v>
      </c>
      <c r="O18" s="2">
        <f ca="1">OFFSET('table data'!$J$2,(ROW()-1)*4,0)</f>
        <v>2</v>
      </c>
      <c r="P18" s="2">
        <f ca="1">OFFSET('table data'!$K$2,(ROW()-1)*4,0)</f>
        <v>0</v>
      </c>
      <c r="T18" s="9" t="s">
        <v>182</v>
      </c>
      <c r="U18" s="7">
        <v>187.75619546069595</v>
      </c>
      <c r="V18" s="8">
        <v>1958450</v>
      </c>
      <c r="W18" s="9">
        <v>26</v>
      </c>
      <c r="X18" s="8">
        <v>150882</v>
      </c>
      <c r="Y18" s="9">
        <v>6</v>
      </c>
      <c r="Z18" s="9">
        <v>38.24</v>
      </c>
      <c r="AA18" s="9">
        <v>3.06</v>
      </c>
    </row>
    <row r="19" spans="1:27" ht="16" x14ac:dyDescent="0.25">
      <c r="A19">
        <v>353844714</v>
      </c>
      <c r="C19">
        <v>767792165</v>
      </c>
      <c r="D19" s="2">
        <f ca="1">OFFSET('table data'!$F$1,(ROW()-1)*4,0)</f>
        <v>1814493</v>
      </c>
      <c r="E19" s="4">
        <f t="shared" ca="1" si="0"/>
        <v>211.57209341672853</v>
      </c>
      <c r="F19">
        <v>1779082</v>
      </c>
      <c r="G19">
        <v>88</v>
      </c>
      <c r="H19">
        <v>37.909999999999997</v>
      </c>
      <c r="I19">
        <v>343894</v>
      </c>
      <c r="J19">
        <v>3</v>
      </c>
      <c r="K19">
        <v>0</v>
      </c>
      <c r="L19" s="2">
        <f ca="1">OFFSET('table data'!$G$2,(ROW()-1)*4,0)</f>
        <v>19</v>
      </c>
      <c r="M19" s="2">
        <f ca="1">OFFSET('table data'!$H$2,(ROW()-1)*4,0)</f>
        <v>37.99</v>
      </c>
      <c r="N19" s="2">
        <f ca="1">OFFSET('table data'!$I$2,(ROW()-1)*4,0)</f>
        <v>403060</v>
      </c>
      <c r="O19" s="2">
        <f ca="1">OFFSET('table data'!$J$2,(ROW()-1)*4,0)</f>
        <v>2</v>
      </c>
      <c r="P19" s="2">
        <f ca="1">OFFSET('table data'!$K$2,(ROW()-1)*4,0)</f>
        <v>44.64</v>
      </c>
      <c r="T19" s="9" t="s">
        <v>183</v>
      </c>
      <c r="U19" s="7">
        <v>200.24567229128962</v>
      </c>
      <c r="V19" s="8">
        <v>1775882</v>
      </c>
      <c r="W19" s="9">
        <v>18</v>
      </c>
      <c r="X19" s="8">
        <v>403891</v>
      </c>
      <c r="Y19" s="9">
        <v>2</v>
      </c>
      <c r="Z19" s="9">
        <v>37.950000000000003</v>
      </c>
      <c r="AA19" s="9">
        <v>0</v>
      </c>
    </row>
    <row r="20" spans="1:27" ht="16" x14ac:dyDescent="0.25">
      <c r="A20">
        <v>343455329</v>
      </c>
      <c r="B20">
        <f>SUM(A19:A20)</f>
        <v>697300043</v>
      </c>
      <c r="C20">
        <v>640558809</v>
      </c>
      <c r="D20" s="2">
        <f ca="1">OFFSET('table data'!$F$1,(ROW()-1)*4,0)</f>
        <v>1900446</v>
      </c>
      <c r="E20" s="4">
        <f t="shared" ca="1" si="0"/>
        <v>168.52854777247026</v>
      </c>
      <c r="F20">
        <v>1816102</v>
      </c>
      <c r="G20">
        <v>20</v>
      </c>
      <c r="H20">
        <v>37.9</v>
      </c>
      <c r="I20">
        <v>374060</v>
      </c>
      <c r="J20">
        <v>2</v>
      </c>
      <c r="K20">
        <v>35.409999999999997</v>
      </c>
      <c r="L20" s="2">
        <f ca="1">OFFSET('table data'!$G$2,(ROW()-1)*4,0)</f>
        <v>19</v>
      </c>
      <c r="M20" s="2">
        <f ca="1">OFFSET('table data'!$H$2,(ROW()-1)*4,0)</f>
        <v>38.03</v>
      </c>
      <c r="N20" s="2">
        <f ca="1">OFFSET('table data'!$I$2,(ROW()-1)*4,0)</f>
        <v>433561</v>
      </c>
      <c r="O20" s="2">
        <f ca="1">OFFSET('table data'!$J$2,(ROW()-1)*4,0)</f>
        <v>2</v>
      </c>
      <c r="P20" s="2">
        <f ca="1">OFFSET('table data'!$K$2,(ROW()-1)*4,0)</f>
        <v>11.05</v>
      </c>
      <c r="T20" s="9" t="s">
        <v>184</v>
      </c>
      <c r="U20" s="7">
        <v>211.57209341672853</v>
      </c>
      <c r="V20" s="8">
        <v>1814493</v>
      </c>
      <c r="W20" s="9">
        <v>19</v>
      </c>
      <c r="X20" s="8">
        <v>403060</v>
      </c>
      <c r="Y20" s="9">
        <v>2</v>
      </c>
      <c r="Z20" s="9">
        <v>37.99</v>
      </c>
      <c r="AA20" s="9">
        <v>44.64</v>
      </c>
    </row>
    <row r="21" spans="1:27" ht="16" x14ac:dyDescent="0.25">
      <c r="A21">
        <v>351481548</v>
      </c>
      <c r="C21">
        <v>618739353</v>
      </c>
      <c r="D21" s="2">
        <f ca="1">OFFSET('table data'!$F$1,(ROW()-1)*4,0)</f>
        <v>1835719</v>
      </c>
      <c r="E21" s="4">
        <f t="shared" ca="1" si="0"/>
        <v>168.52779564846253</v>
      </c>
      <c r="F21">
        <v>1827955</v>
      </c>
      <c r="G21">
        <v>22</v>
      </c>
      <c r="H21">
        <v>38.090000000000003</v>
      </c>
      <c r="I21">
        <v>272499</v>
      </c>
      <c r="J21">
        <v>3</v>
      </c>
      <c r="K21">
        <v>3.36</v>
      </c>
      <c r="L21" s="2">
        <f ca="1">OFFSET('table data'!$G$2,(ROW()-1)*4,0)</f>
        <v>18</v>
      </c>
      <c r="M21" s="2">
        <f ca="1">OFFSET('table data'!$H$2,(ROW()-1)*4,0)</f>
        <v>37.89</v>
      </c>
      <c r="N21" s="2">
        <f ca="1">OFFSET('table data'!$I$2,(ROW()-1)*4,0)</f>
        <v>383249</v>
      </c>
      <c r="O21" s="2">
        <f ca="1">OFFSET('table data'!$J$2,(ROW()-1)*4,0)</f>
        <v>2</v>
      </c>
      <c r="P21" s="2">
        <f ca="1">OFFSET('table data'!$K$2,(ROW()-1)*4,0)</f>
        <v>4.9000000000000004</v>
      </c>
      <c r="T21" s="9" t="s">
        <v>185</v>
      </c>
      <c r="U21" s="7">
        <v>168.52854777247026</v>
      </c>
      <c r="V21" s="8">
        <v>1900446</v>
      </c>
      <c r="W21" s="9">
        <v>19</v>
      </c>
      <c r="X21" s="8">
        <v>433561</v>
      </c>
      <c r="Y21" s="9">
        <v>2</v>
      </c>
      <c r="Z21" s="9">
        <v>38.03</v>
      </c>
      <c r="AA21" s="9">
        <v>11.05</v>
      </c>
    </row>
    <row r="22" spans="1:27" ht="16" x14ac:dyDescent="0.25">
      <c r="A22">
        <v>342444295</v>
      </c>
      <c r="B22">
        <f>SUM(A21:A22)</f>
        <v>693925843</v>
      </c>
      <c r="C22">
        <v>568586352</v>
      </c>
      <c r="D22" s="2">
        <f ca="1">OFFSET('table data'!$F$1,(ROW()-1)*4,0)</f>
        <v>1831870</v>
      </c>
      <c r="E22" s="4">
        <f t="shared" ca="1" si="0"/>
        <v>155.19287722382046</v>
      </c>
      <c r="F22">
        <v>1893144</v>
      </c>
      <c r="G22">
        <v>9</v>
      </c>
      <c r="H22">
        <v>38.01</v>
      </c>
      <c r="I22">
        <v>1058158</v>
      </c>
      <c r="J22">
        <v>1</v>
      </c>
      <c r="K22">
        <v>3.28</v>
      </c>
      <c r="L22" s="2">
        <f ca="1">OFFSET('table data'!$G$2,(ROW()-1)*4,0)</f>
        <v>32</v>
      </c>
      <c r="M22" s="2">
        <f ca="1">OFFSET('table data'!$H$2,(ROW()-1)*4,0)</f>
        <v>37.94</v>
      </c>
      <c r="N22" s="2">
        <f ca="1">OFFSET('table data'!$I$2,(ROW()-1)*4,0)</f>
        <v>266488</v>
      </c>
      <c r="O22" s="2">
        <f ca="1">OFFSET('table data'!$J$2,(ROW()-1)*4,0)</f>
        <v>3</v>
      </c>
      <c r="P22" s="2">
        <f ca="1">OFFSET('table data'!$K$2,(ROW()-1)*4,0)</f>
        <v>0</v>
      </c>
      <c r="T22" s="9" t="s">
        <v>186</v>
      </c>
      <c r="U22" s="7">
        <v>168.52779564846253</v>
      </c>
      <c r="V22" s="8">
        <v>1835719</v>
      </c>
      <c r="W22" s="9">
        <v>18</v>
      </c>
      <c r="X22" s="8">
        <v>383249</v>
      </c>
      <c r="Y22" s="9">
        <v>2</v>
      </c>
      <c r="Z22" s="9">
        <v>37.89</v>
      </c>
      <c r="AA22" s="9">
        <v>4.9000000000000004</v>
      </c>
    </row>
    <row r="23" spans="1:27" ht="16" x14ac:dyDescent="0.25">
      <c r="A23">
        <v>402597305</v>
      </c>
      <c r="C23">
        <v>607078190</v>
      </c>
      <c r="D23" s="2">
        <f ca="1">OFFSET('table data'!$F$1,(ROW()-1)*4,0)</f>
        <v>1908860</v>
      </c>
      <c r="E23" s="4">
        <f t="shared" ca="1" si="0"/>
        <v>159.01590216149953</v>
      </c>
      <c r="F23">
        <v>1885308</v>
      </c>
      <c r="G23">
        <v>33</v>
      </c>
      <c r="H23">
        <v>38.090000000000003</v>
      </c>
      <c r="I23">
        <v>522565</v>
      </c>
      <c r="J23">
        <v>2</v>
      </c>
      <c r="K23">
        <v>0</v>
      </c>
      <c r="L23" s="2">
        <f ca="1">OFFSET('table data'!$G$2,(ROW()-1)*4,0)</f>
        <v>10</v>
      </c>
      <c r="M23" s="2">
        <f ca="1">OFFSET('table data'!$H$2,(ROW()-1)*4,0)</f>
        <v>38.06</v>
      </c>
      <c r="N23" s="2">
        <f ca="1">OFFSET('table data'!$I$2,(ROW()-1)*4,0)</f>
        <v>1066307</v>
      </c>
      <c r="O23" s="2">
        <f ca="1">OFFSET('table data'!$J$2,(ROW()-1)*4,0)</f>
        <v>1</v>
      </c>
      <c r="P23" s="2">
        <f ca="1">OFFSET('table data'!$K$2,(ROW()-1)*4,0)</f>
        <v>0</v>
      </c>
      <c r="T23" s="9" t="s">
        <v>187</v>
      </c>
      <c r="U23" s="7">
        <v>155.19287722382046</v>
      </c>
      <c r="V23" s="8">
        <v>1831870</v>
      </c>
      <c r="W23" s="9">
        <v>32</v>
      </c>
      <c r="X23" s="8">
        <v>266488</v>
      </c>
      <c r="Y23" s="9">
        <v>3</v>
      </c>
      <c r="Z23" s="9">
        <v>37.94</v>
      </c>
      <c r="AA23" s="9">
        <v>0</v>
      </c>
    </row>
    <row r="24" spans="1:27" ht="16" x14ac:dyDescent="0.25">
      <c r="A24">
        <v>393023087</v>
      </c>
      <c r="B24">
        <f>SUM(A23:A24)</f>
        <v>795620392</v>
      </c>
      <c r="C24">
        <v>804158955</v>
      </c>
      <c r="D24" s="2">
        <f ca="1">OFFSET('table data'!$F$1,(ROW()-1)*4,0)</f>
        <v>1819118</v>
      </c>
      <c r="E24" s="4">
        <f t="shared" ca="1" si="0"/>
        <v>221.0299043272619</v>
      </c>
      <c r="F24">
        <v>2019422</v>
      </c>
      <c r="G24">
        <v>18</v>
      </c>
      <c r="H24">
        <v>38.020000000000003</v>
      </c>
      <c r="I24">
        <v>485637</v>
      </c>
      <c r="J24">
        <v>2</v>
      </c>
      <c r="K24">
        <v>57.13</v>
      </c>
      <c r="L24" s="2">
        <f ca="1">OFFSET('table data'!$G$2,(ROW()-1)*4,0)</f>
        <v>17</v>
      </c>
      <c r="M24" s="2">
        <f ca="1">OFFSET('table data'!$H$2,(ROW()-1)*4,0)</f>
        <v>38</v>
      </c>
      <c r="N24" s="2">
        <f ca="1">OFFSET('table data'!$I$2,(ROW()-1)*4,0)</f>
        <v>157413</v>
      </c>
      <c r="O24" s="2">
        <f ca="1">OFFSET('table data'!$J$2,(ROW()-1)*4,0)</f>
        <v>3</v>
      </c>
      <c r="P24" s="2">
        <f ca="1">OFFSET('table data'!$K$2,(ROW()-1)*4,0)</f>
        <v>21.99</v>
      </c>
      <c r="T24" s="9" t="s">
        <v>188</v>
      </c>
      <c r="U24" s="7">
        <v>159.01590216149953</v>
      </c>
      <c r="V24" s="8">
        <v>1908860</v>
      </c>
      <c r="W24" s="9">
        <v>10</v>
      </c>
      <c r="X24" s="8">
        <v>1066307</v>
      </c>
      <c r="Y24" s="9">
        <v>1</v>
      </c>
      <c r="Z24" s="9">
        <v>38.06</v>
      </c>
      <c r="AA24" s="9">
        <v>0</v>
      </c>
    </row>
    <row r="25" spans="1:27" ht="16" x14ac:dyDescent="0.25">
      <c r="A25">
        <v>356165518</v>
      </c>
      <c r="C25">
        <v>655499967</v>
      </c>
      <c r="D25" s="2">
        <f ca="1">OFFSET('table data'!$F$1,(ROW()-1)*4,0)</f>
        <v>1896011</v>
      </c>
      <c r="E25" s="4">
        <f t="shared" ca="1" si="0"/>
        <v>172.8629124514573</v>
      </c>
      <c r="F25">
        <v>1825083</v>
      </c>
      <c r="G25">
        <v>20</v>
      </c>
      <c r="H25">
        <v>38.130000000000003</v>
      </c>
      <c r="I25">
        <v>272438</v>
      </c>
      <c r="J25">
        <v>3</v>
      </c>
      <c r="K25">
        <v>0</v>
      </c>
      <c r="L25" s="2">
        <f ca="1">OFFSET('table data'!$G$2,(ROW()-1)*4,0)</f>
        <v>21</v>
      </c>
      <c r="M25" s="2">
        <f ca="1">OFFSET('table data'!$H$2,(ROW()-1)*4,0)</f>
        <v>37.979999999999997</v>
      </c>
      <c r="N25" s="2">
        <f ca="1">OFFSET('table data'!$I$2,(ROW()-1)*4,0)</f>
        <v>211015</v>
      </c>
      <c r="O25" s="2">
        <f ca="1">OFFSET('table data'!$J$2,(ROW()-1)*4,0)</f>
        <v>3</v>
      </c>
      <c r="P25" s="2">
        <f ca="1">OFFSET('table data'!$K$2,(ROW()-1)*4,0)</f>
        <v>0</v>
      </c>
      <c r="T25" s="9" t="s">
        <v>189</v>
      </c>
      <c r="U25" s="7">
        <v>221.0299043272619</v>
      </c>
      <c r="V25" s="8">
        <v>1819118</v>
      </c>
      <c r="W25" s="9">
        <v>17</v>
      </c>
      <c r="X25" s="8">
        <v>157413</v>
      </c>
      <c r="Y25" s="9">
        <v>3</v>
      </c>
      <c r="Z25" s="9">
        <v>38</v>
      </c>
      <c r="AA25" s="9">
        <v>21.99</v>
      </c>
    </row>
    <row r="26" spans="1:27" ht="16" x14ac:dyDescent="0.25">
      <c r="A26">
        <v>348352734</v>
      </c>
      <c r="B26">
        <f>SUM(A25:A26)</f>
        <v>704518252</v>
      </c>
      <c r="C26">
        <v>793326978</v>
      </c>
      <c r="D26" s="2">
        <f ca="1">OFFSET('table data'!$F$1,(ROW()-1)*4,0)</f>
        <v>1859623</v>
      </c>
      <c r="E26" s="4">
        <f t="shared" ca="1" si="0"/>
        <v>213.30317435308123</v>
      </c>
      <c r="F26">
        <v>1839285</v>
      </c>
      <c r="G26">
        <v>26</v>
      </c>
      <c r="H26">
        <v>37.92</v>
      </c>
      <c r="I26">
        <v>361753</v>
      </c>
      <c r="J26">
        <v>2</v>
      </c>
      <c r="K26">
        <v>0</v>
      </c>
      <c r="L26" s="2">
        <f ca="1">OFFSET('table data'!$G$2,(ROW()-1)*4,0)</f>
        <v>17</v>
      </c>
      <c r="M26" s="2">
        <f ca="1">OFFSET('table data'!$H$2,(ROW()-1)*4,0)</f>
        <v>38.01</v>
      </c>
      <c r="N26" s="2">
        <f ca="1">OFFSET('table data'!$I$2,(ROW()-1)*4,0)</f>
        <v>233236</v>
      </c>
      <c r="O26" s="2">
        <f ca="1">OFFSET('table data'!$J$2,(ROW()-1)*4,0)</f>
        <v>3</v>
      </c>
      <c r="P26" s="2">
        <f ca="1">OFFSET('table data'!$K$2,(ROW()-1)*4,0)</f>
        <v>0</v>
      </c>
      <c r="T26" s="9" t="s">
        <v>190</v>
      </c>
      <c r="U26" s="7">
        <v>172.8629124514573</v>
      </c>
      <c r="V26" s="8">
        <v>1896011</v>
      </c>
      <c r="W26" s="9">
        <v>21</v>
      </c>
      <c r="X26" s="8">
        <v>211015</v>
      </c>
      <c r="Y26" s="9">
        <v>3</v>
      </c>
      <c r="Z26" s="9">
        <v>37.979999999999997</v>
      </c>
      <c r="AA26" s="9">
        <v>0</v>
      </c>
    </row>
    <row r="27" spans="1:27" ht="16" x14ac:dyDescent="0.25">
      <c r="A27">
        <v>411658523</v>
      </c>
      <c r="C27">
        <v>564464340</v>
      </c>
      <c r="D27" s="2">
        <f ca="1">OFFSET('table data'!$F$1,(ROW()-1)*4,0)</f>
        <v>1817595</v>
      </c>
      <c r="E27" s="4">
        <f t="shared" ca="1" si="0"/>
        <v>155.27780941298803</v>
      </c>
      <c r="F27">
        <v>1826645</v>
      </c>
      <c r="G27">
        <v>50</v>
      </c>
      <c r="H27">
        <v>37.93</v>
      </c>
      <c r="I27">
        <v>361753</v>
      </c>
      <c r="J27">
        <v>2</v>
      </c>
      <c r="K27">
        <v>0</v>
      </c>
      <c r="L27" s="2">
        <f ca="1">OFFSET('table data'!$G$2,(ROW()-1)*4,0)</f>
        <v>16</v>
      </c>
      <c r="M27" s="2">
        <f ca="1">OFFSET('table data'!$H$2,(ROW()-1)*4,0)</f>
        <v>37.94</v>
      </c>
      <c r="N27" s="2">
        <f ca="1">OFFSET('table data'!$I$2,(ROW()-1)*4,0)</f>
        <v>427645</v>
      </c>
      <c r="O27" s="2">
        <f ca="1">OFFSET('table data'!$J$2,(ROW()-1)*4,0)</f>
        <v>2</v>
      </c>
      <c r="P27" s="2">
        <f ca="1">OFFSET('table data'!$K$2,(ROW()-1)*4,0)</f>
        <v>0</v>
      </c>
      <c r="T27" s="9" t="s">
        <v>191</v>
      </c>
      <c r="U27" s="7">
        <v>213.30317435308123</v>
      </c>
      <c r="V27" s="8">
        <v>1859623</v>
      </c>
      <c r="W27" s="9">
        <v>17</v>
      </c>
      <c r="X27" s="8">
        <v>233236</v>
      </c>
      <c r="Y27" s="9">
        <v>3</v>
      </c>
      <c r="Z27" s="9">
        <v>38.01</v>
      </c>
      <c r="AA27" s="9">
        <v>0</v>
      </c>
    </row>
    <row r="28" spans="1:27" ht="16" x14ac:dyDescent="0.25">
      <c r="A28">
        <v>402096224</v>
      </c>
      <c r="B28">
        <f>SUM(A27:A28)</f>
        <v>813754747</v>
      </c>
      <c r="C28">
        <v>746178814</v>
      </c>
      <c r="D28" s="2">
        <f ca="1">OFFSET('table data'!$F$1,(ROW()-1)*4,0)</f>
        <v>1837865</v>
      </c>
      <c r="E28" s="4">
        <f t="shared" ca="1" si="0"/>
        <v>203.00153003621048</v>
      </c>
      <c r="F28">
        <v>1873342</v>
      </c>
      <c r="G28">
        <v>28</v>
      </c>
      <c r="H28">
        <v>37.92</v>
      </c>
      <c r="I28">
        <v>361808</v>
      </c>
      <c r="J28">
        <v>2</v>
      </c>
      <c r="K28">
        <v>51.62</v>
      </c>
      <c r="L28" s="2">
        <f ca="1">OFFSET('table data'!$G$2,(ROW()-1)*4,0)</f>
        <v>18</v>
      </c>
      <c r="M28" s="2">
        <f ca="1">OFFSET('table data'!$H$2,(ROW()-1)*4,0)</f>
        <v>37.94</v>
      </c>
      <c r="N28" s="2">
        <f ca="1">OFFSET('table data'!$I$2,(ROW()-1)*4,0)</f>
        <v>210681</v>
      </c>
      <c r="O28" s="2">
        <f ca="1">OFFSET('table data'!$J$2,(ROW()-1)*4,0)</f>
        <v>3</v>
      </c>
      <c r="P28" s="2">
        <f ca="1">OFFSET('table data'!$K$2,(ROW()-1)*4,0)</f>
        <v>0</v>
      </c>
      <c r="T28" s="9" t="s">
        <v>192</v>
      </c>
      <c r="U28" s="7">
        <v>155.27780941298803</v>
      </c>
      <c r="V28" s="8">
        <v>1817595</v>
      </c>
      <c r="W28" s="9">
        <v>16</v>
      </c>
      <c r="X28" s="8">
        <v>427645</v>
      </c>
      <c r="Y28" s="9">
        <v>2</v>
      </c>
      <c r="Z28" s="9">
        <v>37.94</v>
      </c>
      <c r="AA28" s="9">
        <v>0</v>
      </c>
    </row>
    <row r="29" spans="1:27" ht="16" x14ac:dyDescent="0.25">
      <c r="A29">
        <v>319088753</v>
      </c>
      <c r="C29">
        <v>756748235</v>
      </c>
      <c r="D29" s="2">
        <f ca="1">OFFSET('table data'!$F$1,(ROW()-1)*4,0)</f>
        <v>1857529</v>
      </c>
      <c r="E29" s="4">
        <f t="shared" ca="1" si="0"/>
        <v>203.69755600047159</v>
      </c>
      <c r="F29">
        <v>1826333</v>
      </c>
      <c r="G29">
        <v>30</v>
      </c>
      <c r="H29">
        <v>38.06</v>
      </c>
      <c r="I29">
        <v>352486</v>
      </c>
      <c r="J29">
        <v>2</v>
      </c>
      <c r="K29">
        <v>4</v>
      </c>
      <c r="L29" s="2">
        <f ca="1">OFFSET('table data'!$G$2,(ROW()-1)*4,0)</f>
        <v>13</v>
      </c>
      <c r="M29" s="2">
        <f ca="1">OFFSET('table data'!$H$2,(ROW()-1)*4,0)</f>
        <v>38.090000000000003</v>
      </c>
      <c r="N29" s="2">
        <f ca="1">OFFSET('table data'!$I$2,(ROW()-1)*4,0)</f>
        <v>456784</v>
      </c>
      <c r="O29" s="2">
        <f ca="1">OFFSET('table data'!$J$2,(ROW()-1)*4,0)</f>
        <v>2</v>
      </c>
      <c r="P29" s="2">
        <f ca="1">OFFSET('table data'!$K$2,(ROW()-1)*4,0)</f>
        <v>0</v>
      </c>
      <c r="T29" s="9" t="s">
        <v>193</v>
      </c>
      <c r="U29" s="7">
        <v>203.00153003621048</v>
      </c>
      <c r="V29" s="8">
        <v>1837865</v>
      </c>
      <c r="W29" s="9">
        <v>18</v>
      </c>
      <c r="X29" s="8">
        <v>210681</v>
      </c>
      <c r="Y29" s="9">
        <v>3</v>
      </c>
      <c r="Z29" s="9">
        <v>37.94</v>
      </c>
      <c r="AA29" s="9">
        <v>0</v>
      </c>
    </row>
    <row r="30" spans="1:27" ht="16" x14ac:dyDescent="0.25">
      <c r="A30">
        <v>312707286</v>
      </c>
      <c r="B30">
        <f>SUM(A29:A30)</f>
        <v>631796039</v>
      </c>
      <c r="C30">
        <v>669836798</v>
      </c>
      <c r="D30" s="2">
        <f ca="1">OFFSET('table data'!$F$1,(ROW()-1)*4,0)</f>
        <v>1773948</v>
      </c>
      <c r="E30" s="4">
        <f t="shared" ca="1" si="0"/>
        <v>188.79831821451361</v>
      </c>
      <c r="F30">
        <v>1849883</v>
      </c>
      <c r="G30">
        <v>27</v>
      </c>
      <c r="H30">
        <v>37.92</v>
      </c>
      <c r="I30">
        <v>361741</v>
      </c>
      <c r="J30">
        <v>2</v>
      </c>
      <c r="K30">
        <v>18.670000000000002</v>
      </c>
      <c r="L30" s="2">
        <f ca="1">OFFSET('table data'!$G$2,(ROW()-1)*4,0)</f>
        <v>15</v>
      </c>
      <c r="M30" s="2">
        <f ca="1">OFFSET('table data'!$H$2,(ROW()-1)*4,0)</f>
        <v>37.909999999999997</v>
      </c>
      <c r="N30" s="2">
        <f ca="1">OFFSET('table data'!$I$2,(ROW()-1)*4,0)</f>
        <v>409658</v>
      </c>
      <c r="O30" s="2">
        <f ca="1">OFFSET('table data'!$J$2,(ROW()-1)*4,0)</f>
        <v>2</v>
      </c>
      <c r="P30" s="2">
        <f ca="1">OFFSET('table data'!$K$2,(ROW()-1)*4,0)</f>
        <v>0</v>
      </c>
      <c r="T30" s="9" t="s">
        <v>194</v>
      </c>
      <c r="U30" s="7">
        <v>203.69755600047159</v>
      </c>
      <c r="V30" s="8">
        <v>1857529</v>
      </c>
      <c r="W30" s="9">
        <v>13</v>
      </c>
      <c r="X30" s="8">
        <v>456784</v>
      </c>
      <c r="Y30" s="9">
        <v>2</v>
      </c>
      <c r="Z30" s="9">
        <v>38.090000000000003</v>
      </c>
      <c r="AA30" s="9">
        <v>0</v>
      </c>
    </row>
    <row r="31" spans="1:27" ht="16" x14ac:dyDescent="0.25">
      <c r="A31">
        <v>402178544</v>
      </c>
      <c r="C31">
        <v>667285189</v>
      </c>
      <c r="D31" s="2">
        <f ca="1">OFFSET('table data'!$F$1,(ROW()-1)*4,0)</f>
        <v>1776313</v>
      </c>
      <c r="E31" s="4">
        <f t="shared" ca="1" si="0"/>
        <v>187.82871853102466</v>
      </c>
      <c r="F31">
        <v>1827637</v>
      </c>
      <c r="G31">
        <v>68</v>
      </c>
      <c r="H31">
        <v>37.96</v>
      </c>
      <c r="I31">
        <v>361741</v>
      </c>
      <c r="J31">
        <v>2</v>
      </c>
      <c r="K31">
        <v>0</v>
      </c>
      <c r="L31" s="2">
        <f ca="1">OFFSET('table data'!$G$2,(ROW()-1)*4,0)</f>
        <v>17</v>
      </c>
      <c r="M31" s="2">
        <f ca="1">OFFSET('table data'!$H$2,(ROW()-1)*4,0)</f>
        <v>37.85</v>
      </c>
      <c r="N31" s="2">
        <f ca="1">OFFSET('table data'!$I$2,(ROW()-1)*4,0)</f>
        <v>1062004</v>
      </c>
      <c r="O31" s="2">
        <f ca="1">OFFSET('table data'!$J$2,(ROW()-1)*4,0)</f>
        <v>1</v>
      </c>
      <c r="P31" s="2">
        <f ca="1">OFFSET('table data'!$K$2,(ROW()-1)*4,0)</f>
        <v>24.43</v>
      </c>
      <c r="T31" s="9" t="s">
        <v>195</v>
      </c>
      <c r="U31" s="7">
        <v>188.79831821451361</v>
      </c>
      <c r="V31" s="8">
        <v>1773948</v>
      </c>
      <c r="W31" s="9">
        <v>15</v>
      </c>
      <c r="X31" s="8">
        <v>409658</v>
      </c>
      <c r="Y31" s="9">
        <v>2</v>
      </c>
      <c r="Z31" s="9">
        <v>37.909999999999997</v>
      </c>
      <c r="AA31" s="9">
        <v>0</v>
      </c>
    </row>
    <row r="32" spans="1:27" ht="16" x14ac:dyDescent="0.25">
      <c r="A32">
        <v>392663407</v>
      </c>
      <c r="B32">
        <f>SUM(A31:A32)</f>
        <v>794841951</v>
      </c>
      <c r="C32">
        <v>698184992</v>
      </c>
      <c r="D32" s="2">
        <f ca="1">OFFSET('table data'!$F$1,(ROW()-1)*4,0)</f>
        <v>1834591</v>
      </c>
      <c r="E32" s="4">
        <f t="shared" ca="1" si="0"/>
        <v>190.28355420908528</v>
      </c>
      <c r="F32">
        <v>1926037</v>
      </c>
      <c r="G32">
        <v>29</v>
      </c>
      <c r="H32">
        <v>37.92</v>
      </c>
      <c r="I32">
        <v>282500</v>
      </c>
      <c r="J32">
        <v>3</v>
      </c>
      <c r="K32">
        <v>51.43</v>
      </c>
      <c r="L32" s="2">
        <f ca="1">OFFSET('table data'!$G$2,(ROW()-1)*4,0)</f>
        <v>17</v>
      </c>
      <c r="M32" s="2">
        <f ca="1">OFFSET('table data'!$H$2,(ROW()-1)*4,0)</f>
        <v>37.9</v>
      </c>
      <c r="N32" s="2">
        <f ca="1">OFFSET('table data'!$I$2,(ROW()-1)*4,0)</f>
        <v>369054</v>
      </c>
      <c r="O32" s="2">
        <f ca="1">OFFSET('table data'!$J$2,(ROW()-1)*4,0)</f>
        <v>2</v>
      </c>
      <c r="P32" s="2">
        <f ca="1">OFFSET('table data'!$K$2,(ROW()-1)*4,0)</f>
        <v>0</v>
      </c>
      <c r="T32" s="9" t="s">
        <v>196</v>
      </c>
      <c r="U32" s="7">
        <v>187.82871853102466</v>
      </c>
      <c r="V32" s="8">
        <v>1776313</v>
      </c>
      <c r="W32" s="9">
        <v>17</v>
      </c>
      <c r="X32" s="8">
        <v>1062004</v>
      </c>
      <c r="Y32" s="9">
        <v>1</v>
      </c>
      <c r="Z32" s="9">
        <v>37.85</v>
      </c>
      <c r="AA32" s="9">
        <v>24.43</v>
      </c>
    </row>
    <row r="33" spans="1:27" ht="16" x14ac:dyDescent="0.25">
      <c r="A33">
        <v>371729140</v>
      </c>
      <c r="C33">
        <v>763530155</v>
      </c>
      <c r="D33" s="2">
        <f ca="1">OFFSET('table data'!$F$1,(ROW()-1)*4,0)</f>
        <v>1774123</v>
      </c>
      <c r="E33" s="4">
        <f t="shared" ca="1" si="0"/>
        <v>215.18523659295326</v>
      </c>
      <c r="F33">
        <v>1906262</v>
      </c>
      <c r="G33">
        <v>31</v>
      </c>
      <c r="H33">
        <v>38</v>
      </c>
      <c r="I33">
        <v>301916</v>
      </c>
      <c r="J33">
        <v>3</v>
      </c>
      <c r="K33">
        <v>3.58</v>
      </c>
      <c r="L33" s="2">
        <f ca="1">OFFSET('table data'!$G$2,(ROW()-1)*4,0)</f>
        <v>19</v>
      </c>
      <c r="M33" s="2">
        <f ca="1">OFFSET('table data'!$H$2,(ROW()-1)*4,0)</f>
        <v>37.92</v>
      </c>
      <c r="N33" s="2">
        <f ca="1">OFFSET('table data'!$I$2,(ROW()-1)*4,0)</f>
        <v>362272</v>
      </c>
      <c r="O33" s="2">
        <f ca="1">OFFSET('table data'!$J$2,(ROW()-1)*4,0)</f>
        <v>2</v>
      </c>
      <c r="P33" s="2">
        <f ca="1">OFFSET('table data'!$K$2,(ROW()-1)*4,0)</f>
        <v>0</v>
      </c>
      <c r="T33" s="9" t="s">
        <v>197</v>
      </c>
      <c r="U33" s="7">
        <v>190.28355420908528</v>
      </c>
      <c r="V33" s="8">
        <v>1834591</v>
      </c>
      <c r="W33" s="9">
        <v>17</v>
      </c>
      <c r="X33" s="8">
        <v>369054</v>
      </c>
      <c r="Y33" s="9">
        <v>2</v>
      </c>
      <c r="Z33" s="9">
        <v>37.9</v>
      </c>
      <c r="AA33" s="9">
        <v>0</v>
      </c>
    </row>
    <row r="34" spans="1:27" ht="16" x14ac:dyDescent="0.25">
      <c r="A34">
        <v>363693102</v>
      </c>
      <c r="B34">
        <f>SUM(A33:A34)</f>
        <v>735422242</v>
      </c>
      <c r="C34">
        <v>653538029</v>
      </c>
      <c r="D34" s="2">
        <f ca="1">OFFSET('table data'!$F$1,(ROW()-1)*4,0)</f>
        <v>1919813</v>
      </c>
      <c r="E34" s="4">
        <f t="shared" ca="1" si="0"/>
        <v>170.20877267733889</v>
      </c>
      <c r="F34">
        <v>1938412</v>
      </c>
      <c r="G34">
        <v>15</v>
      </c>
      <c r="H34">
        <v>37.950000000000003</v>
      </c>
      <c r="I34">
        <v>991456</v>
      </c>
      <c r="J34">
        <v>1</v>
      </c>
      <c r="K34">
        <v>1.57</v>
      </c>
      <c r="L34" s="2">
        <f ca="1">OFFSET('table data'!$G$2,(ROW()-1)*4,0)</f>
        <v>22</v>
      </c>
      <c r="M34" s="2">
        <f ca="1">OFFSET('table data'!$H$2,(ROW()-1)*4,0)</f>
        <v>38</v>
      </c>
      <c r="N34" s="2">
        <f ca="1">OFFSET('table data'!$I$2,(ROW()-1)*4,0)</f>
        <v>207443</v>
      </c>
      <c r="O34" s="2">
        <f ca="1">OFFSET('table data'!$J$2,(ROW()-1)*4,0)</f>
        <v>4</v>
      </c>
      <c r="P34" s="2">
        <f ca="1">OFFSET('table data'!$K$2,(ROW()-1)*4,0)</f>
        <v>0</v>
      </c>
      <c r="T34" s="9" t="s">
        <v>198</v>
      </c>
      <c r="U34" s="7">
        <v>215.18523659295326</v>
      </c>
      <c r="V34" s="8">
        <v>1774123</v>
      </c>
      <c r="W34" s="9">
        <v>19</v>
      </c>
      <c r="X34" s="8">
        <v>362272</v>
      </c>
      <c r="Y34" s="9">
        <v>2</v>
      </c>
      <c r="Z34" s="9">
        <v>37.92</v>
      </c>
      <c r="AA34" s="9">
        <v>0</v>
      </c>
    </row>
    <row r="35" spans="1:27" ht="16" x14ac:dyDescent="0.25">
      <c r="A35">
        <v>360338796</v>
      </c>
      <c r="C35">
        <v>763338898</v>
      </c>
      <c r="D35" s="2">
        <f ca="1">OFFSET('table data'!$F$1,(ROW()-1)*4,0)</f>
        <v>1773452</v>
      </c>
      <c r="E35" s="4">
        <f t="shared" ca="1" si="0"/>
        <v>215.21273144127949</v>
      </c>
      <c r="F35">
        <v>1908269</v>
      </c>
      <c r="G35">
        <v>74</v>
      </c>
      <c r="H35">
        <v>37.94</v>
      </c>
      <c r="I35">
        <v>991456</v>
      </c>
      <c r="J35">
        <v>1</v>
      </c>
      <c r="K35">
        <v>0</v>
      </c>
      <c r="L35" s="2">
        <f ca="1">OFFSET('table data'!$G$2,(ROW()-1)*4,0)</f>
        <v>16</v>
      </c>
      <c r="M35" s="2">
        <f ca="1">OFFSET('table data'!$H$2,(ROW()-1)*4,0)</f>
        <v>37.92</v>
      </c>
      <c r="N35" s="2">
        <f ca="1">OFFSET('table data'!$I$2,(ROW()-1)*4,0)</f>
        <v>404670</v>
      </c>
      <c r="O35" s="2">
        <f ca="1">OFFSET('table data'!$J$2,(ROW()-1)*4,0)</f>
        <v>2</v>
      </c>
      <c r="P35" s="2">
        <f ca="1">OFFSET('table data'!$K$2,(ROW()-1)*4,0)</f>
        <v>0</v>
      </c>
      <c r="T35" s="9" t="s">
        <v>199</v>
      </c>
      <c r="U35" s="7">
        <v>170.20877267733889</v>
      </c>
      <c r="V35" s="8">
        <v>1919813</v>
      </c>
      <c r="W35" s="9">
        <v>22</v>
      </c>
      <c r="X35" s="8">
        <v>207443</v>
      </c>
      <c r="Y35" s="9">
        <v>4</v>
      </c>
      <c r="Z35" s="9">
        <v>38</v>
      </c>
      <c r="AA35" s="9">
        <v>0</v>
      </c>
    </row>
    <row r="36" spans="1:27" ht="16" x14ac:dyDescent="0.25">
      <c r="A36">
        <v>350886574</v>
      </c>
      <c r="B36">
        <f>SUM(A35:A36)</f>
        <v>711225370</v>
      </c>
      <c r="C36">
        <v>378053207</v>
      </c>
      <c r="D36" s="2">
        <f ca="1">OFFSET('table data'!$F$1,(ROW()-1)*4,0)</f>
        <v>1873588</v>
      </c>
      <c r="E36" s="4">
        <f t="shared" ca="1" si="0"/>
        <v>100.89016555400654</v>
      </c>
      <c r="F36">
        <v>1986860</v>
      </c>
      <c r="G36">
        <v>18</v>
      </c>
      <c r="H36">
        <v>37.93</v>
      </c>
      <c r="I36">
        <v>1095778</v>
      </c>
      <c r="J36">
        <v>1</v>
      </c>
      <c r="K36">
        <v>32.020000000000003</v>
      </c>
      <c r="L36" s="2">
        <f ca="1">OFFSET('table data'!$G$2,(ROW()-1)*4,0)</f>
        <v>16</v>
      </c>
      <c r="M36" s="2">
        <f ca="1">OFFSET('table data'!$H$2,(ROW()-1)*4,0)</f>
        <v>37.869999999999997</v>
      </c>
      <c r="N36" s="2">
        <f ca="1">OFFSET('table data'!$I$2,(ROW()-1)*4,0)</f>
        <v>346095</v>
      </c>
      <c r="O36" s="2">
        <f ca="1">OFFSET('table data'!$J$2,(ROW()-1)*4,0)</f>
        <v>2</v>
      </c>
      <c r="P36" s="2">
        <f ca="1">OFFSET('table data'!$K$2,(ROW()-1)*4,0)</f>
        <v>0</v>
      </c>
      <c r="T36" s="10" t="s">
        <v>200</v>
      </c>
      <c r="U36" s="7">
        <v>215.21273144127949</v>
      </c>
      <c r="V36" s="8">
        <v>1773452</v>
      </c>
      <c r="W36" s="9">
        <v>16</v>
      </c>
      <c r="X36" s="8">
        <v>404670</v>
      </c>
      <c r="Y36" s="9">
        <v>2</v>
      </c>
      <c r="Z36" s="9">
        <v>37.92</v>
      </c>
      <c r="AA36" s="9">
        <v>0</v>
      </c>
    </row>
    <row r="37" spans="1:27" ht="16" x14ac:dyDescent="0.25">
      <c r="A37">
        <v>394934355</v>
      </c>
      <c r="D37" s="2">
        <f ca="1">OFFSET('table data'!$F$1,(ROW()-1)*4,0)</f>
        <v>0</v>
      </c>
      <c r="F37">
        <v>1863688</v>
      </c>
      <c r="G37">
        <v>22</v>
      </c>
      <c r="H37">
        <v>38.130000000000003</v>
      </c>
      <c r="I37">
        <v>273376</v>
      </c>
      <c r="J37">
        <v>3</v>
      </c>
      <c r="K37">
        <v>3.12</v>
      </c>
      <c r="L37" s="2">
        <f ca="1">OFFSET('table data'!$G$2,(ROW()-1)*4,0)</f>
        <v>0</v>
      </c>
      <c r="M37" s="2">
        <f ca="1">OFFSET('table data'!$H$2,(ROW()-1)*4,0)</f>
        <v>0</v>
      </c>
      <c r="T37" s="11" t="s">
        <v>202</v>
      </c>
      <c r="U37" s="7">
        <v>100.89016555400654</v>
      </c>
      <c r="V37" s="8">
        <v>1873588</v>
      </c>
      <c r="W37" s="9">
        <v>16</v>
      </c>
      <c r="X37" s="8">
        <v>346095</v>
      </c>
      <c r="Y37" s="9">
        <v>2</v>
      </c>
      <c r="Z37" s="9">
        <v>37.869999999999997</v>
      </c>
      <c r="AA37" s="9">
        <v>0</v>
      </c>
    </row>
    <row r="38" spans="1:27" ht="16" x14ac:dyDescent="0.25">
      <c r="A38">
        <v>372857810</v>
      </c>
      <c r="B38">
        <f>SUM(A37:A38)</f>
        <v>767792165</v>
      </c>
      <c r="D38" s="2"/>
      <c r="F38">
        <v>1889723</v>
      </c>
      <c r="G38">
        <v>20</v>
      </c>
      <c r="H38">
        <v>38</v>
      </c>
      <c r="I38">
        <v>233244</v>
      </c>
      <c r="J38">
        <v>3</v>
      </c>
      <c r="K38">
        <v>0</v>
      </c>
      <c r="L38" s="2">
        <f ca="1">OFFSET('table data'!$G$2,(ROW()-1)*4,0)</f>
        <v>0</v>
      </c>
      <c r="M38" s="2">
        <f ca="1">OFFSET('table data'!$H$2,(ROW()-1)*4,0)</f>
        <v>0</v>
      </c>
    </row>
    <row r="39" spans="1:27" ht="16" x14ac:dyDescent="0.25">
      <c r="A39">
        <v>330262941</v>
      </c>
      <c r="F39">
        <v>1864661</v>
      </c>
      <c r="G39">
        <v>67</v>
      </c>
      <c r="H39">
        <v>38.04</v>
      </c>
      <c r="I39">
        <v>233244</v>
      </c>
      <c r="J39">
        <v>3</v>
      </c>
      <c r="K39">
        <v>0</v>
      </c>
      <c r="L39" s="2">
        <f ca="1">OFFSET('table data'!$G$2,(ROW()-1)*4,0)</f>
        <v>0</v>
      </c>
      <c r="M39" s="2">
        <f ca="1">OFFSET('table data'!$H$2,(ROW()-1)*4,0)</f>
        <v>0</v>
      </c>
    </row>
    <row r="40" spans="1:27" ht="16" x14ac:dyDescent="0.25">
      <c r="A40">
        <v>310295868</v>
      </c>
      <c r="B40">
        <f>SUM(A39:A40)</f>
        <v>640558809</v>
      </c>
      <c r="F40">
        <v>2124736</v>
      </c>
      <c r="G40">
        <v>26</v>
      </c>
      <c r="H40">
        <v>38</v>
      </c>
      <c r="I40">
        <v>233419</v>
      </c>
      <c r="J40">
        <v>3</v>
      </c>
      <c r="K40">
        <v>57.01</v>
      </c>
      <c r="L40" s="2">
        <f ca="1">OFFSET('table data'!$G$2,(ROW()-1)*4,0)</f>
        <v>0</v>
      </c>
      <c r="M40" s="2">
        <f ca="1">OFFSET('table data'!$H$2,(ROW()-1)*4,0)</f>
        <v>0</v>
      </c>
    </row>
    <row r="41" spans="1:27" ht="16" x14ac:dyDescent="0.25">
      <c r="A41">
        <v>319341024</v>
      </c>
      <c r="F41">
        <v>1819709</v>
      </c>
      <c r="G41">
        <v>32</v>
      </c>
      <c r="H41">
        <v>38.28</v>
      </c>
      <c r="I41">
        <v>157213</v>
      </c>
      <c r="J41">
        <v>4</v>
      </c>
      <c r="K41">
        <v>0</v>
      </c>
      <c r="L41" s="2">
        <f ca="1">OFFSET('table data'!$G$2,(ROW()-1)*4,0)</f>
        <v>0</v>
      </c>
      <c r="M41" s="2">
        <f ca="1">OFFSET('table data'!$H$2,(ROW()-1)*4,0)</f>
        <v>0</v>
      </c>
    </row>
    <row r="42" spans="1:27" ht="16" x14ac:dyDescent="0.25">
      <c r="A42">
        <v>299398329</v>
      </c>
      <c r="B42">
        <f>SUM(A41:A42)</f>
        <v>618739353</v>
      </c>
      <c r="F42">
        <v>1852471</v>
      </c>
      <c r="G42">
        <v>14</v>
      </c>
      <c r="H42">
        <v>37.94</v>
      </c>
      <c r="I42">
        <v>431153</v>
      </c>
      <c r="J42">
        <v>2</v>
      </c>
      <c r="K42">
        <v>18.899999999999999</v>
      </c>
      <c r="L42" s="2">
        <f ca="1">OFFSET('table data'!$G$2,(ROW()-1)*4,0)</f>
        <v>0</v>
      </c>
      <c r="M42" s="2">
        <f ca="1">OFFSET('table data'!$H$2,(ROW()-1)*4,0)</f>
        <v>0</v>
      </c>
    </row>
    <row r="43" spans="1:27" ht="16" x14ac:dyDescent="0.25">
      <c r="A43">
        <v>288947548</v>
      </c>
      <c r="F43">
        <v>1820185</v>
      </c>
      <c r="G43">
        <v>75</v>
      </c>
      <c r="H43">
        <v>38.1</v>
      </c>
      <c r="I43">
        <v>366605</v>
      </c>
      <c r="J43">
        <v>3</v>
      </c>
      <c r="K43">
        <v>0</v>
      </c>
      <c r="L43" s="2">
        <f ca="1">OFFSET('table data'!$G$2,(ROW()-1)*4,0)</f>
        <v>0</v>
      </c>
      <c r="M43" s="2">
        <f ca="1">OFFSET('table data'!$H$2,(ROW()-1)*4,0)</f>
        <v>0</v>
      </c>
    </row>
    <row r="44" spans="1:27" ht="16" x14ac:dyDescent="0.25">
      <c r="A44">
        <v>279638804</v>
      </c>
      <c r="B44">
        <f>SUM(A43:A44)</f>
        <v>568586352</v>
      </c>
      <c r="F44">
        <v>1877337</v>
      </c>
      <c r="G44">
        <v>19</v>
      </c>
      <c r="H44">
        <v>37.93</v>
      </c>
      <c r="I44">
        <v>427880</v>
      </c>
      <c r="J44">
        <v>2</v>
      </c>
      <c r="K44">
        <v>90.32</v>
      </c>
      <c r="L44" s="2">
        <f ca="1">OFFSET('table data'!$G$2,(ROW()-1)*4,0)</f>
        <v>0</v>
      </c>
      <c r="M44" s="2">
        <f ca="1">OFFSET('table data'!$H$2,(ROW()-1)*4,0)</f>
        <v>0</v>
      </c>
    </row>
    <row r="45" spans="1:27" ht="16" x14ac:dyDescent="0.25">
      <c r="A45">
        <v>308266845</v>
      </c>
      <c r="F45">
        <v>1872971</v>
      </c>
      <c r="G45">
        <v>26</v>
      </c>
      <c r="H45">
        <v>38.14</v>
      </c>
      <c r="I45">
        <v>150311</v>
      </c>
      <c r="J45">
        <v>4</v>
      </c>
      <c r="K45">
        <v>44.21</v>
      </c>
      <c r="L45" s="2">
        <f ca="1">OFFSET('table data'!$G$2,(ROW()-1)*4,0)</f>
        <v>0</v>
      </c>
      <c r="M45" s="2">
        <f ca="1">OFFSET('table data'!$H$2,(ROW()-1)*4,0)</f>
        <v>0</v>
      </c>
    </row>
    <row r="46" spans="1:27" ht="16" x14ac:dyDescent="0.25">
      <c r="A46">
        <v>298811345</v>
      </c>
      <c r="B46">
        <f>SUM(A45:A46)</f>
        <v>607078190</v>
      </c>
      <c r="F46">
        <v>1902571</v>
      </c>
      <c r="G46">
        <v>19</v>
      </c>
      <c r="H46">
        <v>38</v>
      </c>
      <c r="I46">
        <v>135038</v>
      </c>
      <c r="J46">
        <v>4</v>
      </c>
      <c r="K46">
        <v>12.81</v>
      </c>
      <c r="L46" s="2">
        <f ca="1">OFFSET('table data'!$G$2,(ROW()-1)*4,0)</f>
        <v>0</v>
      </c>
      <c r="M46" s="2">
        <f ca="1">OFFSET('table data'!$H$2,(ROW()-1)*4,0)</f>
        <v>0</v>
      </c>
    </row>
    <row r="47" spans="1:27" ht="16" x14ac:dyDescent="0.25">
      <c r="A47">
        <v>407486081</v>
      </c>
      <c r="F47">
        <v>1880633</v>
      </c>
      <c r="G47">
        <v>72</v>
      </c>
      <c r="H47">
        <v>38.03</v>
      </c>
      <c r="I47">
        <v>135038</v>
      </c>
      <c r="J47">
        <v>5</v>
      </c>
      <c r="K47">
        <v>0</v>
      </c>
      <c r="L47" s="2">
        <f ca="1">OFFSET('table data'!$G$2,(ROW()-1)*4,0)</f>
        <v>0</v>
      </c>
      <c r="M47" s="2">
        <f ca="1">OFFSET('table data'!$H$2,(ROW()-1)*4,0)</f>
        <v>0</v>
      </c>
    </row>
    <row r="48" spans="1:27" ht="16" x14ac:dyDescent="0.25">
      <c r="A48">
        <v>396672874</v>
      </c>
      <c r="B48">
        <f>SUM(A47:A48)</f>
        <v>804158955</v>
      </c>
      <c r="F48">
        <v>1923023</v>
      </c>
      <c r="G48">
        <v>26</v>
      </c>
      <c r="H48">
        <v>37.92</v>
      </c>
      <c r="I48">
        <v>135107</v>
      </c>
      <c r="J48">
        <v>4</v>
      </c>
      <c r="K48">
        <v>88.48</v>
      </c>
      <c r="L48" s="2">
        <f ca="1">OFFSET('table data'!$G$2,(ROW()-1)*4,0)</f>
        <v>0</v>
      </c>
      <c r="M48" s="2">
        <f ca="1">OFFSET('table data'!$H$2,(ROW()-1)*4,0)</f>
        <v>0</v>
      </c>
    </row>
    <row r="49" spans="1:13" ht="16" x14ac:dyDescent="0.25">
      <c r="A49">
        <v>331467506</v>
      </c>
      <c r="F49">
        <v>1790810</v>
      </c>
      <c r="G49">
        <v>31</v>
      </c>
      <c r="H49">
        <v>38.18</v>
      </c>
      <c r="I49">
        <v>128702</v>
      </c>
      <c r="J49">
        <v>5</v>
      </c>
      <c r="K49">
        <v>1.1399999999999999</v>
      </c>
      <c r="L49" s="2">
        <f ca="1">OFFSET('table data'!$G$2,(ROW()-1)*4,0)</f>
        <v>0</v>
      </c>
      <c r="M49" s="2">
        <f ca="1">OFFSET('table data'!$H$2,(ROW()-1)*4,0)</f>
        <v>0</v>
      </c>
    </row>
    <row r="50" spans="1:13" ht="16" x14ac:dyDescent="0.25">
      <c r="A50">
        <v>324032461</v>
      </c>
      <c r="B50">
        <f>SUM(A49:A50)</f>
        <v>655499967</v>
      </c>
      <c r="F50">
        <v>1804491</v>
      </c>
      <c r="G50">
        <v>23</v>
      </c>
      <c r="H50">
        <v>37.89</v>
      </c>
      <c r="I50">
        <v>355451</v>
      </c>
      <c r="J50">
        <v>2</v>
      </c>
      <c r="K50">
        <v>0</v>
      </c>
      <c r="L50" s="2">
        <f ca="1">OFFSET('table data'!$G$2,(ROW()-1)*4,0)</f>
        <v>0</v>
      </c>
      <c r="M50" s="2">
        <f ca="1">OFFSET('table data'!$H$2,(ROW()-1)*4,0)</f>
        <v>0</v>
      </c>
    </row>
    <row r="51" spans="1:13" ht="16" x14ac:dyDescent="0.25">
      <c r="A51">
        <v>401840971</v>
      </c>
      <c r="F51">
        <v>1792191</v>
      </c>
      <c r="G51">
        <v>47</v>
      </c>
      <c r="H51">
        <v>37.89</v>
      </c>
      <c r="I51">
        <v>355451</v>
      </c>
      <c r="J51">
        <v>2</v>
      </c>
      <c r="K51">
        <v>0</v>
      </c>
      <c r="L51" s="2">
        <f ca="1">OFFSET('table data'!$G$2,(ROW()-1)*4,0)</f>
        <v>0</v>
      </c>
      <c r="M51" s="2">
        <f ca="1">OFFSET('table data'!$H$2,(ROW()-1)*4,0)</f>
        <v>0</v>
      </c>
    </row>
    <row r="52" spans="1:13" ht="16" x14ac:dyDescent="0.25">
      <c r="A52">
        <v>391486007</v>
      </c>
      <c r="B52">
        <f>SUM(A51:A52)</f>
        <v>793326978</v>
      </c>
      <c r="F52">
        <v>1825036</v>
      </c>
      <c r="G52">
        <v>20</v>
      </c>
      <c r="H52">
        <v>37.89</v>
      </c>
      <c r="I52">
        <v>383353</v>
      </c>
      <c r="J52">
        <v>2</v>
      </c>
      <c r="K52">
        <v>73.760000000000005</v>
      </c>
      <c r="L52" s="2">
        <f ca="1">OFFSET('table data'!$G$2,(ROW()-1)*4,0)</f>
        <v>0</v>
      </c>
      <c r="M52" s="2">
        <f ca="1">OFFSET('table data'!$H$2,(ROW()-1)*4,0)</f>
        <v>0</v>
      </c>
    </row>
    <row r="53" spans="1:13" ht="16" x14ac:dyDescent="0.25">
      <c r="A53">
        <v>286009364</v>
      </c>
      <c r="F53">
        <v>1820403</v>
      </c>
      <c r="G53">
        <v>27</v>
      </c>
      <c r="H53">
        <v>37.97</v>
      </c>
      <c r="I53">
        <v>356458</v>
      </c>
      <c r="J53">
        <v>2</v>
      </c>
      <c r="K53">
        <v>2.68</v>
      </c>
      <c r="L53" s="2">
        <f ca="1">OFFSET('table data'!$G$2,(ROW()-1)*4,0)</f>
        <v>0</v>
      </c>
      <c r="M53" s="2">
        <f ca="1">OFFSET('table data'!$H$2,(ROW()-1)*4,0)</f>
        <v>0</v>
      </c>
    </row>
    <row r="54" spans="1:13" ht="16" x14ac:dyDescent="0.25">
      <c r="A54">
        <v>278454976</v>
      </c>
      <c r="B54">
        <f>SUM(A53:A54)</f>
        <v>564464340</v>
      </c>
      <c r="F54">
        <v>1842709</v>
      </c>
      <c r="G54">
        <v>22</v>
      </c>
      <c r="H54">
        <v>38.020000000000003</v>
      </c>
      <c r="I54">
        <v>209505</v>
      </c>
      <c r="J54">
        <v>3</v>
      </c>
      <c r="K54">
        <v>0</v>
      </c>
      <c r="L54" s="2">
        <f ca="1">OFFSET('table data'!$G$2,(ROW()-1)*4,0)</f>
        <v>0</v>
      </c>
      <c r="M54" s="2">
        <f ca="1">OFFSET('table data'!$H$2,(ROW()-1)*4,0)</f>
        <v>0</v>
      </c>
    </row>
    <row r="55" spans="1:13" ht="16" x14ac:dyDescent="0.25">
      <c r="A55">
        <v>377494066</v>
      </c>
      <c r="F55">
        <v>1820586</v>
      </c>
      <c r="G55">
        <v>69</v>
      </c>
      <c r="H55">
        <v>38.07</v>
      </c>
      <c r="I55">
        <v>209505</v>
      </c>
      <c r="J55">
        <v>3</v>
      </c>
      <c r="K55">
        <v>0</v>
      </c>
      <c r="L55" s="2">
        <f ca="1">OFFSET('table data'!$G$2,(ROW()-1)*4,0)</f>
        <v>0</v>
      </c>
      <c r="M55" s="2">
        <f ca="1">OFFSET('table data'!$H$2,(ROW()-1)*4,0)</f>
        <v>0</v>
      </c>
    </row>
    <row r="56" spans="1:13" ht="16" x14ac:dyDescent="0.25">
      <c r="A56">
        <v>368684748</v>
      </c>
      <c r="B56">
        <f>SUM(A55:A56)</f>
        <v>746178814</v>
      </c>
      <c r="F56">
        <v>1863678</v>
      </c>
      <c r="G56">
        <v>26</v>
      </c>
      <c r="H56">
        <v>37.99</v>
      </c>
      <c r="I56">
        <v>200973</v>
      </c>
      <c r="J56">
        <v>3</v>
      </c>
      <c r="K56">
        <v>31.31</v>
      </c>
      <c r="L56" s="2">
        <f ca="1">OFFSET('table data'!$G$2,(ROW()-1)*4,0)</f>
        <v>0</v>
      </c>
      <c r="M56" s="2">
        <f ca="1">OFFSET('table data'!$H$2,(ROW()-1)*4,0)</f>
        <v>0</v>
      </c>
    </row>
    <row r="57" spans="1:13" ht="16" x14ac:dyDescent="0.25">
      <c r="A57">
        <v>382558388</v>
      </c>
      <c r="F57">
        <v>1931069</v>
      </c>
      <c r="G57">
        <v>25</v>
      </c>
      <c r="H57">
        <v>38.159999999999997</v>
      </c>
      <c r="I57">
        <v>144205</v>
      </c>
      <c r="J57">
        <v>4</v>
      </c>
      <c r="K57">
        <v>0</v>
      </c>
      <c r="L57" s="2">
        <f ca="1">OFFSET('table data'!$G$2,(ROW()-1)*4,0)</f>
        <v>0</v>
      </c>
      <c r="M57" s="2">
        <f ca="1">OFFSET('table data'!$H$2,(ROW()-1)*4,0)</f>
        <v>0</v>
      </c>
    </row>
    <row r="58" spans="1:13" ht="16" x14ac:dyDescent="0.25">
      <c r="A58">
        <v>374189847</v>
      </c>
      <c r="B58">
        <f>SUM(A57:A58)</f>
        <v>756748235</v>
      </c>
      <c r="F58">
        <v>1944180</v>
      </c>
      <c r="G58">
        <v>15</v>
      </c>
      <c r="H58">
        <v>37.909999999999997</v>
      </c>
      <c r="I58">
        <v>283359</v>
      </c>
      <c r="J58">
        <v>3</v>
      </c>
      <c r="K58">
        <v>1.55</v>
      </c>
      <c r="L58" s="2">
        <f ca="1">OFFSET('table data'!$G$2,(ROW()-1)*4,0)</f>
        <v>0</v>
      </c>
      <c r="M58" s="2">
        <f ca="1">OFFSET('table data'!$H$2,(ROW()-1)*4,0)</f>
        <v>0</v>
      </c>
    </row>
    <row r="59" spans="1:13" ht="16" x14ac:dyDescent="0.25">
      <c r="A59">
        <v>339005081</v>
      </c>
      <c r="F59">
        <v>1934250</v>
      </c>
      <c r="G59">
        <v>39</v>
      </c>
      <c r="H59">
        <v>37.909999999999997</v>
      </c>
      <c r="I59">
        <v>283359</v>
      </c>
      <c r="J59">
        <v>3</v>
      </c>
      <c r="K59">
        <v>0</v>
      </c>
      <c r="L59" s="2">
        <f ca="1">OFFSET('table data'!$G$2,(ROW()-1)*4,0)</f>
        <v>0</v>
      </c>
      <c r="M59" s="2">
        <f ca="1">OFFSET('table data'!$H$2,(ROW()-1)*4,0)</f>
        <v>0</v>
      </c>
    </row>
    <row r="60" spans="1:13" ht="16" x14ac:dyDescent="0.25">
      <c r="A60">
        <v>330831717</v>
      </c>
      <c r="B60">
        <f>SUM(A59:A60)</f>
        <v>669836798</v>
      </c>
      <c r="F60">
        <v>1976233</v>
      </c>
      <c r="G60">
        <v>20</v>
      </c>
      <c r="H60">
        <v>37.89</v>
      </c>
      <c r="I60">
        <v>453348</v>
      </c>
      <c r="J60">
        <v>2</v>
      </c>
      <c r="K60">
        <v>54.65</v>
      </c>
      <c r="L60" s="2">
        <f ca="1">OFFSET('table data'!$G$2,(ROW()-1)*4,0)</f>
        <v>0</v>
      </c>
      <c r="M60" s="2">
        <f ca="1">OFFSET('table data'!$H$2,(ROW()-1)*4,0)</f>
        <v>0</v>
      </c>
    </row>
    <row r="61" spans="1:13" ht="16" x14ac:dyDescent="0.25">
      <c r="A61">
        <v>338630728</v>
      </c>
      <c r="F61">
        <v>1921072</v>
      </c>
      <c r="G61">
        <v>29</v>
      </c>
      <c r="H61">
        <v>38.01</v>
      </c>
      <c r="I61">
        <v>198252</v>
      </c>
      <c r="J61">
        <v>3</v>
      </c>
      <c r="K61">
        <v>0</v>
      </c>
      <c r="L61" s="2">
        <f ca="1">OFFSET('table data'!$G$2,(ROW()-1)*4,0)</f>
        <v>0</v>
      </c>
      <c r="M61" s="2">
        <f ca="1">OFFSET('table data'!$H$2,(ROW()-1)*4,0)</f>
        <v>0</v>
      </c>
    </row>
    <row r="62" spans="1:13" ht="16" x14ac:dyDescent="0.25">
      <c r="A62">
        <v>328654461</v>
      </c>
      <c r="B62">
        <f>SUM(A61:A62)</f>
        <v>667285189</v>
      </c>
      <c r="F62">
        <v>1932886</v>
      </c>
      <c r="G62">
        <v>29</v>
      </c>
      <c r="H62">
        <v>38.1</v>
      </c>
      <c r="I62">
        <v>151450</v>
      </c>
      <c r="J62">
        <v>4</v>
      </c>
      <c r="K62">
        <v>0</v>
      </c>
      <c r="L62" s="2">
        <f ca="1">OFFSET('table data'!$G$2,(ROW()-1)*4,0)</f>
        <v>0</v>
      </c>
      <c r="M62" s="2">
        <f ca="1">OFFSET('table data'!$H$2,(ROW()-1)*4,0)</f>
        <v>0</v>
      </c>
    </row>
    <row r="63" spans="1:13" ht="16" x14ac:dyDescent="0.25">
      <c r="A63">
        <v>355128184</v>
      </c>
      <c r="F63">
        <v>1926570</v>
      </c>
      <c r="G63">
        <v>51</v>
      </c>
      <c r="H63">
        <v>38.130000000000003</v>
      </c>
      <c r="I63">
        <v>151450</v>
      </c>
      <c r="J63">
        <v>4</v>
      </c>
      <c r="K63">
        <v>0</v>
      </c>
      <c r="L63" s="2">
        <f ca="1">OFFSET('table data'!$G$2,(ROW()-1)*4,0)</f>
        <v>0</v>
      </c>
      <c r="M63" s="2">
        <f ca="1">OFFSET('table data'!$H$2,(ROW()-1)*4,0)</f>
        <v>0</v>
      </c>
    </row>
    <row r="64" spans="1:13" ht="16" x14ac:dyDescent="0.25">
      <c r="A64">
        <v>343056808</v>
      </c>
      <c r="B64">
        <f>SUM(A63:A64)</f>
        <v>698184992</v>
      </c>
      <c r="F64">
        <v>1972997</v>
      </c>
      <c r="G64">
        <v>36</v>
      </c>
      <c r="H64">
        <v>38.1</v>
      </c>
      <c r="I64">
        <v>151822</v>
      </c>
      <c r="J64">
        <v>4</v>
      </c>
      <c r="K64">
        <v>15.42</v>
      </c>
      <c r="L64" s="2">
        <f ca="1">OFFSET('table data'!$G$2,(ROW()-1)*4,0)</f>
        <v>0</v>
      </c>
      <c r="M64" s="2">
        <f ca="1">OFFSET('table data'!$H$2,(ROW()-1)*4,0)</f>
        <v>0</v>
      </c>
    </row>
    <row r="65" spans="1:13" ht="16" x14ac:dyDescent="0.25">
      <c r="A65">
        <v>388635798</v>
      </c>
      <c r="F65">
        <v>1958450</v>
      </c>
      <c r="G65">
        <v>32</v>
      </c>
      <c r="H65">
        <v>38.229999999999997</v>
      </c>
      <c r="I65">
        <v>158572</v>
      </c>
      <c r="J65">
        <v>4</v>
      </c>
      <c r="K65">
        <v>6.39</v>
      </c>
      <c r="L65" s="2">
        <f ca="1">OFFSET('table data'!$G$2,(ROW()-1)*4,0)</f>
        <v>0</v>
      </c>
      <c r="M65" s="2">
        <f ca="1">OFFSET('table data'!$H$2,(ROW()-1)*4,0)</f>
        <v>0</v>
      </c>
    </row>
    <row r="66" spans="1:13" ht="16" x14ac:dyDescent="0.25">
      <c r="A66">
        <v>374894357</v>
      </c>
      <c r="B66">
        <f>SUM(A65:A66)</f>
        <v>763530155</v>
      </c>
      <c r="F66">
        <v>1978049</v>
      </c>
      <c r="G66">
        <v>26</v>
      </c>
      <c r="H66">
        <v>38.24</v>
      </c>
      <c r="I66">
        <v>150882</v>
      </c>
      <c r="J66">
        <v>6</v>
      </c>
      <c r="K66">
        <v>3.06</v>
      </c>
      <c r="L66" s="2">
        <f ca="1">OFFSET('table data'!$G$2,(ROW()-1)*4,0)</f>
        <v>0</v>
      </c>
      <c r="M66" s="2">
        <f ca="1">OFFSET('table data'!$H$2,(ROW()-1)*4,0)</f>
        <v>0</v>
      </c>
    </row>
    <row r="67" spans="1:13" ht="16" x14ac:dyDescent="0.25">
      <c r="A67">
        <v>333304295</v>
      </c>
      <c r="F67">
        <v>1972550</v>
      </c>
      <c r="G67">
        <v>54</v>
      </c>
      <c r="H67">
        <v>38.25</v>
      </c>
      <c r="I67">
        <v>150882</v>
      </c>
      <c r="J67">
        <v>6</v>
      </c>
      <c r="K67">
        <v>0</v>
      </c>
      <c r="L67" s="2">
        <f ca="1">OFFSET('table data'!$G$2,(ROW()-1)*4,0)</f>
        <v>0</v>
      </c>
      <c r="M67" s="2">
        <f ca="1">OFFSET('table data'!$H$2,(ROW()-1)*4,0)</f>
        <v>0</v>
      </c>
    </row>
    <row r="68" spans="1:13" ht="16" x14ac:dyDescent="0.25">
      <c r="A68">
        <v>320233734</v>
      </c>
      <c r="B68">
        <f>SUM(A67:A68)</f>
        <v>653538029</v>
      </c>
      <c r="F68">
        <v>1993489</v>
      </c>
      <c r="G68">
        <v>37</v>
      </c>
      <c r="H68">
        <v>38.21</v>
      </c>
      <c r="I68">
        <v>150946</v>
      </c>
      <c r="J68">
        <v>6</v>
      </c>
      <c r="K68">
        <v>62.71</v>
      </c>
      <c r="L68" s="2">
        <f ca="1">OFFSET('table data'!$G$2,(ROW()-1)*4,0)</f>
        <v>0</v>
      </c>
      <c r="M68" s="2">
        <f ca="1">OFFSET('table data'!$H$2,(ROW()-1)*4,0)</f>
        <v>0</v>
      </c>
    </row>
    <row r="69" spans="1:13" ht="16" x14ac:dyDescent="0.25">
      <c r="A69">
        <v>389449396</v>
      </c>
      <c r="F69">
        <v>1775882</v>
      </c>
      <c r="G69">
        <v>41</v>
      </c>
      <c r="H69">
        <v>38.33</v>
      </c>
      <c r="I69">
        <v>151518</v>
      </c>
      <c r="J69">
        <v>6</v>
      </c>
      <c r="K69">
        <v>0.05</v>
      </c>
      <c r="L69" s="2">
        <f ca="1">OFFSET('table data'!$G$2,(ROW()-1)*4,0)</f>
        <v>0</v>
      </c>
      <c r="M69" s="2">
        <f ca="1">OFFSET('table data'!$H$2,(ROW()-1)*4,0)</f>
        <v>0</v>
      </c>
    </row>
    <row r="70" spans="1:13" ht="16" x14ac:dyDescent="0.25">
      <c r="A70">
        <v>373889502</v>
      </c>
      <c r="B70">
        <f>SUM(A69:A70)</f>
        <v>763338898</v>
      </c>
      <c r="F70">
        <v>1800665</v>
      </c>
      <c r="G70">
        <v>18</v>
      </c>
      <c r="H70">
        <v>37.950000000000003</v>
      </c>
      <c r="I70">
        <v>403891</v>
      </c>
      <c r="J70">
        <v>2</v>
      </c>
      <c r="K70">
        <v>0</v>
      </c>
      <c r="L70" s="2">
        <f ca="1">OFFSET('table data'!$G$2,(ROW()-1)*4,0)</f>
        <v>0</v>
      </c>
      <c r="M70" s="2">
        <f ca="1">OFFSET('table data'!$H$2,(ROW()-1)*4,0)</f>
        <v>0</v>
      </c>
    </row>
    <row r="71" spans="1:13" ht="16" x14ac:dyDescent="0.25">
      <c r="A71">
        <v>190882763</v>
      </c>
      <c r="F71">
        <v>1779397</v>
      </c>
      <c r="G71">
        <v>57</v>
      </c>
      <c r="H71">
        <v>37.979999999999997</v>
      </c>
      <c r="I71">
        <v>403891</v>
      </c>
      <c r="J71">
        <v>2</v>
      </c>
      <c r="K71">
        <v>0</v>
      </c>
      <c r="L71" s="2">
        <f ca="1">OFFSET('table data'!$G$2,(ROW()-1)*4,0)</f>
        <v>0</v>
      </c>
      <c r="M71" s="2">
        <f ca="1">OFFSET('table data'!$H$2,(ROW()-1)*4,0)</f>
        <v>0</v>
      </c>
    </row>
    <row r="72" spans="1:13" ht="16" x14ac:dyDescent="0.25">
      <c r="A72">
        <v>187170444</v>
      </c>
      <c r="B72">
        <f>SUM(A71:A72)</f>
        <v>378053207</v>
      </c>
      <c r="F72">
        <v>1834362</v>
      </c>
      <c r="G72">
        <v>26</v>
      </c>
      <c r="H72">
        <v>37.94</v>
      </c>
      <c r="I72">
        <v>403837</v>
      </c>
      <c r="J72">
        <v>2</v>
      </c>
      <c r="K72">
        <v>24.73</v>
      </c>
      <c r="L72" s="2">
        <f ca="1">OFFSET('table data'!$G$2,(ROW()-1)*4,0)</f>
        <v>0</v>
      </c>
      <c r="M72" s="2">
        <f ca="1">OFFSET('table data'!$H$2,(ROW()-1)*4,0)</f>
        <v>0</v>
      </c>
    </row>
    <row r="73" spans="1:13" ht="16" x14ac:dyDescent="0.25">
      <c r="F73">
        <v>1814493</v>
      </c>
      <c r="G73">
        <v>26</v>
      </c>
      <c r="H73">
        <v>38.21</v>
      </c>
      <c r="I73">
        <v>350482</v>
      </c>
      <c r="J73">
        <v>3</v>
      </c>
      <c r="K73">
        <v>3.93</v>
      </c>
      <c r="L73" s="2">
        <f ca="1">OFFSET('table data'!$G$2,(ROW()-1)*4,0)</f>
        <v>0</v>
      </c>
      <c r="M73" s="2">
        <f ca="1">OFFSET('table data'!$H$2,(ROW()-1)*4,0)</f>
        <v>0</v>
      </c>
    </row>
    <row r="74" spans="1:13" ht="16" x14ac:dyDescent="0.25">
      <c r="F74">
        <v>2276455</v>
      </c>
      <c r="G74">
        <v>19</v>
      </c>
      <c r="H74">
        <v>37.99</v>
      </c>
      <c r="I74">
        <v>403060</v>
      </c>
      <c r="J74">
        <v>2</v>
      </c>
      <c r="K74">
        <v>44.64</v>
      </c>
      <c r="L74" s="2">
        <f ca="1">OFFSET('table data'!$G$2,(ROW()-1)*4,0)</f>
        <v>0</v>
      </c>
      <c r="M74" s="2">
        <f ca="1">OFFSET('table data'!$H$2,(ROW()-1)*4,0)</f>
        <v>0</v>
      </c>
    </row>
    <row r="75" spans="1:13" ht="16" x14ac:dyDescent="0.25">
      <c r="F75">
        <v>1811645</v>
      </c>
      <c r="G75">
        <v>398</v>
      </c>
      <c r="H75">
        <v>37.880000000000003</v>
      </c>
      <c r="I75">
        <v>125610</v>
      </c>
      <c r="J75">
        <v>7</v>
      </c>
      <c r="K75">
        <v>0</v>
      </c>
      <c r="L75" s="2">
        <f ca="1">OFFSET('table data'!$G$2,(ROW()-1)*4,0)</f>
        <v>0</v>
      </c>
      <c r="M75" s="2">
        <f ca="1">OFFSET('table data'!$H$2,(ROW()-1)*4,0)</f>
        <v>0</v>
      </c>
    </row>
    <row r="76" spans="1:13" ht="16" x14ac:dyDescent="0.25">
      <c r="F76">
        <v>1851550</v>
      </c>
      <c r="G76">
        <v>23</v>
      </c>
      <c r="H76">
        <v>38</v>
      </c>
      <c r="I76">
        <v>402382</v>
      </c>
      <c r="J76">
        <v>2</v>
      </c>
      <c r="K76">
        <v>0.55000000000000004</v>
      </c>
      <c r="L76" s="2">
        <f ca="1">OFFSET('table data'!$G$2,(ROW()-1)*4,0)</f>
        <v>0</v>
      </c>
      <c r="M76" s="2">
        <f ca="1">OFFSET('table data'!$H$2,(ROW()-1)*4,0)</f>
        <v>0</v>
      </c>
    </row>
    <row r="77" spans="1:13" ht="16" x14ac:dyDescent="0.25">
      <c r="F77">
        <v>1900446</v>
      </c>
      <c r="G77">
        <v>23</v>
      </c>
      <c r="H77">
        <v>38.15</v>
      </c>
      <c r="I77">
        <v>143481</v>
      </c>
      <c r="J77">
        <v>4</v>
      </c>
      <c r="K77">
        <v>0</v>
      </c>
      <c r="L77" s="2">
        <f ca="1">OFFSET('table data'!$G$2,(ROW()-1)*4,0)</f>
        <v>0</v>
      </c>
      <c r="M77" s="2">
        <f ca="1">OFFSET('table data'!$H$2,(ROW()-1)*4,0)</f>
        <v>0</v>
      </c>
    </row>
    <row r="78" spans="1:13" ht="16" x14ac:dyDescent="0.25">
      <c r="F78">
        <v>2390035</v>
      </c>
      <c r="G78">
        <v>19</v>
      </c>
      <c r="H78">
        <v>38.03</v>
      </c>
      <c r="I78">
        <v>433561</v>
      </c>
      <c r="J78">
        <v>2</v>
      </c>
      <c r="K78">
        <v>11.05</v>
      </c>
      <c r="L78" s="2">
        <f ca="1">OFFSET('table data'!$G$2,(ROW()-1)*4,0)</f>
        <v>0</v>
      </c>
      <c r="M78" s="2">
        <f ca="1">OFFSET('table data'!$H$2,(ROW()-1)*4,0)</f>
        <v>0</v>
      </c>
    </row>
    <row r="79" spans="1:13" ht="16" x14ac:dyDescent="0.25">
      <c r="F79">
        <v>1902243</v>
      </c>
      <c r="G79">
        <v>483</v>
      </c>
      <c r="H79">
        <v>38.03</v>
      </c>
      <c r="I79">
        <v>99172</v>
      </c>
      <c r="J79">
        <v>8</v>
      </c>
      <c r="K79">
        <v>0</v>
      </c>
      <c r="L79" s="2">
        <f ca="1">OFFSET('table data'!$G$2,(ROW()-1)*4,0)</f>
        <v>0</v>
      </c>
      <c r="M79" s="2">
        <f ca="1">OFFSET('table data'!$H$2,(ROW()-1)*4,0)</f>
        <v>0</v>
      </c>
    </row>
    <row r="80" spans="1:13" ht="16" x14ac:dyDescent="0.25">
      <c r="F80">
        <v>1957440</v>
      </c>
      <c r="G80">
        <v>21</v>
      </c>
      <c r="H80">
        <v>38.03</v>
      </c>
      <c r="I80">
        <v>433648</v>
      </c>
      <c r="J80">
        <v>2</v>
      </c>
      <c r="K80">
        <v>30.91</v>
      </c>
      <c r="L80" s="2">
        <f ca="1">OFFSET('table data'!$G$2,(ROW()-1)*4,0)</f>
        <v>0</v>
      </c>
      <c r="M80" s="2">
        <f ca="1">OFFSET('table data'!$H$2,(ROW()-1)*4,0)</f>
        <v>0</v>
      </c>
    </row>
    <row r="81" spans="6:13" ht="16" x14ac:dyDescent="0.25">
      <c r="F81">
        <v>1835719</v>
      </c>
      <c r="G81">
        <v>21</v>
      </c>
      <c r="H81">
        <v>38.229999999999997</v>
      </c>
      <c r="I81">
        <v>220483</v>
      </c>
      <c r="J81">
        <v>3</v>
      </c>
      <c r="K81">
        <v>0</v>
      </c>
      <c r="L81" s="2">
        <f ca="1">OFFSET('table data'!$G$2,(ROW()-1)*4,0)</f>
        <v>0</v>
      </c>
      <c r="M81" s="2">
        <f ca="1">OFFSET('table data'!$H$2,(ROW()-1)*4,0)</f>
        <v>0</v>
      </c>
    </row>
    <row r="82" spans="6:13" ht="16" x14ac:dyDescent="0.25">
      <c r="F82">
        <v>2410300</v>
      </c>
      <c r="G82">
        <v>18</v>
      </c>
      <c r="H82">
        <v>37.89</v>
      </c>
      <c r="I82">
        <v>383249</v>
      </c>
      <c r="J82">
        <v>2</v>
      </c>
      <c r="K82">
        <v>4.9000000000000004</v>
      </c>
      <c r="L82" s="2">
        <f ca="1">OFFSET('table data'!$G$2,(ROW()-1)*4,0)</f>
        <v>0</v>
      </c>
      <c r="M82" s="2">
        <f ca="1">OFFSET('table data'!$H$2,(ROW()-1)*4,0)</f>
        <v>0</v>
      </c>
    </row>
    <row r="83" spans="6:13" ht="16" x14ac:dyDescent="0.25">
      <c r="F83">
        <v>1838575</v>
      </c>
      <c r="G83">
        <v>566</v>
      </c>
      <c r="H83">
        <v>37.85</v>
      </c>
      <c r="I83">
        <v>117379</v>
      </c>
      <c r="J83">
        <v>6</v>
      </c>
      <c r="K83">
        <v>0</v>
      </c>
      <c r="L83" s="2">
        <f ca="1">OFFSET('table data'!$G$2,(ROW()-1)*4,0)</f>
        <v>0</v>
      </c>
      <c r="M83" s="2">
        <f ca="1">OFFSET('table data'!$H$2,(ROW()-1)*4,0)</f>
        <v>0</v>
      </c>
    </row>
    <row r="84" spans="6:13" ht="16" x14ac:dyDescent="0.25">
      <c r="F84">
        <v>1868387</v>
      </c>
      <c r="G84">
        <v>22</v>
      </c>
      <c r="H84">
        <v>37.9</v>
      </c>
      <c r="I84">
        <v>382800</v>
      </c>
      <c r="J84">
        <v>2</v>
      </c>
      <c r="K84">
        <v>38.24</v>
      </c>
      <c r="L84" s="2">
        <f ca="1">OFFSET('table data'!$G$2,(ROW()-1)*4,0)</f>
        <v>0</v>
      </c>
      <c r="M84" s="2">
        <f ca="1">OFFSET('table data'!$H$2,(ROW()-1)*4,0)</f>
        <v>0</v>
      </c>
    </row>
    <row r="85" spans="6:13" ht="16" x14ac:dyDescent="0.25">
      <c r="F85">
        <v>1831870</v>
      </c>
      <c r="G85">
        <v>22</v>
      </c>
      <c r="H85">
        <v>38.04</v>
      </c>
      <c r="I85">
        <v>360051</v>
      </c>
      <c r="J85">
        <v>3</v>
      </c>
      <c r="K85">
        <v>0.21</v>
      </c>
      <c r="L85" s="2">
        <f ca="1">OFFSET('table data'!$G$2,(ROW()-1)*4,0)</f>
        <v>0</v>
      </c>
      <c r="M85" s="2">
        <f ca="1">OFFSET('table data'!$H$2,(ROW()-1)*4,0)</f>
        <v>0</v>
      </c>
    </row>
    <row r="86" spans="6:13" ht="16" x14ac:dyDescent="0.25">
      <c r="F86">
        <v>1859524</v>
      </c>
      <c r="G86">
        <v>32</v>
      </c>
      <c r="H86">
        <v>37.94</v>
      </c>
      <c r="I86">
        <v>266488</v>
      </c>
      <c r="J86">
        <v>3</v>
      </c>
      <c r="K86">
        <v>0</v>
      </c>
      <c r="L86" s="2">
        <f ca="1">OFFSET('table data'!$G$2,(ROW()-1)*4,0)</f>
        <v>0</v>
      </c>
      <c r="M86" s="2">
        <f ca="1">OFFSET('table data'!$H$2,(ROW()-1)*4,0)</f>
        <v>0</v>
      </c>
    </row>
    <row r="87" spans="6:13" ht="16" x14ac:dyDescent="0.25">
      <c r="F87">
        <v>1840667</v>
      </c>
      <c r="G87">
        <v>74</v>
      </c>
      <c r="H87">
        <v>37.92</v>
      </c>
      <c r="I87">
        <v>266488</v>
      </c>
      <c r="J87">
        <v>3</v>
      </c>
      <c r="K87">
        <v>0</v>
      </c>
      <c r="L87" s="2">
        <f ca="1">OFFSET('table data'!$G$2,(ROW()-1)*4,0)</f>
        <v>0</v>
      </c>
      <c r="M87" s="2">
        <f ca="1">OFFSET('table data'!$H$2,(ROW()-1)*4,0)</f>
        <v>0</v>
      </c>
    </row>
    <row r="88" spans="6:13" ht="16" x14ac:dyDescent="0.25">
      <c r="F88">
        <v>1882398</v>
      </c>
      <c r="G88">
        <v>34</v>
      </c>
      <c r="H88">
        <v>37.9</v>
      </c>
      <c r="I88">
        <v>266131</v>
      </c>
      <c r="J88">
        <v>3</v>
      </c>
      <c r="K88">
        <v>45.69</v>
      </c>
      <c r="L88" s="2">
        <f ca="1">OFFSET('table data'!$G$2,(ROW()-1)*4,0)</f>
        <v>0</v>
      </c>
      <c r="M88" s="2">
        <f ca="1">OFFSET('table data'!$H$2,(ROW()-1)*4,0)</f>
        <v>0</v>
      </c>
    </row>
    <row r="89" spans="6:13" ht="16" x14ac:dyDescent="0.25">
      <c r="F89">
        <v>1908860</v>
      </c>
      <c r="G89">
        <v>47</v>
      </c>
      <c r="H89">
        <v>38.11</v>
      </c>
      <c r="I89">
        <v>267629</v>
      </c>
      <c r="J89">
        <v>3</v>
      </c>
      <c r="K89">
        <v>0</v>
      </c>
      <c r="L89" s="2">
        <f ca="1">OFFSET('table data'!$G$2,(ROW()-1)*4,0)</f>
        <v>0</v>
      </c>
      <c r="M89" s="2">
        <f ca="1">OFFSET('table data'!$H$2,(ROW()-1)*4,0)</f>
        <v>0</v>
      </c>
    </row>
    <row r="90" spans="6:13" ht="16" x14ac:dyDescent="0.25">
      <c r="F90">
        <v>1912517</v>
      </c>
      <c r="G90">
        <v>10</v>
      </c>
      <c r="H90">
        <v>38.06</v>
      </c>
      <c r="I90">
        <v>1066307</v>
      </c>
      <c r="J90">
        <v>1</v>
      </c>
      <c r="K90">
        <v>0</v>
      </c>
      <c r="L90" s="2">
        <f ca="1">OFFSET('table data'!$G$2,(ROW()-1)*4,0)</f>
        <v>0</v>
      </c>
      <c r="M90" s="2">
        <f ca="1">OFFSET('table data'!$H$2,(ROW()-1)*4,0)</f>
        <v>0</v>
      </c>
    </row>
    <row r="91" spans="6:13" ht="16" x14ac:dyDescent="0.25">
      <c r="F91">
        <v>1908573</v>
      </c>
      <c r="G91">
        <v>16</v>
      </c>
      <c r="H91">
        <v>38.06</v>
      </c>
      <c r="I91">
        <v>1066307</v>
      </c>
      <c r="J91">
        <v>1</v>
      </c>
      <c r="K91">
        <v>0</v>
      </c>
      <c r="L91" s="2">
        <f ca="1">OFFSET('table data'!$G$2,(ROW()-1)*4,0)</f>
        <v>0</v>
      </c>
      <c r="M91" s="2">
        <f ca="1">OFFSET('table data'!$H$2,(ROW()-1)*4,0)</f>
        <v>0</v>
      </c>
    </row>
    <row r="92" spans="6:13" ht="16" x14ac:dyDescent="0.25">
      <c r="F92">
        <v>2121360</v>
      </c>
      <c r="G92">
        <v>13</v>
      </c>
      <c r="H92">
        <v>38.049999999999997</v>
      </c>
      <c r="I92">
        <v>1066025</v>
      </c>
      <c r="J92">
        <v>1</v>
      </c>
      <c r="K92">
        <v>34.479999999999997</v>
      </c>
      <c r="L92" s="2">
        <f ca="1">OFFSET('table data'!$G$2,(ROW()-1)*4,0)</f>
        <v>0</v>
      </c>
      <c r="M92" s="2">
        <f ca="1">OFFSET('table data'!$H$2,(ROW()-1)*4,0)</f>
        <v>0</v>
      </c>
    </row>
    <row r="93" spans="6:13" ht="16" x14ac:dyDescent="0.25">
      <c r="F93">
        <v>1819118</v>
      </c>
      <c r="G93">
        <v>23</v>
      </c>
      <c r="H93">
        <v>38.19</v>
      </c>
      <c r="I93">
        <v>186222</v>
      </c>
      <c r="J93">
        <v>4</v>
      </c>
      <c r="K93">
        <v>0</v>
      </c>
      <c r="L93" s="2">
        <f ca="1">OFFSET('table data'!$G$2,(ROW()-1)*4,0)</f>
        <v>0</v>
      </c>
      <c r="M93" s="2">
        <f ca="1">OFFSET('table data'!$H$2,(ROW()-1)*4,0)</f>
        <v>0</v>
      </c>
    </row>
    <row r="94" spans="6:13" ht="16" x14ac:dyDescent="0.25">
      <c r="F94">
        <v>1837437</v>
      </c>
      <c r="G94">
        <v>17</v>
      </c>
      <c r="H94">
        <v>38</v>
      </c>
      <c r="I94">
        <v>157413</v>
      </c>
      <c r="J94">
        <v>3</v>
      </c>
      <c r="K94">
        <v>21.99</v>
      </c>
      <c r="L94" s="2">
        <f ca="1">OFFSET('table data'!$G$2,(ROW()-1)*4,0)</f>
        <v>0</v>
      </c>
      <c r="M94" s="2">
        <f ca="1">OFFSET('table data'!$H$2,(ROW()-1)*4,0)</f>
        <v>0</v>
      </c>
    </row>
    <row r="95" spans="6:13" ht="16" x14ac:dyDescent="0.25">
      <c r="F95">
        <v>1823046</v>
      </c>
      <c r="G95">
        <v>50</v>
      </c>
      <c r="H95">
        <v>38.020000000000003</v>
      </c>
      <c r="I95">
        <v>141004</v>
      </c>
      <c r="J95">
        <v>3</v>
      </c>
      <c r="K95">
        <v>0</v>
      </c>
      <c r="L95" s="2">
        <f ca="1">OFFSET('table data'!$G$2,(ROW()-1)*4,0)</f>
        <v>0</v>
      </c>
      <c r="M95" s="2">
        <f ca="1">OFFSET('table data'!$H$2,(ROW()-1)*4,0)</f>
        <v>0</v>
      </c>
    </row>
    <row r="96" spans="6:13" ht="16" x14ac:dyDescent="0.25">
      <c r="F96">
        <v>1866696</v>
      </c>
      <c r="G96">
        <v>22</v>
      </c>
      <c r="H96">
        <v>37.99</v>
      </c>
      <c r="I96">
        <v>283555</v>
      </c>
      <c r="J96">
        <v>3</v>
      </c>
      <c r="K96">
        <v>65.989999999999995</v>
      </c>
      <c r="L96" s="2">
        <f ca="1">OFFSET('table data'!$G$2,(ROW()-1)*4,0)</f>
        <v>0</v>
      </c>
      <c r="M96" s="2">
        <f ca="1">OFFSET('table data'!$H$2,(ROW()-1)*4,0)</f>
        <v>0</v>
      </c>
    </row>
    <row r="97" spans="6:13" ht="16" x14ac:dyDescent="0.25">
      <c r="F97">
        <v>1896011</v>
      </c>
      <c r="G97">
        <v>25</v>
      </c>
      <c r="H97">
        <v>38.18</v>
      </c>
      <c r="I97">
        <v>144250</v>
      </c>
      <c r="J97">
        <v>3</v>
      </c>
      <c r="K97">
        <v>12.11</v>
      </c>
      <c r="L97" s="2">
        <f ca="1">OFFSET('table data'!$G$2,(ROW()-1)*4,0)</f>
        <v>0</v>
      </c>
      <c r="M97" s="2">
        <f ca="1">OFFSET('table data'!$H$2,(ROW()-1)*4,0)</f>
        <v>0</v>
      </c>
    </row>
    <row r="98" spans="6:13" ht="16" x14ac:dyDescent="0.25">
      <c r="F98">
        <v>1902624</v>
      </c>
      <c r="G98">
        <v>21</v>
      </c>
      <c r="H98">
        <v>37.979999999999997</v>
      </c>
      <c r="I98">
        <v>211015</v>
      </c>
      <c r="J98">
        <v>3</v>
      </c>
      <c r="K98">
        <v>0</v>
      </c>
      <c r="L98" s="2">
        <f ca="1">OFFSET('table data'!$G$2,(ROW()-1)*4,0)</f>
        <v>0</v>
      </c>
      <c r="M98" s="2">
        <f ca="1">OFFSET('table data'!$H$2,(ROW()-1)*4,0)</f>
        <v>0</v>
      </c>
    </row>
    <row r="99" spans="6:13" ht="16" x14ac:dyDescent="0.25">
      <c r="F99">
        <v>1898628</v>
      </c>
      <c r="G99">
        <v>38</v>
      </c>
      <c r="H99">
        <v>37.97</v>
      </c>
      <c r="I99">
        <v>211015</v>
      </c>
      <c r="J99">
        <v>3</v>
      </c>
      <c r="K99">
        <v>0</v>
      </c>
      <c r="L99" s="2">
        <f ca="1">OFFSET('table data'!$G$2,(ROW()-1)*4,0)</f>
        <v>0</v>
      </c>
      <c r="M99" s="2">
        <f ca="1">OFFSET('table data'!$H$2,(ROW()-1)*4,0)</f>
        <v>0</v>
      </c>
    </row>
    <row r="100" spans="6:13" ht="16" x14ac:dyDescent="0.25">
      <c r="F100">
        <v>1946487</v>
      </c>
      <c r="G100">
        <v>23</v>
      </c>
      <c r="H100">
        <v>37.96</v>
      </c>
      <c r="I100">
        <v>211252</v>
      </c>
      <c r="J100">
        <v>3</v>
      </c>
      <c r="K100">
        <v>104.44</v>
      </c>
      <c r="L100" s="2">
        <f ca="1">OFFSET('table data'!$G$2,(ROW()-1)*4,0)</f>
        <v>0</v>
      </c>
      <c r="M100" s="2">
        <f ca="1">OFFSET('table data'!$H$2,(ROW()-1)*4,0)</f>
        <v>0</v>
      </c>
    </row>
    <row r="101" spans="6:13" ht="16" x14ac:dyDescent="0.25">
      <c r="F101">
        <v>1859623</v>
      </c>
      <c r="G101">
        <v>30</v>
      </c>
      <c r="H101">
        <v>38.11</v>
      </c>
      <c r="I101">
        <v>158047</v>
      </c>
      <c r="J101">
        <v>4</v>
      </c>
      <c r="K101">
        <v>0</v>
      </c>
      <c r="L101" s="2">
        <f ca="1">OFFSET('table data'!$G$2,(ROW()-1)*4,0)</f>
        <v>0</v>
      </c>
      <c r="M101" s="2">
        <f ca="1">OFFSET('table data'!$H$2,(ROW()-1)*4,0)</f>
        <v>0</v>
      </c>
    </row>
    <row r="102" spans="6:13" ht="16" x14ac:dyDescent="0.25">
      <c r="F102">
        <v>1868123</v>
      </c>
      <c r="G102">
        <v>17</v>
      </c>
      <c r="H102">
        <v>38.01</v>
      </c>
      <c r="I102">
        <v>233236</v>
      </c>
      <c r="J102">
        <v>3</v>
      </c>
      <c r="K102">
        <v>0</v>
      </c>
      <c r="L102" s="2">
        <f ca="1">OFFSET('table data'!$G$2,(ROW()-1)*4,0)</f>
        <v>0</v>
      </c>
      <c r="M102" s="2">
        <f ca="1">OFFSET('table data'!$H$2,(ROW()-1)*4,0)</f>
        <v>0</v>
      </c>
    </row>
    <row r="103" spans="6:13" ht="16" x14ac:dyDescent="0.25">
      <c r="F103">
        <v>1860695</v>
      </c>
      <c r="G103">
        <v>32</v>
      </c>
      <c r="H103">
        <v>38.04</v>
      </c>
      <c r="I103">
        <v>233236</v>
      </c>
      <c r="J103">
        <v>3</v>
      </c>
      <c r="K103">
        <v>0</v>
      </c>
      <c r="L103" s="2">
        <f ca="1">OFFSET('table data'!$G$2,(ROW()-1)*4,0)</f>
        <v>0</v>
      </c>
      <c r="M103" s="2">
        <f ca="1">OFFSET('table data'!$H$2,(ROW()-1)*4,0)</f>
        <v>0</v>
      </c>
    </row>
    <row r="104" spans="6:13" ht="16" x14ac:dyDescent="0.25">
      <c r="F104">
        <v>1927705</v>
      </c>
      <c r="G104">
        <v>22</v>
      </c>
      <c r="H104">
        <v>38</v>
      </c>
      <c r="I104">
        <v>233354</v>
      </c>
      <c r="J104">
        <v>3</v>
      </c>
      <c r="K104">
        <v>20.37</v>
      </c>
      <c r="L104" s="2">
        <f ca="1">OFFSET('table data'!$G$2,(ROW()-1)*4,0)</f>
        <v>0</v>
      </c>
      <c r="M104" s="2">
        <f ca="1">OFFSET('table data'!$H$2,(ROW()-1)*4,0)</f>
        <v>0</v>
      </c>
    </row>
    <row r="105" spans="6:13" ht="16" x14ac:dyDescent="0.25">
      <c r="F105">
        <v>1817595</v>
      </c>
      <c r="G105">
        <v>28</v>
      </c>
      <c r="H105">
        <v>38.21</v>
      </c>
      <c r="I105">
        <v>218890</v>
      </c>
      <c r="J105">
        <v>3</v>
      </c>
      <c r="K105">
        <v>0</v>
      </c>
      <c r="L105" s="2">
        <f ca="1">OFFSET('table data'!$G$2,(ROW()-1)*4,0)</f>
        <v>0</v>
      </c>
      <c r="M105" s="2">
        <f ca="1">OFFSET('table data'!$H$2,(ROW()-1)*4,0)</f>
        <v>0</v>
      </c>
    </row>
    <row r="106" spans="6:13" ht="16" x14ac:dyDescent="0.25">
      <c r="F106">
        <v>1830409</v>
      </c>
      <c r="G106">
        <v>16</v>
      </c>
      <c r="H106">
        <v>37.94</v>
      </c>
      <c r="I106">
        <v>427645</v>
      </c>
      <c r="J106">
        <v>2</v>
      </c>
      <c r="K106">
        <v>0</v>
      </c>
      <c r="L106" s="2">
        <f ca="1">OFFSET('table data'!$G$2,(ROW()-1)*4,0)</f>
        <v>0</v>
      </c>
      <c r="M106" s="2">
        <f ca="1">OFFSET('table data'!$H$2,(ROW()-1)*4,0)</f>
        <v>0</v>
      </c>
    </row>
    <row r="107" spans="6:13" ht="16" x14ac:dyDescent="0.25">
      <c r="F107">
        <v>1819863</v>
      </c>
      <c r="G107">
        <v>37</v>
      </c>
      <c r="H107">
        <v>38.049999999999997</v>
      </c>
      <c r="I107">
        <v>380836</v>
      </c>
      <c r="J107">
        <v>2</v>
      </c>
      <c r="K107">
        <v>0</v>
      </c>
      <c r="L107" s="2">
        <f ca="1">OFFSET('table data'!$G$2,(ROW()-1)*4,0)</f>
        <v>0</v>
      </c>
      <c r="M107" s="2">
        <f ca="1">OFFSET('table data'!$H$2,(ROW()-1)*4,0)</f>
        <v>0</v>
      </c>
    </row>
    <row r="108" spans="6:13" ht="16" x14ac:dyDescent="0.25">
      <c r="F108">
        <v>1872027</v>
      </c>
      <c r="G108">
        <v>19</v>
      </c>
      <c r="H108">
        <v>37.93</v>
      </c>
      <c r="I108">
        <v>380785</v>
      </c>
      <c r="J108">
        <v>2</v>
      </c>
      <c r="K108">
        <v>58.69</v>
      </c>
      <c r="L108" s="2">
        <f ca="1">OFFSET('table data'!$G$2,(ROW()-1)*4,0)</f>
        <v>0</v>
      </c>
      <c r="M108" s="2">
        <f ca="1">OFFSET('table data'!$H$2,(ROW()-1)*4,0)</f>
        <v>0</v>
      </c>
    </row>
    <row r="109" spans="6:13" ht="16" x14ac:dyDescent="0.25">
      <c r="F109">
        <v>1837865</v>
      </c>
      <c r="G109">
        <v>19</v>
      </c>
      <c r="H109">
        <v>38.14</v>
      </c>
      <c r="I109">
        <v>270515</v>
      </c>
      <c r="J109">
        <v>3</v>
      </c>
      <c r="K109">
        <v>44.44</v>
      </c>
      <c r="L109" s="2">
        <f ca="1">OFFSET('table data'!$G$2,(ROW()-1)*4,0)</f>
        <v>0</v>
      </c>
      <c r="M109" s="2">
        <f ca="1">OFFSET('table data'!$H$2,(ROW()-1)*4,0)</f>
        <v>0</v>
      </c>
    </row>
    <row r="110" spans="6:13" ht="16" x14ac:dyDescent="0.25">
      <c r="F110">
        <v>1871309</v>
      </c>
      <c r="G110">
        <v>18</v>
      </c>
      <c r="H110">
        <v>37.94</v>
      </c>
      <c r="I110">
        <v>210681</v>
      </c>
      <c r="J110">
        <v>3</v>
      </c>
      <c r="K110">
        <v>0</v>
      </c>
      <c r="L110" s="2">
        <f ca="1">OFFSET('table data'!$G$2,(ROW()-1)*4,0)</f>
        <v>0</v>
      </c>
      <c r="M110" s="2">
        <f ca="1">OFFSET('table data'!$H$2,(ROW()-1)*4,0)</f>
        <v>0</v>
      </c>
    </row>
    <row r="111" spans="6:13" ht="16" x14ac:dyDescent="0.25">
      <c r="F111">
        <v>1842424</v>
      </c>
      <c r="G111">
        <v>73</v>
      </c>
      <c r="H111">
        <v>38.19</v>
      </c>
      <c r="I111">
        <v>210681</v>
      </c>
      <c r="J111">
        <v>3</v>
      </c>
      <c r="K111">
        <v>0</v>
      </c>
      <c r="L111" s="2">
        <f ca="1">OFFSET('table data'!$G$2,(ROW()-1)*4,0)</f>
        <v>0</v>
      </c>
      <c r="M111" s="2">
        <f ca="1">OFFSET('table data'!$H$2,(ROW()-1)*4,0)</f>
        <v>0</v>
      </c>
    </row>
    <row r="112" spans="6:13" ht="16" x14ac:dyDescent="0.25">
      <c r="F112">
        <v>1889911</v>
      </c>
      <c r="G112">
        <v>20</v>
      </c>
      <c r="H112">
        <v>37.92</v>
      </c>
      <c r="I112">
        <v>211238</v>
      </c>
      <c r="J112">
        <v>3</v>
      </c>
      <c r="K112">
        <v>39.130000000000003</v>
      </c>
      <c r="L112" s="2">
        <f ca="1">OFFSET('table data'!$G$2,(ROW()-1)*4,0)</f>
        <v>0</v>
      </c>
      <c r="M112" s="2">
        <f ca="1">OFFSET('table data'!$H$2,(ROW()-1)*4,0)</f>
        <v>0</v>
      </c>
    </row>
    <row r="113" spans="6:13" ht="16" x14ac:dyDescent="0.25">
      <c r="F113">
        <v>1857529</v>
      </c>
      <c r="G113">
        <v>33</v>
      </c>
      <c r="H113">
        <v>38.06</v>
      </c>
      <c r="I113">
        <v>129934</v>
      </c>
      <c r="J113">
        <v>4</v>
      </c>
      <c r="K113">
        <v>0</v>
      </c>
      <c r="L113" s="2">
        <f ca="1">OFFSET('table data'!$G$2,(ROW()-1)*4,0)</f>
        <v>0</v>
      </c>
      <c r="M113" s="2">
        <f ca="1">OFFSET('table data'!$H$2,(ROW()-1)*4,0)</f>
        <v>0</v>
      </c>
    </row>
    <row r="114" spans="6:13" ht="16" x14ac:dyDescent="0.25">
      <c r="F114">
        <v>1877014</v>
      </c>
      <c r="G114">
        <v>13</v>
      </c>
      <c r="H114">
        <v>38.090000000000003</v>
      </c>
      <c r="I114">
        <v>456784</v>
      </c>
      <c r="J114">
        <v>2</v>
      </c>
      <c r="K114">
        <v>0</v>
      </c>
      <c r="L114" s="2">
        <f ca="1">OFFSET('table data'!$G$2,(ROW()-1)*4,0)</f>
        <v>0</v>
      </c>
      <c r="M114" s="2">
        <f ca="1">OFFSET('table data'!$H$2,(ROW()-1)*4,0)</f>
        <v>0</v>
      </c>
    </row>
    <row r="115" spans="6:13" ht="16" x14ac:dyDescent="0.25">
      <c r="F115">
        <v>1860102</v>
      </c>
      <c r="G115">
        <v>46</v>
      </c>
      <c r="H115">
        <v>38.1</v>
      </c>
      <c r="I115">
        <v>456784</v>
      </c>
      <c r="J115">
        <v>2</v>
      </c>
      <c r="K115">
        <v>0</v>
      </c>
      <c r="L115" s="2">
        <f ca="1">OFFSET('table data'!$G$2,(ROW()-1)*4,0)</f>
        <v>0</v>
      </c>
      <c r="M115" s="2">
        <f ca="1">OFFSET('table data'!$H$2,(ROW()-1)*4,0)</f>
        <v>0</v>
      </c>
    </row>
    <row r="116" spans="6:13" ht="16" x14ac:dyDescent="0.25">
      <c r="F116">
        <v>1903246</v>
      </c>
      <c r="G116">
        <v>18</v>
      </c>
      <c r="H116">
        <v>38.06</v>
      </c>
      <c r="I116">
        <v>457336</v>
      </c>
      <c r="J116">
        <v>2</v>
      </c>
      <c r="K116">
        <v>68.22</v>
      </c>
      <c r="L116" s="2">
        <f ca="1">OFFSET('table data'!$G$2,(ROW()-1)*4,0)</f>
        <v>0</v>
      </c>
      <c r="M116" s="2">
        <f ca="1">OFFSET('table data'!$H$2,(ROW()-1)*4,0)</f>
        <v>0</v>
      </c>
    </row>
    <row r="117" spans="6:13" ht="16" x14ac:dyDescent="0.25">
      <c r="F117">
        <v>1773948</v>
      </c>
      <c r="G117">
        <v>22</v>
      </c>
      <c r="H117">
        <v>38.26</v>
      </c>
      <c r="I117">
        <v>144250</v>
      </c>
      <c r="J117">
        <v>3</v>
      </c>
      <c r="K117">
        <v>4.68</v>
      </c>
      <c r="L117" s="2">
        <f ca="1">OFFSET('table data'!$G$2,(ROW()-1)*4,0)</f>
        <v>0</v>
      </c>
      <c r="M117" s="2">
        <f ca="1">OFFSET('table data'!$H$2,(ROW()-1)*4,0)</f>
        <v>0</v>
      </c>
    </row>
    <row r="118" spans="6:13" ht="16" x14ac:dyDescent="0.25">
      <c r="F118">
        <v>1806488</v>
      </c>
      <c r="G118">
        <v>15</v>
      </c>
      <c r="H118">
        <v>37.909999999999997</v>
      </c>
      <c r="I118">
        <v>409658</v>
      </c>
      <c r="J118">
        <v>2</v>
      </c>
      <c r="K118">
        <v>0</v>
      </c>
      <c r="L118" s="2">
        <f ca="1">OFFSET('table data'!$G$2,(ROW()-1)*4,0)</f>
        <v>0</v>
      </c>
      <c r="M118" s="2">
        <f ca="1">OFFSET('table data'!$H$2,(ROW()-1)*4,0)</f>
        <v>0</v>
      </c>
    </row>
    <row r="119" spans="6:13" ht="16" x14ac:dyDescent="0.25">
      <c r="F119">
        <v>1777275</v>
      </c>
      <c r="G119">
        <v>72</v>
      </c>
      <c r="H119">
        <v>37.950000000000003</v>
      </c>
      <c r="I119">
        <v>409658</v>
      </c>
      <c r="J119">
        <v>2</v>
      </c>
      <c r="K119">
        <v>0</v>
      </c>
      <c r="L119" s="2">
        <f ca="1">OFFSET('table data'!$G$2,(ROW()-1)*4,0)</f>
        <v>0</v>
      </c>
      <c r="M119" s="2">
        <f ca="1">OFFSET('table data'!$H$2,(ROW()-1)*4,0)</f>
        <v>0</v>
      </c>
    </row>
    <row r="120" spans="6:13" ht="16" x14ac:dyDescent="0.25">
      <c r="F120">
        <v>1976795</v>
      </c>
      <c r="G120">
        <v>22</v>
      </c>
      <c r="H120">
        <v>37.909999999999997</v>
      </c>
      <c r="I120">
        <v>410029</v>
      </c>
      <c r="J120">
        <v>2</v>
      </c>
      <c r="K120">
        <v>63.19</v>
      </c>
      <c r="L120" s="2">
        <f ca="1">OFFSET('table data'!$G$2,(ROW()-1)*4,0)</f>
        <v>0</v>
      </c>
      <c r="M120" s="2">
        <f ca="1">OFFSET('table data'!$H$2,(ROW()-1)*4,0)</f>
        <v>0</v>
      </c>
    </row>
    <row r="121" spans="6:13" ht="16" x14ac:dyDescent="0.25">
      <c r="F121">
        <v>1776313</v>
      </c>
      <c r="G121">
        <v>21</v>
      </c>
      <c r="H121">
        <v>38.049999999999997</v>
      </c>
      <c r="I121">
        <v>158327</v>
      </c>
      <c r="J121">
        <v>4</v>
      </c>
      <c r="K121">
        <v>2.98</v>
      </c>
      <c r="L121" s="2">
        <f ca="1">OFFSET('table data'!$G$2,(ROW()-1)*4,0)</f>
        <v>0</v>
      </c>
      <c r="M121" s="2">
        <f ca="1">OFFSET('table data'!$H$2,(ROW()-1)*4,0)</f>
        <v>0</v>
      </c>
    </row>
    <row r="122" spans="6:13" ht="16" x14ac:dyDescent="0.25">
      <c r="F122">
        <v>1861543</v>
      </c>
      <c r="G122">
        <v>17</v>
      </c>
      <c r="H122">
        <v>37.85</v>
      </c>
      <c r="I122">
        <v>1062004</v>
      </c>
      <c r="J122">
        <v>1</v>
      </c>
      <c r="K122">
        <v>24.43</v>
      </c>
      <c r="L122" s="2">
        <f ca="1">OFFSET('table data'!$G$2,(ROW()-1)*4,0)</f>
        <v>0</v>
      </c>
      <c r="M122" s="2">
        <f ca="1">OFFSET('table data'!$H$2,(ROW()-1)*4,0)</f>
        <v>0</v>
      </c>
    </row>
    <row r="123" spans="6:13" ht="16" x14ac:dyDescent="0.25">
      <c r="F123">
        <v>1778145</v>
      </c>
      <c r="G123">
        <v>155</v>
      </c>
      <c r="H123">
        <v>38.450000000000003</v>
      </c>
      <c r="I123">
        <v>1062004</v>
      </c>
      <c r="J123">
        <v>1</v>
      </c>
      <c r="K123">
        <v>0</v>
      </c>
      <c r="L123" s="2">
        <f ca="1">OFFSET('table data'!$G$2,(ROW()-1)*4,0)</f>
        <v>0</v>
      </c>
      <c r="M123" s="2">
        <f ca="1">OFFSET('table data'!$H$2,(ROW()-1)*4,0)</f>
        <v>0</v>
      </c>
    </row>
    <row r="124" spans="6:13" ht="16" x14ac:dyDescent="0.25">
      <c r="F124">
        <v>1813481</v>
      </c>
      <c r="G124">
        <v>16</v>
      </c>
      <c r="H124">
        <v>37.85</v>
      </c>
      <c r="I124">
        <v>1099989</v>
      </c>
      <c r="J124">
        <v>1</v>
      </c>
      <c r="K124">
        <v>131.6</v>
      </c>
      <c r="L124" s="2">
        <f ca="1">OFFSET('table data'!$G$2,(ROW()-1)*4,0)</f>
        <v>0</v>
      </c>
      <c r="M124" s="2">
        <f ca="1">OFFSET('table data'!$H$2,(ROW()-1)*4,0)</f>
        <v>0</v>
      </c>
    </row>
    <row r="125" spans="6:13" ht="16" x14ac:dyDescent="0.25">
      <c r="F125">
        <v>1834591</v>
      </c>
      <c r="G125">
        <v>22</v>
      </c>
      <c r="H125">
        <v>38.04</v>
      </c>
      <c r="I125">
        <v>984870</v>
      </c>
      <c r="J125">
        <v>1</v>
      </c>
      <c r="K125">
        <v>1.82</v>
      </c>
      <c r="L125" s="2">
        <f ca="1">OFFSET('table data'!$G$2,(ROW()-1)*4,0)</f>
        <v>0</v>
      </c>
      <c r="M125" s="2">
        <f ca="1">OFFSET('table data'!$H$2,(ROW()-1)*4,0)</f>
        <v>0</v>
      </c>
    </row>
    <row r="126" spans="6:13" ht="16" x14ac:dyDescent="0.25">
      <c r="F126">
        <v>2270439</v>
      </c>
      <c r="G126">
        <v>17</v>
      </c>
      <c r="H126">
        <v>37.9</v>
      </c>
      <c r="I126">
        <v>369054</v>
      </c>
      <c r="J126">
        <v>2</v>
      </c>
      <c r="K126">
        <v>0</v>
      </c>
      <c r="L126" s="2">
        <f ca="1">OFFSET('table data'!$G$2,(ROW()-1)*4,0)</f>
        <v>0</v>
      </c>
      <c r="M126" s="2">
        <f ca="1">OFFSET('table data'!$H$2,(ROW()-1)*4,0)</f>
        <v>0</v>
      </c>
    </row>
    <row r="127" spans="6:13" ht="16" x14ac:dyDescent="0.25">
      <c r="F127">
        <v>1838710</v>
      </c>
      <c r="G127">
        <v>627</v>
      </c>
      <c r="H127">
        <v>40.659999999999997</v>
      </c>
      <c r="I127">
        <v>357870</v>
      </c>
      <c r="J127">
        <v>3</v>
      </c>
      <c r="K127">
        <v>0</v>
      </c>
      <c r="L127" s="2">
        <f ca="1">OFFSET('table data'!$G$2,(ROW()-1)*4,0)</f>
        <v>0</v>
      </c>
      <c r="M127" s="2">
        <f ca="1">OFFSET('table data'!$H$2,(ROW()-1)*4,0)</f>
        <v>0</v>
      </c>
    </row>
    <row r="128" spans="6:13" ht="16" x14ac:dyDescent="0.25">
      <c r="F128">
        <v>1860580</v>
      </c>
      <c r="G128">
        <v>21</v>
      </c>
      <c r="H128">
        <v>37.9</v>
      </c>
      <c r="I128">
        <v>382987</v>
      </c>
      <c r="J128">
        <v>2</v>
      </c>
      <c r="K128">
        <v>71.19</v>
      </c>
      <c r="L128" s="2">
        <f ca="1">OFFSET('table data'!$G$2,(ROW()-1)*4,0)</f>
        <v>0</v>
      </c>
      <c r="M128" s="2">
        <f ca="1">OFFSET('table data'!$H$2,(ROW()-1)*4,0)</f>
        <v>0</v>
      </c>
    </row>
    <row r="129" spans="6:13" ht="16" x14ac:dyDescent="0.25">
      <c r="F129">
        <v>1774123</v>
      </c>
      <c r="G129">
        <v>20</v>
      </c>
      <c r="H129">
        <v>37.99</v>
      </c>
      <c r="I129">
        <v>293153</v>
      </c>
      <c r="J129">
        <v>3</v>
      </c>
      <c r="K129">
        <v>1.88</v>
      </c>
      <c r="L129" s="2">
        <f ca="1">OFFSET('table data'!$G$2,(ROW()-1)*4,0)</f>
        <v>0</v>
      </c>
      <c r="M129" s="2">
        <f ca="1">OFFSET('table data'!$H$2,(ROW()-1)*4,0)</f>
        <v>0</v>
      </c>
    </row>
    <row r="130" spans="6:13" ht="16" x14ac:dyDescent="0.25">
      <c r="F130">
        <v>1970597</v>
      </c>
      <c r="G130">
        <v>19</v>
      </c>
      <c r="H130">
        <v>37.92</v>
      </c>
      <c r="I130">
        <v>362272</v>
      </c>
      <c r="J130">
        <v>2</v>
      </c>
      <c r="K130">
        <v>0</v>
      </c>
      <c r="L130" s="2">
        <f ca="1">OFFSET('table data'!$G$2,(ROW()-1)*4,0)</f>
        <v>0</v>
      </c>
      <c r="M130" s="2">
        <f ca="1">OFFSET('table data'!$H$2,(ROW()-1)*4,0)</f>
        <v>0</v>
      </c>
    </row>
    <row r="131" spans="6:13" ht="16" x14ac:dyDescent="0.25">
      <c r="F131">
        <v>1780180</v>
      </c>
      <c r="G131">
        <v>305</v>
      </c>
      <c r="H131">
        <v>39.299999999999997</v>
      </c>
      <c r="I131">
        <v>344619</v>
      </c>
      <c r="J131">
        <v>3</v>
      </c>
      <c r="K131">
        <v>0</v>
      </c>
      <c r="L131" s="2">
        <f ca="1">OFFSET('table data'!$G$2,(ROW()-1)*4,0)</f>
        <v>0</v>
      </c>
      <c r="M131" s="2">
        <f ca="1">OFFSET('table data'!$H$2,(ROW()-1)*4,0)</f>
        <v>0</v>
      </c>
    </row>
    <row r="132" spans="6:13" ht="16" x14ac:dyDescent="0.25">
      <c r="F132">
        <v>1818020</v>
      </c>
      <c r="G132">
        <v>22</v>
      </c>
      <c r="H132">
        <v>37.9</v>
      </c>
      <c r="I132">
        <v>405562</v>
      </c>
      <c r="J132">
        <v>2</v>
      </c>
      <c r="K132">
        <v>52.19</v>
      </c>
      <c r="L132" s="2">
        <f ca="1">OFFSET('table data'!$G$2,(ROW()-1)*4,0)</f>
        <v>0</v>
      </c>
      <c r="M132" s="2">
        <f ca="1">OFFSET('table data'!$H$2,(ROW()-1)*4,0)</f>
        <v>0</v>
      </c>
    </row>
    <row r="133" spans="6:13" ht="16" x14ac:dyDescent="0.25">
      <c r="F133">
        <v>1919813</v>
      </c>
      <c r="G133">
        <v>20</v>
      </c>
      <c r="H133">
        <v>38.1</v>
      </c>
      <c r="I133">
        <v>331365</v>
      </c>
      <c r="J133">
        <v>3</v>
      </c>
      <c r="K133">
        <v>6</v>
      </c>
      <c r="L133" s="2">
        <f ca="1">OFFSET('table data'!$G$2,(ROW()-1)*4,0)</f>
        <v>0</v>
      </c>
      <c r="M133" s="2">
        <f ca="1">OFFSET('table data'!$H$2,(ROW()-1)*4,0)</f>
        <v>0</v>
      </c>
    </row>
    <row r="134" spans="6:13" ht="16" x14ac:dyDescent="0.25">
      <c r="F134">
        <v>1951646</v>
      </c>
      <c r="G134">
        <v>22</v>
      </c>
      <c r="H134">
        <v>38</v>
      </c>
      <c r="I134">
        <v>207443</v>
      </c>
      <c r="J134">
        <v>4</v>
      </c>
      <c r="K134">
        <v>0</v>
      </c>
      <c r="L134" s="2">
        <f ca="1">OFFSET('table data'!$G$2,(ROW()-1)*4,0)</f>
        <v>0</v>
      </c>
      <c r="M134" s="2">
        <f ca="1">OFFSET('table data'!$H$2,(ROW()-1)*4,0)</f>
        <v>0</v>
      </c>
    </row>
    <row r="135" spans="6:13" ht="16" x14ac:dyDescent="0.25">
      <c r="F135">
        <v>1924028</v>
      </c>
      <c r="G135">
        <v>78</v>
      </c>
      <c r="H135">
        <v>38</v>
      </c>
      <c r="I135">
        <v>159405</v>
      </c>
      <c r="J135">
        <v>5</v>
      </c>
      <c r="K135">
        <v>0</v>
      </c>
      <c r="L135" s="2">
        <f ca="1">OFFSET('table data'!$G$2,(ROW()-1)*4,0)</f>
        <v>0</v>
      </c>
      <c r="M135" s="2">
        <f ca="1">OFFSET('table data'!$H$2,(ROW()-1)*4,0)</f>
        <v>0</v>
      </c>
    </row>
    <row r="136" spans="6:13" ht="16" x14ac:dyDescent="0.25">
      <c r="F136">
        <v>1980761</v>
      </c>
      <c r="G136">
        <v>28</v>
      </c>
      <c r="H136">
        <v>37.979999999999997</v>
      </c>
      <c r="I136">
        <v>207499</v>
      </c>
      <c r="J136">
        <v>4</v>
      </c>
      <c r="K136">
        <v>82.43</v>
      </c>
      <c r="L136" s="2">
        <f ca="1">OFFSET('table data'!$G$2,(ROW()-1)*4,0)</f>
        <v>0</v>
      </c>
      <c r="M136" s="2">
        <f ca="1">OFFSET('table data'!$H$2,(ROW()-1)*4,0)</f>
        <v>0</v>
      </c>
    </row>
    <row r="137" spans="6:13" ht="16" x14ac:dyDescent="0.25">
      <c r="F137">
        <v>1773452</v>
      </c>
      <c r="G137">
        <v>40</v>
      </c>
      <c r="H137">
        <v>38.17</v>
      </c>
      <c r="I137">
        <v>104157</v>
      </c>
      <c r="J137">
        <v>6</v>
      </c>
      <c r="K137">
        <v>0.05</v>
      </c>
      <c r="L137" s="2">
        <f ca="1">OFFSET('table data'!$G$2,(ROW()-1)*4,0)</f>
        <v>0</v>
      </c>
      <c r="M137" s="2">
        <f ca="1">OFFSET('table data'!$H$2,(ROW()-1)*4,0)</f>
        <v>0</v>
      </c>
    </row>
    <row r="138" spans="6:13" ht="16" x14ac:dyDescent="0.25">
      <c r="F138">
        <v>3887713</v>
      </c>
      <c r="G138">
        <v>16</v>
      </c>
      <c r="H138">
        <v>37.92</v>
      </c>
      <c r="I138">
        <v>404670</v>
      </c>
      <c r="J138">
        <v>2</v>
      </c>
      <c r="K138">
        <v>0</v>
      </c>
      <c r="L138" s="2">
        <f ca="1">OFFSET('table data'!$G$2,(ROW()-1)*4,0)</f>
        <v>0</v>
      </c>
      <c r="M138" s="2">
        <f ca="1">OFFSET('table data'!$H$2,(ROW()-1)*4,0)</f>
        <v>0</v>
      </c>
    </row>
    <row r="139" spans="6:13" ht="16" x14ac:dyDescent="0.25">
      <c r="F139">
        <v>1777414</v>
      </c>
      <c r="G139">
        <v>779</v>
      </c>
      <c r="H139">
        <v>45.64</v>
      </c>
      <c r="I139">
        <v>10967</v>
      </c>
      <c r="J139">
        <v>21</v>
      </c>
      <c r="K139">
        <v>0</v>
      </c>
      <c r="L139" s="2">
        <f ca="1">OFFSET('table data'!$G$2,(ROW()-1)*4,0)</f>
        <v>0</v>
      </c>
      <c r="M139" s="2">
        <f ca="1">OFFSET('table data'!$H$2,(ROW()-1)*4,0)</f>
        <v>0</v>
      </c>
    </row>
    <row r="140" spans="6:13" ht="16" x14ac:dyDescent="0.25">
      <c r="F140">
        <v>1979583</v>
      </c>
      <c r="G140">
        <v>21</v>
      </c>
      <c r="H140">
        <v>37.9</v>
      </c>
      <c r="I140">
        <v>404900</v>
      </c>
      <c r="J140">
        <v>2</v>
      </c>
      <c r="K140">
        <v>23.07</v>
      </c>
      <c r="L140" s="2">
        <f ca="1">OFFSET('table data'!$G$2,(ROW()-1)*4,0)</f>
        <v>0</v>
      </c>
      <c r="M140" s="2">
        <f ca="1">OFFSET('table data'!$H$2,(ROW()-1)*4,0)</f>
        <v>0</v>
      </c>
    </row>
    <row r="141" spans="6:13" ht="16" x14ac:dyDescent="0.25">
      <c r="F141">
        <v>1873588</v>
      </c>
      <c r="G141">
        <v>23</v>
      </c>
      <c r="H141">
        <v>38.07</v>
      </c>
      <c r="I141">
        <v>331386</v>
      </c>
      <c r="J141">
        <v>3</v>
      </c>
      <c r="K141">
        <v>4.04</v>
      </c>
      <c r="L141" s="2">
        <f ca="1">OFFSET('table data'!$G$2,(ROW()-1)*4,0)</f>
        <v>0</v>
      </c>
      <c r="M141" s="2">
        <f ca="1">OFFSET('table data'!$H$2,(ROW()-1)*4,0)</f>
        <v>0</v>
      </c>
    </row>
    <row r="142" spans="6:13" ht="16" x14ac:dyDescent="0.25">
      <c r="F142">
        <v>1885221</v>
      </c>
      <c r="G142">
        <v>16</v>
      </c>
      <c r="H142">
        <v>37.869999999999997</v>
      </c>
      <c r="I142">
        <v>346095</v>
      </c>
      <c r="J142">
        <v>2</v>
      </c>
      <c r="K142">
        <v>0</v>
      </c>
      <c r="L142" s="2">
        <f ca="1">OFFSET('table data'!$G$2,(ROW()-1)*4,0)</f>
        <v>0</v>
      </c>
      <c r="M142" s="2">
        <f ca="1">OFFSET('table data'!$H$2,(ROW()-1)*4,0)</f>
        <v>0</v>
      </c>
    </row>
    <row r="143" spans="6:13" ht="16" x14ac:dyDescent="0.25">
      <c r="F143">
        <v>1877799</v>
      </c>
      <c r="G143">
        <v>33</v>
      </c>
      <c r="H143">
        <v>37.94</v>
      </c>
      <c r="I143">
        <v>283237</v>
      </c>
      <c r="J143">
        <v>3</v>
      </c>
      <c r="K143">
        <v>0</v>
      </c>
      <c r="L143" s="2">
        <f ca="1">OFFSET('table data'!$G$2,(ROW()-1)*4,0)</f>
        <v>0</v>
      </c>
      <c r="M143" s="2">
        <f ca="1">OFFSET('table data'!$H$2,(ROW()-1)*4,0)</f>
        <v>0</v>
      </c>
    </row>
    <row r="144" spans="6:13" ht="16" x14ac:dyDescent="0.25">
      <c r="F144">
        <v>1914086</v>
      </c>
      <c r="G144">
        <v>20</v>
      </c>
      <c r="H144">
        <v>37.85</v>
      </c>
      <c r="I144">
        <v>453295</v>
      </c>
      <c r="J144">
        <v>2</v>
      </c>
      <c r="K144">
        <v>64.81</v>
      </c>
      <c r="L144" s="2">
        <f ca="1">OFFSET('table data'!$G$2,(ROW()-1)*4,0)</f>
        <v>0</v>
      </c>
      <c r="M144" s="2">
        <f ca="1">OFFSET('table data'!$H$2,(ROW()-1)*4,0)</f>
        <v>0</v>
      </c>
    </row>
    <row r="145" spans="7:13" ht="16" x14ac:dyDescent="0.25">
      <c r="G145">
        <v>22</v>
      </c>
      <c r="H145">
        <v>37.979999999999997</v>
      </c>
      <c r="I145">
        <v>277461</v>
      </c>
      <c r="J145">
        <v>3</v>
      </c>
      <c r="K145">
        <v>1.62</v>
      </c>
      <c r="L145" s="2">
        <f ca="1">OFFSET('table data'!$G$2,(ROW()-1)*4,0)</f>
        <v>0</v>
      </c>
      <c r="M145" s="2">
        <f ca="1">OFFSET('table data'!$H$2,(ROW()-1)*4,0)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reports3</vt:lpstr>
      <vt:lpstr>score plots</vt:lpstr>
      <vt:lpstr>discovar</vt:lpstr>
      <vt:lpstr>Score raw data</vt:lpstr>
      <vt:lpstr>table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2016-02-23T10:02:10Z</dcterms:modified>
</cp:coreProperties>
</file>