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rwthaachende-my.sharepoint.com/personal/iris_broderius_rwth-aachen_de/Documents/Master/HiWi_Programmieren/GitLab/backup/aktuell_pushen_neu_2/biolabsim/"/>
    </mc:Choice>
  </mc:AlternateContent>
  <xr:revisionPtr revIDLastSave="101" documentId="114_{4CA052D7-04E0-4E23-B863-C3C9E0A1815E}" xr6:coauthVersionLast="45" xr6:coauthVersionMax="45" xr10:uidLastSave="{99DC5C3A-7CA0-40C4-ADAF-E7748D9E6693}"/>
  <bookViews>
    <workbookView xWindow="-120" yWindow="-120" windowWidth="20730" windowHeight="11160" xr2:uid="{00000000-000D-0000-FFFF-FFFF00000000}"/>
  </bookViews>
  <sheets>
    <sheet name="different 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<sst xmlns="http://schemas.openxmlformats.org/spreadsheetml/2006/main" count="25" uniqueCount="25">
  <si>
    <t>time [h]</t>
  </si>
  <si>
    <t>[g/L]:</t>
  </si>
  <si>
    <t>exp.1 biomass conc. at 23 °C</t>
  </si>
  <si>
    <t>exp.2 biomass conc. at 23 °C</t>
  </si>
  <si>
    <t>exp.3 biomass conc. at 23 °C</t>
  </si>
  <si>
    <t>exp.4 biomass conc. at 25 °C</t>
  </si>
  <si>
    <t>exp.5 biomass conc. at 25 °C</t>
  </si>
  <si>
    <t>exp.6 biomass conc. at 25 °C</t>
  </si>
  <si>
    <t>exp.7 biomass conc. at 27 °C</t>
  </si>
  <si>
    <t>exp.8 biomass conc. at 27 °C</t>
  </si>
  <si>
    <t>exp.9 biomass conc. at 27 °C</t>
  </si>
  <si>
    <t>exp.10 biomass conc. at 29 °C</t>
  </si>
  <si>
    <t>exp.11 biomass conc. at 29 °C</t>
  </si>
  <si>
    <t>exp.12 biomass conc. at 29 °C</t>
  </si>
  <si>
    <t>exp.13 biomass conc. at 35 °C</t>
  </si>
  <si>
    <t>exp.14 biomass conc. at 35 °C</t>
  </si>
  <si>
    <t>exp.15 biomass conc. at 35 °C</t>
  </si>
  <si>
    <t>Mittelwert der Logarithmen Exp. 1-3</t>
  </si>
  <si>
    <t>Mittelwert 4-6</t>
  </si>
  <si>
    <t>Mittelwert Exp. 7-9</t>
  </si>
  <si>
    <t>Mittelwert Exp. 10-12</t>
  </si>
  <si>
    <t>Mittelwert Exp. 13-15</t>
  </si>
  <si>
    <t>Standarbabweichung Exp. 13-15</t>
  </si>
  <si>
    <t>optimal war hier 27°C (Exp. 7-9), das passt zur Ermittlung über die Steigung</t>
  </si>
  <si>
    <t>hier sollte nicht überall das Gleiche herauskommen, im Skript korrigieren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</si>
</sst>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'different temp'!$G$1</c:f>
              <c:strCache>
                <c:ptCount val="1"/>
                <c:pt idx="0">
                  <c:v>Mittelwert der Logarithmen Exp. 1-3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7842194678760842E-2"/>
                  <c:y val="0.161245857401033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yblau = 0,6677x - 2,2637</a:t>
                    </a:r>
                    <a:br>
                      <a:rPr lang="en-US" baseline="0"/>
                    </a:br>
                    <a:r>
                      <a:rPr lang="en-US" baseline="0"/>
                      <a:t>R² = 0,9964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'different temp'!$B$2:$B$11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'different temp'!$G$2:$G$11</c:f>
              <c:numCache>
                <c:formatCode>General</c:formatCode>
                <c:ptCount val="10"/>
                <c:pt idx="0">
                  <c:v>-2.3873201545657352</c:v>
                </c:pt>
                <c:pt idx="1">
                  <c:v>-1.6625929128166577</c:v>
                </c:pt>
                <c:pt idx="2">
                  <c:v>-0.93937648320983347</c:v>
                </c:pt>
                <c:pt idx="3">
                  <c:v>-0.2192623268074029</c:v>
                </c:pt>
                <c:pt idx="4">
                  <c:v>0.4945262511044598</c:v>
                </c:pt>
                <c:pt idx="5">
                  <c:v>1.1955992297296645</c:v>
                </c:pt>
                <c:pt idx="6">
                  <c:v>1.8718250919794222</c:v>
                </c:pt>
                <c:pt idx="7">
                  <c:v>2.5020615580696703</c:v>
                </c:pt>
                <c:pt idx="8">
                  <c:v>3.0550556796815629</c:v>
                </c:pt>
                <c:pt idx="9">
                  <c:v>3.4970379023105691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CB-4880-A344-56AB8D040681}"/>
            </c:ext>
          </c:extLst>
        </c:ser>
        <c:ser>
          <c:idx val="2"/>
          <c:order val="1"/>
          <c:tx>
            <c:strRef>
              <c:f>'different temp'!$K$1</c:f>
              <c:strCache>
                <c:ptCount val="1"/>
                <c:pt idx="0">
                  <c:v>Mittelwert 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trendline>
            <c:trendlineType val="linear"/>
            <c:dispRSqr val="1"/>
            <c:dispEq val="1"/>
            <c:trendlineLbl>
              <c:layout>
                <c:manualLayout>
                  <c:x val="-0.21110280539510423"/>
                  <c:y val="0.151174602236634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ygrün = 0,85x - 2,1285</a:t>
                    </a:r>
                    <a:br>
                      <a:rPr lang="en-US" baseline="0"/>
                    </a:br>
                    <a:r>
                      <a:rPr lang="en-US" baseline="0"/>
                      <a:t>R² = 0,9966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'different temp'!$B$2:$B$9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'different temp'!$K$2:$K$9</c:f>
              <c:numCache>
                <c:formatCode>General</c:formatCode>
                <c:ptCount val="8"/>
                <c:pt idx="0">
                  <c:v>-2.2455543443921151</c:v>
                </c:pt>
                <c:pt idx="1">
                  <c:v>-1.3244587847136826</c:v>
                </c:pt>
                <c:pt idx="2">
                  <c:v>-0.40641100294930937</c:v>
                </c:pt>
                <c:pt idx="3">
                  <c:v>0.50405971819843998</c:v>
                </c:pt>
                <c:pt idx="4">
                  <c:v>1.3960358208064256</c:v>
                </c:pt>
                <c:pt idx="5">
                  <c:v>2.2448094302443753</c:v>
                </c:pt>
                <c:pt idx="6">
                  <c:v>3.0021206046318114</c:v>
                </c:pt>
                <c:pt idx="7">
                  <c:v>3.5998343907186467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CB-4880-A344-56AB8D040681}"/>
            </c:ext>
          </c:extLst>
        </c:ser>
        <c:ser>
          <c:idx val="1"/>
          <c:order val="2"/>
          <c:tx>
            <c:strRef>
              <c:f>'different temp'!$O$1</c:f>
              <c:strCache>
                <c:ptCount val="1"/>
                <c:pt idx="0">
                  <c:v>Mittelwert Exp. 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3882590004579634"/>
                  <c:y val="-2.209944207255521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yrot = 0,9392x - 3,1937</a:t>
                    </a:r>
                    <a:br>
                      <a:rPr lang="en-US" baseline="0"/>
                    </a:br>
                    <a:r>
                      <a:rPr lang="en-US" baseline="0"/>
                      <a:t>R² = 0,9982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yVal>
            <c:numRef>
              <c:f>'different temp'!$O$2:$O$8</c:f>
              <c:numCache>
                <c:formatCode>General</c:formatCode>
                <c:ptCount val="7"/>
                <c:pt idx="0">
                  <c:v>-2.3350762760071753</c:v>
                </c:pt>
                <c:pt idx="1">
                  <c:v>-1.3373646980089851</c:v>
                </c:pt>
                <c:pt idx="2">
                  <c:v>-0.34355893775207824</c:v>
                </c:pt>
                <c:pt idx="3">
                  <c:v>0.63979473583373192</c:v>
                </c:pt>
                <c:pt idx="4">
                  <c:v>1.5958975996841751</c:v>
                </c:pt>
                <c:pt idx="5">
                  <c:v>2.48548057350225</c:v>
                </c:pt>
                <c:pt idx="6">
                  <c:v>3.2353699419491933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CB-4880-A344-56AB8D040681}"/>
            </c:ext>
          </c:extLst>
        </c:ser>
        <c:ser>
          <c:idx val="3"/>
          <c:order val="3"/>
          <c:tx>
            <c:strRef>
              <c:f>'different temp'!$S$1</c:f>
              <c:strCache>
                <c:ptCount val="1"/>
                <c:pt idx="0">
                  <c:v>Mittelwert Exp. 10-12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8840023045899749E-3"/>
                  <c:y val="0.223372087869879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ygrau = 0,8816x - 3,23</a:t>
                    </a:r>
                    <a:br>
                      <a:rPr lang="en-US" baseline="0"/>
                    </a:br>
                    <a:r>
                      <a:rPr lang="en-US" baseline="0"/>
                      <a:t>R² = 0,9991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strRef>
              <c:f>'different temp'!$B$1:$B$9</c:f>
              <c:strCache>
                <c:ptCount val="9"/>
                <c:pt idx="0">
                  <c:v>time [h]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xVal>
          <c:yVal>
            <c:numRef>
              <c:f>'different temp'!$S$2:$S$8</c:f>
              <c:numCache>
                <c:formatCode>General</c:formatCode>
                <c:ptCount val="7"/>
                <c:pt idx="0">
                  <c:v>-2.402248884742014</c:v>
                </c:pt>
                <c:pt idx="1">
                  <c:v>-1.4811533250635813</c:v>
                </c:pt>
                <c:pt idx="2">
                  <c:v>-0.56310554329920792</c:v>
                </c:pt>
                <c:pt idx="3">
                  <c:v>0.34736517784854137</c:v>
                </c:pt>
                <c:pt idx="4">
                  <c:v>1.2393412804565271</c:v>
                </c:pt>
                <c:pt idx="5">
                  <c:v>2.0881148898944772</c:v>
                </c:pt>
                <c:pt idx="6">
                  <c:v>2.8454260642819125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ECB-4880-A344-56AB8D04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1119"/>
        <c:axId val="1921058863"/>
      </c:scatterChart>
      <c:valAx>
        <c:axId val="20503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1058863"/>
        <c:crosses val="autoZero"/>
        <c:crossBetween val="midCat"/>
      </c:valAx>
      <c:valAx>
        <c:axId val="19210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38111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23</xdr:row>
      <xdr:rowOff>104774</xdr:rowOff>
    </xdr:from>
    <xdr:to>
      <xdr:col>7</xdr:col>
      <xdr:colOff>1441449</xdr:colOff>
      <xdr:row>50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E547A4-A4BD-4AF9-A5DE-D33040FA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workbookViewId="0">
      <selection activeCell="W2" sqref="W2"/>
    </sheetView>
  </sheetViews>
  <sheetFormatPr baseColWidth="10" defaultColWidth="9.140625" defaultRowHeight="15" x14ac:dyDescent="0.25"/>
  <cols>
    <col min="4" max="6" width="25.7109375" bestFit="1" customWidth="1"/>
    <col min="7" max="7" width="33.5703125" bestFit="1" customWidth="1"/>
    <col min="8" max="8" width="25.7109375" bestFit="1" customWidth="1"/>
    <col min="10" max="10" width="25.7109375" bestFit="1" customWidth="1"/>
    <col min="11" max="11" width="25.7109375" customWidth="1"/>
    <col min="12" max="12" width="25.7109375" bestFit="1" customWidth="1"/>
    <col min="14" max="14" width="25.7109375" bestFit="1" customWidth="1"/>
    <col min="15" max="15" width="25.7109375" customWidth="1"/>
    <col min="16" max="16" width="26.85546875" bestFit="1" customWidth="1"/>
    <col min="18" max="18" width="26.85546875" bestFit="1" customWidth="1"/>
    <col min="19" max="19" width="26.85546875" customWidth="1"/>
    <col min="20" max="20" width="26.85546875" bestFit="1" customWidth="1"/>
    <col min="22" max="22" width="26.85546875" bestFit="1" customWidth="1"/>
    <col min="23" max="23" width="20.140625" bestFit="1" customWidth="1"/>
    <col min="24" max="24" width="29.28515625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7</v>
      </c>
      <c r="K1" s="1" t="s">
        <v>18</v>
      </c>
      <c r="L1" s="1" t="s">
        <v>8</v>
      </c>
      <c r="M1" s="1" t="s">
        <v>9</v>
      </c>
      <c r="N1" s="1" t="s">
        <v>10</v>
      </c>
      <c r="O1" s="1" t="s">
        <v>19</v>
      </c>
      <c r="P1" s="1" t="s">
        <v>11</v>
      </c>
      <c r="Q1" s="1" t="s">
        <v>12</v>
      </c>
      <c r="R1" s="1" t="s">
        <v>13</v>
      </c>
      <c r="S1" s="1" t="s">
        <v>20</v>
      </c>
      <c r="T1" s="1" t="s">
        <v>14</v>
      </c>
      <c r="U1" s="1" t="s">
        <v>15</v>
      </c>
      <c r="V1" s="1" t="s">
        <v>16</v>
      </c>
      <c r="W1" s="2" t="s">
        <v>21</v>
      </c>
      <c r="X1" s="2" t="s">
        <v>22</v>
      </c>
    </row>
    <row r="2" spans="1:25" x14ac:dyDescent="0.25">
      <c r="A2" s="1">
        <v>0</v>
      </c>
      <c r="B2">
        <v>0</v>
      </c>
      <c r="D2">
        <v>0.1048720401559164</v>
      </c>
      <c r="E2">
        <v>8.0489706528171528E-2</v>
      </c>
      <c r="F2">
        <v>9.9833103665238704E-2</v>
      </c>
      <c r="G2">
        <f xml:space="preserve"> AVERAGE(LN(D2),LN(E2))</f>
        <v>-2.3873201545657352</v>
      </c>
      <c r="H2">
        <v>0.1012058391132912</v>
      </c>
      <c r="I2">
        <v>0.1138740720761917</v>
      </c>
      <c r="J2">
        <v>0.10296129520539909</v>
      </c>
      <c r="K2">
        <f xml:space="preserve"> AVERAGE(LN(H2),LN(I2),LN(J2))</f>
        <v>-2.2455543443921151</v>
      </c>
      <c r="L2">
        <v>9.9393670968489306E-2</v>
      </c>
      <c r="M2">
        <v>0.1074410943881219</v>
      </c>
      <c r="N2">
        <v>9.4280046064826761E-2</v>
      </c>
      <c r="O2">
        <f xml:space="preserve"> AVERAGE(LN(L2),LN(N2))</f>
        <v>-2.3350762760071753</v>
      </c>
      <c r="P2">
        <v>9.4481108706607045E-2</v>
      </c>
      <c r="Q2">
        <v>8.1352292075941607E-2</v>
      </c>
      <c r="R2">
        <v>9.6479472674235525E-2</v>
      </c>
      <c r="S2">
        <f xml:space="preserve"> AVERAGE(LN(P2),LN(Q2),LN(R2))</f>
        <v>-2.402248884742014</v>
      </c>
      <c r="T2">
        <v>0.1018466860480286</v>
      </c>
      <c r="U2">
        <v>0.1235723690050312</v>
      </c>
      <c r="V2">
        <v>0.1122256384383454</v>
      </c>
      <c r="W2">
        <f xml:space="preserve"> AVERAGE(LN(T2),LN(U2),LN(V2))</f>
        <v>-2.1874862635063437</v>
      </c>
      <c r="X2">
        <f xml:space="preserve"> _xlfn.STDEV.S(LN(T2),LN(U2),LN(V2))</f>
        <v>9.6679409881094844E-2</v>
      </c>
      <c r="Y2" t="s">
        <v>24</v>
      </c>
    </row>
    <row r="3" spans="1:25" x14ac:dyDescent="0.25">
      <c r="A3" s="1">
        <v>1</v>
      </c>
      <c r="B3">
        <v>1</v>
      </c>
      <c r="D3">
        <v>0.21647350983771149</v>
      </c>
      <c r="E3">
        <v>0.16614427689264011</v>
      </c>
      <c r="F3">
        <v>0.10088240571005221</v>
      </c>
      <c r="G3">
        <f xml:space="preserve"> AVERAGE(LN(D3),LN(E3))</f>
        <v>-1.6625929128166577</v>
      </c>
      <c r="H3">
        <v>0.25423321463515902</v>
      </c>
      <c r="I3">
        <v>0.28605633490295312</v>
      </c>
      <c r="J3">
        <v>0.25864299226615001</v>
      </c>
      <c r="K3">
        <f t="shared" ref="K3:K17" si="0" xml:space="preserve"> AVERAGE(LN(H3),LN(I3),LN(J3))</f>
        <v>-1.3244587847136826</v>
      </c>
      <c r="L3">
        <v>0.26956243068909741</v>
      </c>
      <c r="M3">
        <v>0.11249013487157131</v>
      </c>
      <c r="N3">
        <v>0.25569393035872329</v>
      </c>
      <c r="O3">
        <f t="shared" ref="O3:O16" si="1" xml:space="preserve"> AVERAGE(LN(L3),LN(N3))</f>
        <v>-1.3373646980089851</v>
      </c>
      <c r="P3">
        <v>0.2373404163161579</v>
      </c>
      <c r="Q3">
        <v>0.20436029100309899</v>
      </c>
      <c r="R3">
        <v>0.24236038848330271</v>
      </c>
      <c r="S3">
        <f t="shared" ref="S3:S17" si="2" xml:space="preserve"> AVERAGE(LN(P3),LN(Q3),LN(R3))</f>
        <v>-1.4811533250635813</v>
      </c>
      <c r="T3">
        <v>0.13443470489750439</v>
      </c>
      <c r="U3">
        <v>0.1631119833672629</v>
      </c>
      <c r="V3">
        <v>0.14813462441260281</v>
      </c>
      <c r="W3">
        <f t="shared" ref="W3:W50" si="3" xml:space="preserve"> AVERAGE(LN(T3),LN(U3),LN(V3))</f>
        <v>-1.909876252355887</v>
      </c>
      <c r="X3">
        <f t="shared" ref="X3:X50" si="4" xml:space="preserve"> _xlfn.STDEV.S(LN(T3),LN(U3),LN(V3))</f>
        <v>9.6679409881094955E-2</v>
      </c>
    </row>
    <row r="4" spans="1:25" x14ac:dyDescent="0.25">
      <c r="A4" s="1">
        <v>2</v>
      </c>
      <c r="B4">
        <v>2</v>
      </c>
      <c r="D4">
        <v>0.44616311468689929</v>
      </c>
      <c r="E4">
        <v>0.34243195909465179</v>
      </c>
      <c r="F4">
        <v>9.020434451196814E-2</v>
      </c>
      <c r="G4">
        <f t="shared" ref="G4:G21" si="5" xml:space="preserve"> AVERAGE(LN(D4),LN(E4))</f>
        <v>-0.93937648320983347</v>
      </c>
      <c r="H4">
        <v>0.63670076936112441</v>
      </c>
      <c r="I4">
        <v>0.71639847993388772</v>
      </c>
      <c r="J4">
        <v>0.6477446009642952</v>
      </c>
      <c r="K4">
        <f t="shared" si="0"/>
        <v>-0.40641100294930937</v>
      </c>
      <c r="L4">
        <v>0.72822187676730898</v>
      </c>
      <c r="M4">
        <v>0.11594509758020551</v>
      </c>
      <c r="N4">
        <v>0.69075617610303064</v>
      </c>
      <c r="O4">
        <f t="shared" si="1"/>
        <v>-0.34355893775207824</v>
      </c>
      <c r="P4">
        <v>0.59439450461202237</v>
      </c>
      <c r="Q4">
        <v>0.51179919466959412</v>
      </c>
      <c r="R4">
        <v>0.60696650526732365</v>
      </c>
      <c r="S4">
        <f t="shared" si="2"/>
        <v>-0.56310554329920792</v>
      </c>
      <c r="T4">
        <v>0.17742570272542091</v>
      </c>
      <c r="U4">
        <v>0.21527371443213561</v>
      </c>
      <c r="V4">
        <v>0.19550673209280989</v>
      </c>
      <c r="W4">
        <f t="shared" si="3"/>
        <v>-1.6324029229820258</v>
      </c>
      <c r="X4">
        <f t="shared" si="4"/>
        <v>9.6679409881094844E-2</v>
      </c>
    </row>
    <row r="5" spans="1:25" x14ac:dyDescent="0.25">
      <c r="A5" s="1">
        <v>3</v>
      </c>
      <c r="B5">
        <v>3</v>
      </c>
      <c r="D5">
        <v>0.91671696331470687</v>
      </c>
      <c r="E5">
        <v>0.70358390317282915</v>
      </c>
      <c r="F5">
        <v>9.3427347967424579E-2</v>
      </c>
      <c r="G5">
        <f t="shared" si="5"/>
        <v>-0.2192623268074029</v>
      </c>
      <c r="H5">
        <v>1.5825148162398781</v>
      </c>
      <c r="I5">
        <v>1.780602856762193</v>
      </c>
      <c r="J5">
        <v>1.60996417389907</v>
      </c>
      <c r="K5">
        <f t="shared" si="0"/>
        <v>0.50405971819843998</v>
      </c>
      <c r="L5">
        <v>1.9468334330100781</v>
      </c>
      <c r="M5">
        <v>0.10186597745239551</v>
      </c>
      <c r="N5">
        <v>1.846672368132221</v>
      </c>
      <c r="O5">
        <f t="shared" si="1"/>
        <v>0.63979473583373192</v>
      </c>
      <c r="P5">
        <v>1.477362923848732</v>
      </c>
      <c r="Q5">
        <v>1.272072922602193</v>
      </c>
      <c r="R5">
        <v>1.508610533815899</v>
      </c>
      <c r="S5">
        <f t="shared" si="2"/>
        <v>0.34736517784854137</v>
      </c>
      <c r="T5">
        <v>0.23412261848624771</v>
      </c>
      <c r="U5">
        <v>0.28406507591580832</v>
      </c>
      <c r="V5">
        <v>0.25798149504919421</v>
      </c>
      <c r="W5">
        <f t="shared" si="3"/>
        <v>-1.355109879338148</v>
      </c>
      <c r="X5">
        <f t="shared" si="4"/>
        <v>9.6679409881094955E-2</v>
      </c>
    </row>
    <row r="6" spans="1:25" x14ac:dyDescent="0.25">
      <c r="A6" s="1">
        <v>4</v>
      </c>
      <c r="B6">
        <v>4</v>
      </c>
      <c r="D6">
        <v>1.8716718492538451</v>
      </c>
      <c r="E6">
        <v>1.4365155635334801</v>
      </c>
      <c r="F6">
        <v>9.5372166374599943E-2</v>
      </c>
      <c r="G6">
        <f t="shared" si="5"/>
        <v>0.4945262511044598</v>
      </c>
      <c r="H6">
        <v>3.8612514475927142</v>
      </c>
      <c r="I6">
        <v>4.3445756638139246</v>
      </c>
      <c r="J6">
        <v>3.928226411055538</v>
      </c>
      <c r="K6">
        <f t="shared" si="0"/>
        <v>1.3960358208064256</v>
      </c>
      <c r="L6">
        <v>5.0647614354812127</v>
      </c>
      <c r="M6">
        <v>9.5842554857409376E-2</v>
      </c>
      <c r="N6">
        <v>4.8041886046839952</v>
      </c>
      <c r="O6">
        <f t="shared" si="1"/>
        <v>1.5958975996841751</v>
      </c>
      <c r="P6">
        <v>3.6046864584085112</v>
      </c>
      <c r="Q6">
        <v>3.103789843504809</v>
      </c>
      <c r="R6">
        <v>3.6809289542015149</v>
      </c>
      <c r="S6">
        <f t="shared" si="2"/>
        <v>1.2393412804565271</v>
      </c>
      <c r="T6">
        <v>0.30886377423859052</v>
      </c>
      <c r="U6">
        <v>0.37474982999936829</v>
      </c>
      <c r="V6">
        <v>0.34033934337398852</v>
      </c>
      <c r="W6">
        <f t="shared" si="3"/>
        <v>-1.078054548454128</v>
      </c>
      <c r="X6">
        <f t="shared" si="4"/>
        <v>9.6679409881094955E-2</v>
      </c>
    </row>
    <row r="7" spans="1:25" x14ac:dyDescent="0.25">
      <c r="A7" s="1">
        <v>5</v>
      </c>
      <c r="B7">
        <v>5</v>
      </c>
      <c r="D7">
        <v>3.7731305711900269</v>
      </c>
      <c r="E7">
        <v>2.8958926699246081</v>
      </c>
      <c r="F7">
        <v>0.1057327354610117</v>
      </c>
      <c r="G7">
        <f t="shared" si="5"/>
        <v>1.1955992297296645</v>
      </c>
      <c r="H7">
        <v>9.02289241561175</v>
      </c>
      <c r="I7">
        <v>10.152314434357169</v>
      </c>
      <c r="J7">
        <v>9.1793981231696833</v>
      </c>
      <c r="K7">
        <f t="shared" si="0"/>
        <v>2.2448094302443753</v>
      </c>
      <c r="L7">
        <v>12.32820849037949</v>
      </c>
      <c r="M7">
        <v>0.10376208512421591</v>
      </c>
      <c r="N7">
        <v>11.693944423667091</v>
      </c>
      <c r="O7">
        <f t="shared" si="1"/>
        <v>2.48548057350225</v>
      </c>
      <c r="P7">
        <v>8.423356662387258</v>
      </c>
      <c r="Q7">
        <v>7.2528718263277199</v>
      </c>
      <c r="R7">
        <v>8.6015185475623088</v>
      </c>
      <c r="S7">
        <f t="shared" si="2"/>
        <v>2.0881148898944772</v>
      </c>
      <c r="T7">
        <v>0.40733761811306701</v>
      </c>
      <c r="U7">
        <v>0.49422987048750139</v>
      </c>
      <c r="V7">
        <v>0.44884842135301611</v>
      </c>
      <c r="W7">
        <f t="shared" si="3"/>
        <v>-0.80131249796792769</v>
      </c>
      <c r="X7">
        <f t="shared" si="4"/>
        <v>9.6679409881094899E-2</v>
      </c>
    </row>
    <row r="8" spans="1:25" x14ac:dyDescent="0.25">
      <c r="A8" s="1">
        <v>6</v>
      </c>
      <c r="B8">
        <v>6</v>
      </c>
      <c r="D8">
        <v>7.4196427518000929</v>
      </c>
      <c r="E8">
        <v>5.6946052231689404</v>
      </c>
      <c r="F8">
        <v>0.1084842050603453</v>
      </c>
      <c r="G8">
        <f t="shared" si="5"/>
        <v>1.8718250919794222</v>
      </c>
      <c r="H8">
        <v>19.24162928795932</v>
      </c>
      <c r="I8">
        <v>21.65016069821494</v>
      </c>
      <c r="J8">
        <v>19.575383107418482</v>
      </c>
      <c r="K8">
        <f t="shared" si="0"/>
        <v>3.0021206046318114</v>
      </c>
      <c r="L8">
        <v>26.095930385926469</v>
      </c>
      <c r="M8">
        <v>9.6357412528140549E-2</v>
      </c>
      <c r="N8">
        <v>24.753341887026739</v>
      </c>
      <c r="O8">
        <f t="shared" si="1"/>
        <v>3.2353699419491933</v>
      </c>
      <c r="P8">
        <v>17.96309861541544</v>
      </c>
      <c r="Q8">
        <v>15.4669993309258</v>
      </c>
      <c r="R8">
        <v>18.343034980593739</v>
      </c>
      <c r="S8">
        <f t="shared" si="2"/>
        <v>2.8454260642819125</v>
      </c>
      <c r="T8">
        <v>0.53698588729017749</v>
      </c>
      <c r="U8">
        <v>0.65153438751481441</v>
      </c>
      <c r="V8">
        <v>0.59170883581919032</v>
      </c>
      <c r="W8">
        <f t="shared" si="3"/>
        <v>-0.52498305456313188</v>
      </c>
      <c r="X8">
        <f t="shared" si="4"/>
        <v>9.6679409881095288E-2</v>
      </c>
    </row>
    <row r="9" spans="1:25" x14ac:dyDescent="0.25">
      <c r="A9" s="1">
        <v>7</v>
      </c>
      <c r="B9">
        <v>7</v>
      </c>
      <c r="D9">
        <v>13.93449437099399</v>
      </c>
      <c r="E9">
        <v>10.69477966550734</v>
      </c>
      <c r="G9">
        <f t="shared" si="5"/>
        <v>2.5020615580696703</v>
      </c>
      <c r="H9">
        <v>34.980470150973687</v>
      </c>
      <c r="I9">
        <v>39.359078627588033</v>
      </c>
      <c r="J9">
        <v>35.58722051211231</v>
      </c>
      <c r="K9">
        <f t="shared" si="0"/>
        <v>3.5998343907186467</v>
      </c>
      <c r="L9">
        <v>44.293090486675297</v>
      </c>
      <c r="N9">
        <v>42.014290957833587</v>
      </c>
      <c r="O9">
        <f t="shared" si="1"/>
        <v>3.7644192576197502</v>
      </c>
      <c r="P9">
        <v>32.656155335491221</v>
      </c>
      <c r="Q9">
        <v>28.118352158418531</v>
      </c>
      <c r="R9">
        <v>33.346863616089117</v>
      </c>
      <c r="S9">
        <f t="shared" si="2"/>
        <v>3.4431398503687483</v>
      </c>
      <c r="T9">
        <v>0.70751461599337429</v>
      </c>
      <c r="U9">
        <v>0.85843988249903913</v>
      </c>
      <c r="V9">
        <v>0.77961573974899279</v>
      </c>
      <c r="W9">
        <f t="shared" si="3"/>
        <v>-0.2491965801233311</v>
      </c>
      <c r="X9">
        <f t="shared" si="4"/>
        <v>9.6679409881094996E-2</v>
      </c>
    </row>
    <row r="10" spans="1:25" x14ac:dyDescent="0.25">
      <c r="A10" s="1">
        <v>8</v>
      </c>
      <c r="B10">
        <v>8</v>
      </c>
      <c r="D10">
        <v>24.224426826028871</v>
      </c>
      <c r="E10">
        <v>18.592343613620731</v>
      </c>
      <c r="G10">
        <f t="shared" si="5"/>
        <v>3.0550556796815629</v>
      </c>
      <c r="H10">
        <v>51.819656062765823</v>
      </c>
      <c r="I10">
        <v>58.306075036335557</v>
      </c>
      <c r="J10">
        <v>52.718488894184659</v>
      </c>
      <c r="K10">
        <f t="shared" si="0"/>
        <v>3.9928140186128278</v>
      </c>
      <c r="L10">
        <v>59.576078007631672</v>
      </c>
      <c r="N10">
        <v>56.51099636617635</v>
      </c>
      <c r="O10">
        <f t="shared" si="1"/>
        <v>4.0608446814764401</v>
      </c>
      <c r="P10">
        <v>48.376443498724853</v>
      </c>
      <c r="Q10">
        <v>41.654195372797723</v>
      </c>
      <c r="R10">
        <v>49.399650602168862</v>
      </c>
      <c r="S10">
        <f t="shared" si="2"/>
        <v>3.8361194782629298</v>
      </c>
      <c r="T10">
        <v>0.93153245775442262</v>
      </c>
      <c r="U10">
        <v>1.130244655731941</v>
      </c>
      <c r="V10">
        <v>1.0264627044244869</v>
      </c>
      <c r="W10">
        <f t="shared" si="3"/>
        <v>2.5876165969590928E-2</v>
      </c>
      <c r="X10">
        <f t="shared" si="4"/>
        <v>9.667940988109501E-2</v>
      </c>
    </row>
    <row r="11" spans="1:25" x14ac:dyDescent="0.25">
      <c r="A11" s="1">
        <v>9</v>
      </c>
      <c r="B11">
        <v>9</v>
      </c>
      <c r="D11">
        <v>37.688074558091103</v>
      </c>
      <c r="E11">
        <v>28.925746617331001</v>
      </c>
      <c r="G11">
        <f t="shared" si="5"/>
        <v>3.4970379023105691</v>
      </c>
      <c r="H11">
        <v>64.073402909653709</v>
      </c>
      <c r="I11">
        <v>72.093659466952332</v>
      </c>
      <c r="J11">
        <v>65.184781921628769</v>
      </c>
      <c r="K11">
        <f t="shared" si="0"/>
        <v>4.20507382726543</v>
      </c>
      <c r="L11">
        <v>68.237767314194656</v>
      </c>
      <c r="N11">
        <v>64.727057397676717</v>
      </c>
      <c r="O11">
        <f t="shared" si="1"/>
        <v>4.1965887481979793</v>
      </c>
      <c r="P11">
        <v>59.815977008328581</v>
      </c>
      <c r="Q11">
        <v>51.50412499392128</v>
      </c>
      <c r="R11">
        <v>61.081140963094683</v>
      </c>
      <c r="S11">
        <f t="shared" si="2"/>
        <v>4.0483792869155311</v>
      </c>
      <c r="T11">
        <v>1.2253318113964251</v>
      </c>
      <c r="U11">
        <v>1.486716560223446</v>
      </c>
      <c r="V11">
        <v>1.350202448098603</v>
      </c>
      <c r="W11">
        <f t="shared" si="3"/>
        <v>0.30001208467197998</v>
      </c>
      <c r="X11">
        <f t="shared" si="4"/>
        <v>9.6679409881094844E-2</v>
      </c>
    </row>
    <row r="12" spans="1:25" x14ac:dyDescent="0.25">
      <c r="A12" s="1">
        <v>10</v>
      </c>
      <c r="B12">
        <v>10</v>
      </c>
      <c r="D12">
        <v>51.54789681332462</v>
      </c>
      <c r="E12">
        <v>39.563215137994952</v>
      </c>
      <c r="G12">
        <f t="shared" si="5"/>
        <v>3.8102055932819834</v>
      </c>
      <c r="H12">
        <v>70.716841036431319</v>
      </c>
      <c r="I12">
        <v>79.568676310946273</v>
      </c>
      <c r="J12">
        <v>71.943453161775849</v>
      </c>
      <c r="K12">
        <f t="shared" si="0"/>
        <v>4.3037282293824468</v>
      </c>
      <c r="L12">
        <v>72.093738286142127</v>
      </c>
      <c r="N12">
        <v>68.384645625553887</v>
      </c>
      <c r="O12">
        <f t="shared" si="1"/>
        <v>4.2515577565819127</v>
      </c>
      <c r="P12">
        <v>66.017984771329878</v>
      </c>
      <c r="Q12">
        <v>56.844320022323373</v>
      </c>
      <c r="R12">
        <v>67.414327000887624</v>
      </c>
      <c r="S12">
        <f t="shared" si="2"/>
        <v>4.1470336890325479</v>
      </c>
      <c r="T12">
        <v>1.60981662072474</v>
      </c>
      <c r="U12">
        <v>1.9532187173259581</v>
      </c>
      <c r="V12">
        <v>1.7738691855353781</v>
      </c>
      <c r="W12">
        <f t="shared" si="3"/>
        <v>0.57292068324520729</v>
      </c>
      <c r="X12">
        <f t="shared" si="4"/>
        <v>9.6679409881094414E-2</v>
      </c>
    </row>
    <row r="13" spans="1:25" x14ac:dyDescent="0.25">
      <c r="A13" s="1">
        <v>11</v>
      </c>
      <c r="B13">
        <v>11</v>
      </c>
      <c r="D13">
        <v>62.703184920036151</v>
      </c>
      <c r="E13">
        <v>48.124942979004807</v>
      </c>
      <c r="G13">
        <f t="shared" si="5"/>
        <v>4.0061064251385083</v>
      </c>
      <c r="H13">
        <v>73.75493975857556</v>
      </c>
      <c r="I13">
        <v>82.987062798239421</v>
      </c>
      <c r="J13">
        <v>75.034248931412009</v>
      </c>
      <c r="K13">
        <f t="shared" si="0"/>
        <v>4.3457924534074088</v>
      </c>
      <c r="L13">
        <v>73.624245289680786</v>
      </c>
      <c r="N13">
        <v>69.836410807281709</v>
      </c>
      <c r="O13">
        <f t="shared" si="1"/>
        <v>4.2725649548736309</v>
      </c>
      <c r="P13">
        <v>68.854213769016411</v>
      </c>
      <c r="Q13">
        <v>59.28643499083573</v>
      </c>
      <c r="R13">
        <v>70.310544899112145</v>
      </c>
      <c r="S13">
        <f t="shared" si="2"/>
        <v>4.1890979130575099</v>
      </c>
      <c r="T13">
        <v>2.1115557385492219</v>
      </c>
      <c r="U13">
        <v>2.5619875817623261</v>
      </c>
      <c r="V13">
        <v>2.3267393378424548</v>
      </c>
      <c r="W13">
        <f t="shared" si="3"/>
        <v>0.84422540355833853</v>
      </c>
      <c r="X13">
        <f t="shared" si="4"/>
        <v>9.6679409881094969E-2</v>
      </c>
    </row>
    <row r="14" spans="1:25" x14ac:dyDescent="0.25">
      <c r="A14" s="1">
        <v>12</v>
      </c>
      <c r="B14">
        <v>12</v>
      </c>
      <c r="D14">
        <v>70.03520649819059</v>
      </c>
      <c r="E14">
        <v>53.752298604073943</v>
      </c>
      <c r="G14">
        <f t="shared" si="5"/>
        <v>4.1166922482034547</v>
      </c>
      <c r="H14">
        <v>75.035624381775108</v>
      </c>
      <c r="I14">
        <v>84.428054487719365</v>
      </c>
      <c r="J14">
        <v>76.337147545855174</v>
      </c>
      <c r="K14">
        <f t="shared" si="0"/>
        <v>4.3630074731736652</v>
      </c>
      <c r="L14">
        <v>74.203766376539349</v>
      </c>
      <c r="N14">
        <v>70.386116580618975</v>
      </c>
      <c r="O14">
        <f t="shared" si="1"/>
        <v>4.2804054723655414</v>
      </c>
      <c r="P14">
        <v>70.049801930366939</v>
      </c>
      <c r="Q14">
        <v>60.315887742144582</v>
      </c>
      <c r="R14">
        <v>71.531420870210823</v>
      </c>
      <c r="S14">
        <f t="shared" si="2"/>
        <v>4.2063129328237663</v>
      </c>
      <c r="T14">
        <v>2.7638940408676969</v>
      </c>
      <c r="U14">
        <v>3.3534810759364988</v>
      </c>
      <c r="V14">
        <v>3.0455558776457581</v>
      </c>
      <c r="W14">
        <f t="shared" si="3"/>
        <v>1.1134409806461545</v>
      </c>
      <c r="X14">
        <f t="shared" si="4"/>
        <v>9.6679409881094844E-2</v>
      </c>
    </row>
    <row r="15" spans="1:25" x14ac:dyDescent="0.25">
      <c r="A15" s="1">
        <v>13</v>
      </c>
      <c r="B15">
        <v>13</v>
      </c>
      <c r="D15">
        <v>74.234512008082859</v>
      </c>
      <c r="E15">
        <v>56.975282228792658</v>
      </c>
      <c r="G15">
        <f t="shared" si="5"/>
        <v>4.1749233460575281</v>
      </c>
      <c r="H15">
        <v>75.55684376133128</v>
      </c>
      <c r="I15">
        <v>85.01451643215961</v>
      </c>
      <c r="J15">
        <v>76.86740768573884</v>
      </c>
      <c r="K15">
        <f t="shared" si="0"/>
        <v>4.3699297511241415</v>
      </c>
      <c r="L15">
        <v>74.419262402972777</v>
      </c>
      <c r="N15">
        <v>70.590525725597359</v>
      </c>
      <c r="O15">
        <f t="shared" si="1"/>
        <v>4.2833053752839483</v>
      </c>
      <c r="P15">
        <v>70.536388329840506</v>
      </c>
      <c r="Q15">
        <v>60.734859528484193</v>
      </c>
      <c r="R15">
        <v>72.028299027911572</v>
      </c>
      <c r="S15">
        <f t="shared" si="2"/>
        <v>4.2132352107742426</v>
      </c>
      <c r="T15">
        <v>3.6079741877476952</v>
      </c>
      <c r="U15">
        <v>4.3776183103172848</v>
      </c>
      <c r="V15">
        <v>3.9756542151809522</v>
      </c>
      <c r="W15">
        <f t="shared" si="3"/>
        <v>1.3799468589097825</v>
      </c>
      <c r="X15">
        <f t="shared" si="4"/>
        <v>9.6679409881094955E-2</v>
      </c>
    </row>
    <row r="16" spans="1:25" x14ac:dyDescent="0.25">
      <c r="A16" s="1">
        <v>14</v>
      </c>
      <c r="B16">
        <v>14</v>
      </c>
      <c r="D16">
        <v>76.452137318165981</v>
      </c>
      <c r="E16">
        <v>58.677318444858066</v>
      </c>
      <c r="G16">
        <f t="shared" si="5"/>
        <v>4.2043590716733208</v>
      </c>
      <c r="H16">
        <v>75.765928661392024</v>
      </c>
      <c r="I16">
        <v>85.249773104977734</v>
      </c>
      <c r="J16">
        <v>77.080119247707572</v>
      </c>
      <c r="K16">
        <f t="shared" si="0"/>
        <v>4.3726931822954125</v>
      </c>
      <c r="L16">
        <v>74.498854221684567</v>
      </c>
      <c r="N16">
        <v>70.666022688949383</v>
      </c>
      <c r="O16">
        <f t="shared" si="1"/>
        <v>4.2843743093813487</v>
      </c>
      <c r="P16">
        <v>70.731580359713746</v>
      </c>
      <c r="Q16">
        <v>60.902928248702679</v>
      </c>
      <c r="R16">
        <v>72.22761955209026</v>
      </c>
      <c r="S16">
        <f t="shared" si="2"/>
        <v>4.2159986419455135</v>
      </c>
      <c r="T16">
        <v>4.6933988767621067</v>
      </c>
      <c r="U16">
        <v>5.6945831071375572</v>
      </c>
      <c r="V16">
        <v>5.1716919403941297</v>
      </c>
      <c r="W16">
        <f t="shared" si="3"/>
        <v>1.6429574380903942</v>
      </c>
      <c r="X16">
        <f t="shared" si="4"/>
        <v>9.6679409881094955E-2</v>
      </c>
    </row>
    <row r="17" spans="1:24" x14ac:dyDescent="0.25">
      <c r="A17" s="1">
        <v>15</v>
      </c>
      <c r="B17">
        <v>15</v>
      </c>
      <c r="D17">
        <v>77.573204198411787</v>
      </c>
      <c r="E17">
        <v>59.537741719310283</v>
      </c>
      <c r="G17">
        <f t="shared" si="5"/>
        <v>4.2189162434524716</v>
      </c>
      <c r="H17">
        <v>75.849315246886249</v>
      </c>
      <c r="I17">
        <v>85.343597434976402</v>
      </c>
      <c r="J17">
        <v>77.16495220715403</v>
      </c>
      <c r="K17">
        <f t="shared" si="0"/>
        <v>4.3737931586797458</v>
      </c>
      <c r="P17">
        <v>70.809426234198668</v>
      </c>
      <c r="Q17">
        <v>60.969956889715661</v>
      </c>
      <c r="R17">
        <v>72.307111939753625</v>
      </c>
      <c r="S17">
        <f t="shared" si="2"/>
        <v>4.2170986183298469</v>
      </c>
      <c r="T17">
        <v>6.0780917631470937</v>
      </c>
      <c r="U17">
        <v>7.3746552523845406</v>
      </c>
      <c r="V17">
        <v>6.6974955698053842</v>
      </c>
      <c r="W17">
        <f t="shared" si="3"/>
        <v>1.9014912028767448</v>
      </c>
      <c r="X17">
        <f t="shared" si="4"/>
        <v>9.6679409881094955E-2</v>
      </c>
    </row>
    <row r="18" spans="1:24" x14ac:dyDescent="0.25">
      <c r="A18" s="1">
        <v>16</v>
      </c>
      <c r="B18">
        <v>16</v>
      </c>
      <c r="D18">
        <v>78.127425076920701</v>
      </c>
      <c r="E18">
        <v>59.963108440474919</v>
      </c>
      <c r="G18">
        <f t="shared" si="5"/>
        <v>4.2260353311762788</v>
      </c>
      <c r="T18">
        <v>7.82671087933275</v>
      </c>
      <c r="U18">
        <v>9.4962854699121539</v>
      </c>
      <c r="V18">
        <v>8.6243122814153068</v>
      </c>
      <c r="W18">
        <f t="shared" si="3"/>
        <v>2.1543427661605308</v>
      </c>
      <c r="X18">
        <f t="shared" si="4"/>
        <v>9.667940988109508E-2</v>
      </c>
    </row>
    <row r="19" spans="1:24" x14ac:dyDescent="0.25">
      <c r="A19" s="1">
        <v>17</v>
      </c>
      <c r="B19">
        <v>17</v>
      </c>
      <c r="D19">
        <v>78.398391691554153</v>
      </c>
      <c r="E19">
        <v>60.171076391306741</v>
      </c>
      <c r="G19">
        <f t="shared" si="5"/>
        <v>4.229497595624494</v>
      </c>
      <c r="T19">
        <v>10.006792787645139</v>
      </c>
      <c r="U19">
        <v>12.141417054342201</v>
      </c>
      <c r="V19">
        <v>11.026561127223291</v>
      </c>
      <c r="W19">
        <f t="shared" si="3"/>
        <v>2.4000645520600856</v>
      </c>
      <c r="X19">
        <f t="shared" si="4"/>
        <v>9.667940988109508E-2</v>
      </c>
    </row>
    <row r="20" spans="1:24" x14ac:dyDescent="0.25">
      <c r="A20" s="1">
        <v>18</v>
      </c>
      <c r="B20">
        <v>18</v>
      </c>
      <c r="D20">
        <v>78.530152483125406</v>
      </c>
      <c r="E20">
        <v>60.272203321132103</v>
      </c>
      <c r="G20">
        <f t="shared" si="5"/>
        <v>4.2311768417199263</v>
      </c>
      <c r="T20">
        <v>12.681795291943351</v>
      </c>
      <c r="U20">
        <v>15.38704447116986</v>
      </c>
      <c r="V20">
        <v>13.97416674423345</v>
      </c>
      <c r="W20">
        <f t="shared" si="3"/>
        <v>2.6369679344319756</v>
      </c>
      <c r="X20">
        <f t="shared" si="4"/>
        <v>9.6679409881094844E-2</v>
      </c>
    </row>
    <row r="21" spans="1:24" x14ac:dyDescent="0.25">
      <c r="A21" s="1">
        <v>19</v>
      </c>
      <c r="B21">
        <v>19</v>
      </c>
      <c r="D21">
        <v>78.594053270410015</v>
      </c>
      <c r="E21">
        <v>60.321247428673168</v>
      </c>
      <c r="G21">
        <f t="shared" si="5"/>
        <v>4.231990221052552</v>
      </c>
      <c r="T21">
        <v>15.90058239327449</v>
      </c>
      <c r="U21">
        <v>19.292455269187919</v>
      </c>
      <c r="V21">
        <v>17.520972747068441</v>
      </c>
      <c r="W21">
        <f t="shared" si="3"/>
        <v>2.8631561479701291</v>
      </c>
      <c r="X21">
        <f t="shared" si="4"/>
        <v>9.6679409881094844E-2</v>
      </c>
    </row>
    <row r="22" spans="1:24" x14ac:dyDescent="0.25">
      <c r="A22" s="1">
        <v>20</v>
      </c>
      <c r="B22">
        <v>20</v>
      </c>
      <c r="T22">
        <v>19.68389780951151</v>
      </c>
      <c r="U22">
        <v>23.882818164817099</v>
      </c>
      <c r="V22">
        <v>21.689836796318009</v>
      </c>
      <c r="W22">
        <f t="shared" si="3"/>
        <v>3.0766013423462475</v>
      </c>
      <c r="X22">
        <f t="shared" si="4"/>
        <v>9.6679409881094844E-2</v>
      </c>
    </row>
    <row r="23" spans="1:24" x14ac:dyDescent="0.25">
      <c r="A23" s="1">
        <v>21</v>
      </c>
      <c r="B23">
        <v>21</v>
      </c>
      <c r="T23">
        <v>24.0100587982947</v>
      </c>
      <c r="U23">
        <v>29.131825106770862</v>
      </c>
      <c r="V23">
        <v>26.456866513164211</v>
      </c>
      <c r="W23">
        <f t="shared" si="3"/>
        <v>3.2752732700456519</v>
      </c>
      <c r="X23">
        <f t="shared" si="4"/>
        <v>9.667940988109508E-2</v>
      </c>
    </row>
    <row r="24" spans="1:24" x14ac:dyDescent="0.25">
      <c r="A24" s="1">
        <v>22</v>
      </c>
      <c r="B24">
        <v>22</v>
      </c>
      <c r="T24">
        <v>28.804021305688</v>
      </c>
      <c r="U24">
        <v>34.948423829291173</v>
      </c>
      <c r="V24">
        <v>31.73937028346846</v>
      </c>
      <c r="W24">
        <f t="shared" si="3"/>
        <v>3.4573154169713689</v>
      </c>
      <c r="X24">
        <f t="shared" si="4"/>
        <v>9.667940988109508E-2</v>
      </c>
    </row>
    <row r="25" spans="1:24" x14ac:dyDescent="0.25">
      <c r="A25" s="1">
        <v>23</v>
      </c>
      <c r="B25">
        <v>23</v>
      </c>
      <c r="T25">
        <v>33.93498589227395</v>
      </c>
      <c r="U25">
        <v>41.173913080324283</v>
      </c>
      <c r="V25">
        <v>37.393219209516019</v>
      </c>
      <c r="W25">
        <f t="shared" si="3"/>
        <v>3.6212469253346637</v>
      </c>
      <c r="X25">
        <f t="shared" si="4"/>
        <v>9.667940988109508E-2</v>
      </c>
    </row>
    <row r="26" spans="1:24" x14ac:dyDescent="0.25">
      <c r="A26" s="1">
        <v>24</v>
      </c>
      <c r="B26">
        <v>24</v>
      </c>
      <c r="T26">
        <v>39.226435633432153</v>
      </c>
      <c r="U26">
        <v>47.594121781838858</v>
      </c>
      <c r="V26">
        <v>43.223907948724047</v>
      </c>
      <c r="W26">
        <f t="shared" si="3"/>
        <v>3.7661513088162848</v>
      </c>
      <c r="X26">
        <f t="shared" si="4"/>
        <v>9.6679409881094844E-2</v>
      </c>
    </row>
    <row r="27" spans="1:24" x14ac:dyDescent="0.25">
      <c r="A27" s="1">
        <v>25</v>
      </c>
      <c r="B27">
        <v>25</v>
      </c>
      <c r="T27">
        <v>44.478459271795963</v>
      </c>
      <c r="U27">
        <v>53.966494101906143</v>
      </c>
      <c r="V27">
        <v>49.01115276521918</v>
      </c>
      <c r="W27">
        <f t="shared" si="3"/>
        <v>3.8918054215756634</v>
      </c>
      <c r="X27">
        <f t="shared" si="4"/>
        <v>9.6679409881094844E-2</v>
      </c>
    </row>
    <row r="28" spans="1:24" x14ac:dyDescent="0.25">
      <c r="A28" s="1">
        <v>26</v>
      </c>
      <c r="B28">
        <v>26</v>
      </c>
      <c r="T28">
        <v>49.496989504658274</v>
      </c>
      <c r="U28">
        <v>60.055564781198697</v>
      </c>
      <c r="V28">
        <v>54.541109421241487</v>
      </c>
      <c r="W28">
        <f t="shared" si="3"/>
        <v>3.9987122605443592</v>
      </c>
      <c r="X28">
        <f t="shared" si="4"/>
        <v>9.667940988109508E-2</v>
      </c>
    </row>
    <row r="29" spans="1:24" x14ac:dyDescent="0.25">
      <c r="A29" s="1">
        <v>27</v>
      </c>
      <c r="B29">
        <v>27</v>
      </c>
      <c r="T29">
        <v>54.121276454505868</v>
      </c>
      <c r="U29">
        <v>65.666293176251656</v>
      </c>
      <c r="V29">
        <v>59.636646403407262</v>
      </c>
      <c r="W29">
        <f t="shared" si="3"/>
        <v>4.088027799565257</v>
      </c>
      <c r="X29">
        <f t="shared" si="4"/>
        <v>9.6679409881094844E-2</v>
      </c>
    </row>
    <row r="30" spans="1:24" x14ac:dyDescent="0.25">
      <c r="A30" s="1">
        <v>28</v>
      </c>
      <c r="B30">
        <v>28</v>
      </c>
      <c r="T30">
        <v>58.241782779885938</v>
      </c>
      <c r="U30">
        <v>70.66577571108165</v>
      </c>
      <c r="V30">
        <v>64.177063681559545</v>
      </c>
      <c r="W30">
        <f t="shared" si="3"/>
        <v>4.1614034252452186</v>
      </c>
      <c r="X30">
        <f t="shared" si="4"/>
        <v>9.667940988109508E-2</v>
      </c>
    </row>
    <row r="31" spans="1:24" x14ac:dyDescent="0.25">
      <c r="A31" s="1">
        <v>29</v>
      </c>
      <c r="B31">
        <v>29</v>
      </c>
      <c r="T31">
        <v>61.80512016258983</v>
      </c>
      <c r="U31">
        <v>74.989235403596894</v>
      </c>
      <c r="V31">
        <v>68.103532261564041</v>
      </c>
      <c r="W31">
        <f t="shared" si="3"/>
        <v>4.2207866224659938</v>
      </c>
      <c r="X31">
        <f t="shared" si="4"/>
        <v>9.667940988109508E-2</v>
      </c>
    </row>
    <row r="32" spans="1:24" x14ac:dyDescent="0.25">
      <c r="A32" s="1">
        <v>30</v>
      </c>
      <c r="B32">
        <v>30</v>
      </c>
      <c r="T32">
        <v>64.807730906937877</v>
      </c>
      <c r="U32">
        <v>78.632355639282082</v>
      </c>
      <c r="V32">
        <v>71.412131891476278</v>
      </c>
      <c r="W32">
        <f t="shared" si="3"/>
        <v>4.2682253112683917</v>
      </c>
      <c r="X32">
        <f t="shared" si="4"/>
        <v>9.667940988109508E-2</v>
      </c>
    </row>
    <row r="33" spans="1:24" x14ac:dyDescent="0.25">
      <c r="A33" s="1">
        <v>31</v>
      </c>
      <c r="B33">
        <v>31</v>
      </c>
      <c r="T33">
        <v>67.283044037152223</v>
      </c>
      <c r="U33">
        <v>81.635696439056346</v>
      </c>
      <c r="V33">
        <v>74.139698267490942</v>
      </c>
      <c r="W33">
        <f t="shared" si="3"/>
        <v>4.305708669857756</v>
      </c>
      <c r="X33">
        <f t="shared" si="4"/>
        <v>9.667940988109508E-2</v>
      </c>
    </row>
    <row r="34" spans="1:24" x14ac:dyDescent="0.25">
      <c r="A34" s="1">
        <v>32</v>
      </c>
      <c r="B34">
        <v>32</v>
      </c>
      <c r="T34">
        <v>69.287080059632132</v>
      </c>
      <c r="U34">
        <v>84.06722846507121</v>
      </c>
      <c r="V34">
        <v>76.347960811941235</v>
      </c>
      <c r="W34">
        <f t="shared" si="3"/>
        <v>4.335058864795684</v>
      </c>
      <c r="X34">
        <f t="shared" si="4"/>
        <v>9.667940988109508E-2</v>
      </c>
    </row>
    <row r="35" spans="1:24" x14ac:dyDescent="0.25">
      <c r="A35" s="1">
        <v>33</v>
      </c>
      <c r="B35">
        <v>33</v>
      </c>
      <c r="T35">
        <v>70.885938147252247</v>
      </c>
      <c r="U35">
        <v>86.007151002137363</v>
      </c>
      <c r="V35">
        <v>78.109754706451099</v>
      </c>
      <c r="W35">
        <f t="shared" si="3"/>
        <v>4.3578724911671314</v>
      </c>
      <c r="X35">
        <f t="shared" si="4"/>
        <v>9.667940988109508E-2</v>
      </c>
    </row>
    <row r="36" spans="1:24" x14ac:dyDescent="0.25">
      <c r="A36" s="1">
        <v>34</v>
      </c>
      <c r="B36">
        <v>34</v>
      </c>
      <c r="T36">
        <v>72.146673422582339</v>
      </c>
      <c r="U36">
        <v>87.536823205583246</v>
      </c>
      <c r="V36">
        <v>79.498968500888552</v>
      </c>
      <c r="W36">
        <f t="shared" si="3"/>
        <v>4.3755015886547532</v>
      </c>
      <c r="X36">
        <f t="shared" si="4"/>
        <v>9.667940988109508E-2</v>
      </c>
    </row>
    <row r="37" spans="1:24" x14ac:dyDescent="0.25">
      <c r="A37" s="1">
        <v>35</v>
      </c>
      <c r="B37">
        <v>35</v>
      </c>
      <c r="T37">
        <v>73.131634405594042</v>
      </c>
      <c r="U37">
        <v>88.731893627323657</v>
      </c>
      <c r="V37">
        <v>80.584304503900199</v>
      </c>
      <c r="W37">
        <f t="shared" si="3"/>
        <v>4.3890614392576115</v>
      </c>
      <c r="X37">
        <f t="shared" si="4"/>
        <v>9.667940988109508E-2</v>
      </c>
    </row>
    <row r="38" spans="1:24" x14ac:dyDescent="0.25">
      <c r="A38" s="1">
        <v>36</v>
      </c>
      <c r="B38">
        <v>36</v>
      </c>
      <c r="T38">
        <v>73.895595432130492</v>
      </c>
      <c r="U38">
        <v>89.658820928935668</v>
      </c>
      <c r="V38">
        <v>81.426118972999717</v>
      </c>
      <c r="W38">
        <f t="shared" si="3"/>
        <v>4.3994536353545186</v>
      </c>
      <c r="X38">
        <f t="shared" si="4"/>
        <v>9.667940988109508E-2</v>
      </c>
    </row>
    <row r="39" spans="1:24" x14ac:dyDescent="0.25">
      <c r="A39" s="1">
        <v>37</v>
      </c>
      <c r="B39">
        <v>37</v>
      </c>
      <c r="T39">
        <v>74.484823808361824</v>
      </c>
      <c r="U39">
        <v>90.373742043811774</v>
      </c>
      <c r="V39">
        <v>82.07539420496326</v>
      </c>
      <c r="W39">
        <f t="shared" si="3"/>
        <v>4.4073958082709801</v>
      </c>
      <c r="X39">
        <f t="shared" si="4"/>
        <v>9.667940988109508E-2</v>
      </c>
    </row>
    <row r="40" spans="1:24" x14ac:dyDescent="0.25">
      <c r="A40" s="1">
        <v>38</v>
      </c>
      <c r="B40">
        <v>38</v>
      </c>
      <c r="T40">
        <v>74.937318180427994</v>
      </c>
      <c r="U40">
        <v>90.922761395224853</v>
      </c>
      <c r="V40">
        <v>82.574001197152839</v>
      </c>
      <c r="W40">
        <f t="shared" si="3"/>
        <v>4.4134524174088483</v>
      </c>
      <c r="X40">
        <f t="shared" si="4"/>
        <v>9.6679409881094636E-2</v>
      </c>
    </row>
    <row r="41" spans="1:24" x14ac:dyDescent="0.25">
      <c r="A41" s="1">
        <v>39</v>
      </c>
      <c r="B41">
        <v>39</v>
      </c>
      <c r="T41">
        <v>75.283652879493246</v>
      </c>
      <c r="U41">
        <v>91.342975354979586</v>
      </c>
      <c r="V41">
        <v>82.955630037757643</v>
      </c>
      <c r="W41">
        <f t="shared" si="3"/>
        <v>4.4180634289108012</v>
      </c>
      <c r="X41">
        <f t="shared" si="4"/>
        <v>9.667940988109508E-2</v>
      </c>
    </row>
    <row r="42" spans="1:24" x14ac:dyDescent="0.25">
      <c r="A42" s="1">
        <v>40</v>
      </c>
      <c r="B42">
        <v>40</v>
      </c>
      <c r="T42">
        <v>75.548058755704162</v>
      </c>
      <c r="U42">
        <v>91.663783638194857</v>
      </c>
      <c r="V42">
        <v>83.246980884957779</v>
      </c>
      <c r="W42">
        <f t="shared" si="3"/>
        <v>4.4215694044670171</v>
      </c>
      <c r="X42">
        <f t="shared" si="4"/>
        <v>9.667940988109508E-2</v>
      </c>
    </row>
    <row r="43" spans="1:24" x14ac:dyDescent="0.25">
      <c r="A43" s="1">
        <v>41</v>
      </c>
      <c r="B43">
        <v>41</v>
      </c>
      <c r="T43">
        <v>75.749524059164585</v>
      </c>
      <c r="U43">
        <v>91.90822502148329</v>
      </c>
      <c r="V43">
        <v>83.468977036048642</v>
      </c>
      <c r="W43">
        <f t="shared" si="3"/>
        <v>4.4242325722293288</v>
      </c>
      <c r="X43">
        <f t="shared" si="4"/>
        <v>9.667940988109508E-2</v>
      </c>
    </row>
    <row r="44" spans="1:24" x14ac:dyDescent="0.25">
      <c r="A44" s="1">
        <v>42</v>
      </c>
      <c r="B44">
        <v>42</v>
      </c>
      <c r="T44">
        <v>75.90280378192017</v>
      </c>
      <c r="U44">
        <v>92.094201995269259</v>
      </c>
      <c r="V44">
        <v>83.637877129054957</v>
      </c>
      <c r="W44">
        <f t="shared" si="3"/>
        <v>4.426254035099479</v>
      </c>
      <c r="X44">
        <f t="shared" si="4"/>
        <v>9.667940988109508E-2</v>
      </c>
    </row>
    <row r="45" spans="1:24" x14ac:dyDescent="0.25">
      <c r="A45" s="1">
        <v>43</v>
      </c>
      <c r="B45">
        <v>43</v>
      </c>
      <c r="T45">
        <v>76.019291073475245</v>
      </c>
      <c r="U45">
        <v>92.235538067506823</v>
      </c>
      <c r="V45">
        <v>83.766235362120668</v>
      </c>
      <c r="W45">
        <f t="shared" si="3"/>
        <v>4.4277875488980385</v>
      </c>
      <c r="X45">
        <f t="shared" si="4"/>
        <v>9.667940988109508E-2</v>
      </c>
    </row>
    <row r="46" spans="1:24" x14ac:dyDescent="0.25">
      <c r="A46" s="1">
        <v>44</v>
      </c>
      <c r="B46">
        <v>44</v>
      </c>
      <c r="T46">
        <v>76.1077414116169</v>
      </c>
      <c r="U46">
        <v>92.342856412831338</v>
      </c>
      <c r="V46">
        <v>83.863699462850974</v>
      </c>
      <c r="W46">
        <f t="shared" si="3"/>
        <v>4.4289503974288191</v>
      </c>
      <c r="X46">
        <f t="shared" si="4"/>
        <v>9.667940988109508E-2</v>
      </c>
    </row>
    <row r="47" spans="1:24" x14ac:dyDescent="0.25">
      <c r="A47" s="1">
        <v>45</v>
      </c>
      <c r="B47">
        <v>45</v>
      </c>
      <c r="T47">
        <v>76.174859144256146</v>
      </c>
      <c r="U47">
        <v>92.424291534054305</v>
      </c>
      <c r="V47">
        <v>83.937657003231067</v>
      </c>
      <c r="W47">
        <f t="shared" si="3"/>
        <v>4.4298318866697457</v>
      </c>
      <c r="X47">
        <f t="shared" si="4"/>
        <v>9.667940988109508E-2</v>
      </c>
    </row>
    <row r="48" spans="1:24" x14ac:dyDescent="0.25">
      <c r="A48" s="1">
        <v>46</v>
      </c>
      <c r="B48">
        <v>46</v>
      </c>
      <c r="T48">
        <v>76.225764111707505</v>
      </c>
      <c r="U48">
        <v>92.486055423152479</v>
      </c>
      <c r="V48">
        <v>83.993749574266872</v>
      </c>
      <c r="W48">
        <f t="shared" si="3"/>
        <v>4.4304999281548394</v>
      </c>
      <c r="X48">
        <f t="shared" si="4"/>
        <v>9.6679409881094636E-2</v>
      </c>
    </row>
    <row r="49" spans="1:24" x14ac:dyDescent="0.25">
      <c r="A49" s="1">
        <v>47</v>
      </c>
      <c r="B49">
        <v>47</v>
      </c>
      <c r="T49">
        <v>76.264358135332586</v>
      </c>
      <c r="U49">
        <v>92.532882228361828</v>
      </c>
      <c r="V49">
        <v>84.036276622610771</v>
      </c>
      <c r="W49">
        <f t="shared" si="3"/>
        <v>4.4310061120817776</v>
      </c>
      <c r="X49">
        <f t="shared" si="4"/>
        <v>9.6679409881094636E-2</v>
      </c>
    </row>
    <row r="50" spans="1:24" x14ac:dyDescent="0.25">
      <c r="A50" s="1">
        <v>48</v>
      </c>
      <c r="B50">
        <v>48</v>
      </c>
      <c r="T50">
        <v>76.293610189738914</v>
      </c>
      <c r="U50">
        <v>92.568374258603725</v>
      </c>
      <c r="V50">
        <v>84.068509683977496</v>
      </c>
      <c r="W50">
        <f t="shared" si="3"/>
        <v>4.4313895998154695</v>
      </c>
      <c r="X50">
        <f t="shared" si="4"/>
        <v>9.6679409881094636E-2</v>
      </c>
    </row>
    <row r="53" spans="1:24" x14ac:dyDescent="0.25">
      <c r="F53" t="s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different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Iris Broderius</cp:lastModifiedBy>
  <dcterms:created xsi:type="dcterms:W3CDTF">2020-05-11T17:41:04Z</dcterms:created>
  <dcterms:modified xsi:type="dcterms:W3CDTF">2020-05-11T17:35:47Z</dcterms:modified>
</cp:coreProperties>
</file>