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11565" yWindow="465" windowWidth="14805" windowHeight="8025" activeTab="4"/>
  </bookViews>
  <sheets>
    <sheet name="ex1" sheetId="1" r:id="rId1"/>
    <sheet name="ex2" sheetId="2" r:id="rId2"/>
    <sheet name="ex3" sheetId="5" r:id="rId3"/>
    <sheet name="ex4" sheetId="3" r:id="rId4"/>
    <sheet name="ex5" sheetId="4" r:id="rId5"/>
  </sheets>
  <definedNames>
    <definedName name="degree" localSheetId="4">'ex5'!$B$4:$F$8</definedName>
    <definedName name="degree_1" localSheetId="4">'ex5'!$G$4:$K$8</definedName>
    <definedName name="degree_2" localSheetId="4">'ex5'!$L$4:$P$8</definedName>
    <definedName name="degree_3" localSheetId="4">'ex5'!$B$13:$F$17</definedName>
    <definedName name="degree_4" localSheetId="4">'ex5'!$G$13:$K$17</definedName>
    <definedName name="degree_5" localSheetId="4">'ex5'!$L$13:$P$17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3" l="1"/>
  <c r="K4" i="2"/>
  <c r="L4" i="2"/>
  <c r="M4" i="2"/>
  <c r="N4" i="2"/>
  <c r="O4" i="2"/>
  <c r="P4" i="2"/>
  <c r="Q4" i="2"/>
  <c r="P9" i="2"/>
  <c r="P5" i="2"/>
  <c r="P6" i="2"/>
  <c r="P7" i="2"/>
  <c r="P8" i="2"/>
  <c r="J5" i="2"/>
  <c r="L5" i="2"/>
  <c r="M5" i="2"/>
  <c r="N5" i="2"/>
  <c r="O5" i="2"/>
  <c r="Q5" i="2"/>
  <c r="J6" i="2"/>
  <c r="K6" i="2"/>
  <c r="M6" i="2"/>
  <c r="N6" i="2"/>
  <c r="O6" i="2"/>
  <c r="Q6" i="2"/>
  <c r="J7" i="2"/>
  <c r="K7" i="2"/>
  <c r="L7" i="2"/>
  <c r="N7" i="2"/>
  <c r="O7" i="2"/>
  <c r="Q7" i="2"/>
  <c r="J8" i="2"/>
  <c r="K8" i="2"/>
  <c r="L8" i="2"/>
  <c r="M8" i="2"/>
  <c r="O8" i="2"/>
  <c r="Q8" i="2"/>
  <c r="J9" i="2"/>
  <c r="K9" i="2"/>
  <c r="L9" i="2"/>
  <c r="M9" i="2"/>
  <c r="N9" i="2"/>
  <c r="Q9" i="2"/>
  <c r="J10" i="2"/>
  <c r="K10" i="2"/>
  <c r="L10" i="2"/>
  <c r="M10" i="2"/>
  <c r="N10" i="2"/>
  <c r="O10" i="2"/>
  <c r="Q10" i="2"/>
  <c r="H23" i="2"/>
  <c r="B23" i="1"/>
  <c r="C23" i="1"/>
  <c r="L15" i="1"/>
  <c r="L3" i="1"/>
  <c r="C4" i="1"/>
  <c r="C11" i="1"/>
  <c r="B11" i="1"/>
  <c r="Q11" i="2"/>
</calcChain>
</file>

<file path=xl/connections.xml><?xml version="1.0" encoding="utf-8"?>
<connections xmlns="http://schemas.openxmlformats.org/spreadsheetml/2006/main">
  <connection id="1" name="degree" type="6" refreshedVersion="0" background="1" saveData="1">
    <textPr fileType="mac" sourceFile="/Users/albertocacciola/Desktop/chapter/exercise/degree.csv" thousands="-" comma="1">
      <textFields count="5">
        <textField/>
        <textField/>
        <textField/>
        <textField/>
        <textField/>
      </textFields>
    </textPr>
  </connection>
  <connection id="2" name="degree1" type="6" refreshedVersion="0" background="1" saveData="1">
    <textPr fileType="mac" sourceFile="/Users/albertocacciola/Desktop/chapter/exercise/degree.csv" thousands="-" comma="1">
      <textFields count="5">
        <textField/>
        <textField/>
        <textField/>
        <textField/>
        <textField/>
      </textFields>
    </textPr>
  </connection>
  <connection id="3" name="degree2" type="6" refreshedVersion="0" background="1" saveData="1">
    <textPr fileType="mac" sourceFile="/Users/albertocacciola/Desktop/chapter/exercise/degree.csv" thousands="-" comma="1">
      <textFields count="5">
        <textField/>
        <textField/>
        <textField/>
        <textField/>
        <textField/>
      </textFields>
    </textPr>
  </connection>
  <connection id="4" name="degree3" type="6" refreshedVersion="0" background="1" saveData="1">
    <textPr fileType="mac" sourceFile="/Users/albertocacciola/Desktop/chapter/exercise/degree.csv" thousands="-" comma="1">
      <textFields count="5">
        <textField/>
        <textField/>
        <textField/>
        <textField/>
        <textField/>
      </textFields>
    </textPr>
  </connection>
  <connection id="5" name="degree4" type="6" refreshedVersion="0" background="1" saveData="1">
    <textPr fileType="mac" sourceFile="/Users/albertocacciola/Desktop/chapter/exercise/degree.csv" thousands="-" comma="1">
      <textFields count="5">
        <textField/>
        <textField/>
        <textField/>
        <textField/>
        <textField/>
      </textFields>
    </textPr>
  </connection>
  <connection id="6" name="degree5" type="6" refreshedVersion="0" background="1" saveData="1">
    <textPr fileType="mac" sourceFile="/Users/albertocacciola/Desktop/chapter/exercise/degree.csv" thousands="-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<sst xmlns="http://schemas.openxmlformats.org/spreadsheetml/2006/main" count="118" uniqueCount="73">
  <si>
    <t>Network A</t>
  </si>
  <si>
    <t>Network B</t>
  </si>
  <si>
    <t>Network C</t>
  </si>
  <si>
    <t>[1,2,3]</t>
  </si>
  <si>
    <t>[1,2]</t>
  </si>
  <si>
    <t>[1,2,4]</t>
  </si>
  <si>
    <t>[1,5]</t>
  </si>
  <si>
    <t>[1,5/7,6]</t>
  </si>
  <si>
    <t>[1,7]</t>
  </si>
  <si>
    <t>[2,3]</t>
  </si>
  <si>
    <t>[2,4]</t>
  </si>
  <si>
    <t>[2,1,5]</t>
  </si>
  <si>
    <t>[2,1,5/7,6]</t>
  </si>
  <si>
    <t>[2,1,7]</t>
  </si>
  <si>
    <t>[3,4]</t>
  </si>
  <si>
    <t>[3,2,1,5]</t>
  </si>
  <si>
    <t>[3,2,1,5/7,6]</t>
  </si>
  <si>
    <t>[3,2,1,7]</t>
  </si>
  <si>
    <t>[4,2,1,5]</t>
  </si>
  <si>
    <t>[4,2,1,5/7,6]</t>
  </si>
  <si>
    <t>[4,2,1,7]</t>
  </si>
  <si>
    <t>[5,6]</t>
  </si>
  <si>
    <t>[5,7]</t>
  </si>
  <si>
    <t>[6,7]</t>
  </si>
  <si>
    <t>EBC</t>
  </si>
  <si>
    <t>Network D</t>
  </si>
  <si>
    <t>CN</t>
  </si>
  <si>
    <t>LCL</t>
  </si>
  <si>
    <t>1,3</t>
  </si>
  <si>
    <t>1,2</t>
  </si>
  <si>
    <t>1,5</t>
  </si>
  <si>
    <t>1,7</t>
  </si>
  <si>
    <t>2,3</t>
  </si>
  <si>
    <t>3,5</t>
  </si>
  <si>
    <t>4,5</t>
  </si>
  <si>
    <t>4,6</t>
  </si>
  <si>
    <t>5,6</t>
  </si>
  <si>
    <t>6,7</t>
  </si>
  <si>
    <t>2,7</t>
  </si>
  <si>
    <t>3,4</t>
  </si>
  <si>
    <t>3,7</t>
  </si>
  <si>
    <t>5,7</t>
  </si>
  <si>
    <t>LPCcorr</t>
  </si>
  <si>
    <t>STRUCTURAL BRAIN NETWORKS</t>
  </si>
  <si>
    <t>AVERAGE NODE DEGREE</t>
  </si>
  <si>
    <t>CLUSTERING COEFFICIENT</t>
  </si>
  <si>
    <t>CHARACTERISTICH PATH LENGTH</t>
  </si>
  <si>
    <t>TH_0</t>
  </si>
  <si>
    <t>TH_10</t>
  </si>
  <si>
    <t>TH_100</t>
  </si>
  <si>
    <t>TH_1000</t>
  </si>
  <si>
    <t>TH_2000</t>
  </si>
  <si>
    <t>MAT001</t>
  </si>
  <si>
    <t>MAT002</t>
  </si>
  <si>
    <t>MAT003</t>
  </si>
  <si>
    <t>MAT004</t>
  </si>
  <si>
    <t>MAT005</t>
  </si>
  <si>
    <t>FUNCTIONAL BRAIN NETWORKS</t>
  </si>
  <si>
    <t>TH_0.1</t>
  </si>
  <si>
    <t>TH_0.3</t>
  </si>
  <si>
    <t>TH_0.5</t>
  </si>
  <si>
    <t>TH_0.7</t>
  </si>
  <si>
    <t>NODE</t>
  </si>
  <si>
    <t>DEGREE</t>
  </si>
  <si>
    <t>CLUSTERING</t>
  </si>
  <si>
    <t>SHORTEST PATH LENGTH</t>
  </si>
  <si>
    <t># OF SHORTEST PATHS</t>
  </si>
  <si>
    <t>RECIPROCAL OF SHORTEST PATH LENGTH</t>
  </si>
  <si>
    <t>SHORTEST PATHS</t>
  </si>
  <si>
    <t>CLOSENESS</t>
  </si>
  <si>
    <t>EDGE</t>
  </si>
  <si>
    <t>1,4</t>
  </si>
  <si>
    <t>1,6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</si>
</sst>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9" xfId="0" applyBorder="1"/>
    <xf numFmtId="0" fontId="0" fillId="0" borderId="2" xfId="0" applyBorder="1"/>
    <xf numFmtId="1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gree_4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egree_5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egre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egree_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egree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egree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J32" sqref="J32"/>
    </sheetView>
  </sheetViews>
  <sheetFormatPr defaultColWidth="8.85546875" defaultRowHeight="15" x14ac:dyDescent="0.25"/>
  <cols>
    <col min="1" max="3" width="11.7109375" customWidth="1"/>
    <col min="5" max="11" width="4.7109375" customWidth="1"/>
  </cols>
  <sheetData>
    <row r="1" spans="1:12" x14ac:dyDescent="0.25">
      <c r="A1" s="1" t="s">
        <v>0</v>
      </c>
    </row>
    <row r="3" spans="1:12" x14ac:dyDescent="0.25">
      <c r="A3" s="19" t="s">
        <v>62</v>
      </c>
      <c r="B3" s="19" t="s">
        <v>63</v>
      </c>
      <c r="C3" s="20" t="s">
        <v>64</v>
      </c>
      <c r="E3" s="26" t="s">
        <v>65</v>
      </c>
      <c r="F3" s="26"/>
      <c r="G3" s="26"/>
      <c r="H3" s="26"/>
      <c r="I3" s="26"/>
      <c r="J3" s="26"/>
      <c r="K3" s="26"/>
      <c r="L3" s="8">
        <f>AVERAGE(F4:K4,G5:K5,H6:K6,I7:K7,J8:K8,K9)</f>
        <v>1.5714285714285714</v>
      </c>
    </row>
    <row r="4" spans="1:12" x14ac:dyDescent="0.25">
      <c r="A4" s="12">
        <v>1</v>
      </c>
      <c r="B4" s="12">
        <v>6</v>
      </c>
      <c r="C4" s="5">
        <f>(2*3)/(6*5)</f>
        <v>0.2</v>
      </c>
      <c r="E4" s="6"/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</row>
    <row r="5" spans="1:12" x14ac:dyDescent="0.25">
      <c r="A5" s="12">
        <v>2</v>
      </c>
      <c r="B5" s="12">
        <v>2</v>
      </c>
      <c r="C5" s="5">
        <v>1</v>
      </c>
      <c r="E5" s="3"/>
      <c r="F5" s="3"/>
      <c r="G5" s="3">
        <v>1</v>
      </c>
      <c r="H5" s="3">
        <v>2</v>
      </c>
      <c r="I5" s="3">
        <v>2</v>
      </c>
      <c r="J5" s="3">
        <v>2</v>
      </c>
      <c r="K5" s="3">
        <v>2</v>
      </c>
    </row>
    <row r="6" spans="1:12" x14ac:dyDescent="0.25">
      <c r="A6" s="12">
        <v>3</v>
      </c>
      <c r="B6" s="12">
        <v>2</v>
      </c>
      <c r="C6" s="5">
        <v>1</v>
      </c>
      <c r="E6" s="3"/>
      <c r="F6" s="3"/>
      <c r="G6" s="3"/>
      <c r="H6" s="3">
        <v>2</v>
      </c>
      <c r="I6" s="3">
        <v>2</v>
      </c>
      <c r="J6" s="3">
        <v>2</v>
      </c>
      <c r="K6" s="3">
        <v>2</v>
      </c>
    </row>
    <row r="7" spans="1:12" x14ac:dyDescent="0.25">
      <c r="A7" s="12">
        <v>4</v>
      </c>
      <c r="B7" s="12">
        <v>2</v>
      </c>
      <c r="C7" s="5">
        <v>1</v>
      </c>
      <c r="E7" s="3"/>
      <c r="F7" s="3"/>
      <c r="G7" s="3"/>
      <c r="H7" s="3"/>
      <c r="I7" s="3">
        <v>1</v>
      </c>
      <c r="J7" s="3">
        <v>2</v>
      </c>
      <c r="K7" s="3">
        <v>2</v>
      </c>
    </row>
    <row r="8" spans="1:12" x14ac:dyDescent="0.25">
      <c r="A8" s="12">
        <v>5</v>
      </c>
      <c r="B8" s="12">
        <v>2</v>
      </c>
      <c r="C8" s="5">
        <v>1</v>
      </c>
      <c r="E8" s="3"/>
      <c r="F8" s="3"/>
      <c r="G8" s="3"/>
      <c r="H8" s="3"/>
      <c r="I8" s="3"/>
      <c r="J8" s="3">
        <v>2</v>
      </c>
      <c r="K8" s="3">
        <v>2</v>
      </c>
    </row>
    <row r="9" spans="1:12" x14ac:dyDescent="0.25">
      <c r="A9" s="12">
        <v>6</v>
      </c>
      <c r="B9" s="12">
        <v>2</v>
      </c>
      <c r="C9" s="5">
        <v>1</v>
      </c>
      <c r="E9" s="3"/>
      <c r="F9" s="3"/>
      <c r="G9" s="3"/>
      <c r="H9" s="3"/>
      <c r="I9" s="3"/>
      <c r="J9" s="3"/>
      <c r="K9" s="3">
        <v>1</v>
      </c>
    </row>
    <row r="10" spans="1:12" x14ac:dyDescent="0.25">
      <c r="A10" s="12">
        <v>7</v>
      </c>
      <c r="B10" s="6">
        <v>2</v>
      </c>
      <c r="C10" s="4">
        <v>1</v>
      </c>
      <c r="E10" s="3"/>
      <c r="F10" s="3"/>
      <c r="G10" s="3"/>
      <c r="H10" s="3"/>
      <c r="I10" s="3"/>
      <c r="J10" s="3"/>
      <c r="K10" s="3"/>
    </row>
    <row r="11" spans="1:12" x14ac:dyDescent="0.25">
      <c r="A11" s="21"/>
      <c r="B11" s="13">
        <f>AVERAGE(B4:B10)</f>
        <v>2.5714285714285716</v>
      </c>
      <c r="C11" s="13">
        <f>AVERAGE(C4:C10)</f>
        <v>0.88571428571428579</v>
      </c>
    </row>
    <row r="12" spans="1:12" x14ac:dyDescent="0.25">
      <c r="B12" s="2"/>
      <c r="C12" s="2"/>
    </row>
    <row r="13" spans="1:12" x14ac:dyDescent="0.25">
      <c r="A13" s="1" t="s">
        <v>1</v>
      </c>
      <c r="B13" s="2"/>
      <c r="C13" s="2"/>
    </row>
    <row r="14" spans="1:12" x14ac:dyDescent="0.25">
      <c r="B14" s="2"/>
      <c r="C14" s="2"/>
    </row>
    <row r="15" spans="1:12" x14ac:dyDescent="0.25">
      <c r="A15" s="19" t="s">
        <v>62</v>
      </c>
      <c r="B15" s="19" t="s">
        <v>63</v>
      </c>
      <c r="C15" s="20" t="s">
        <v>64</v>
      </c>
      <c r="E15" s="26" t="s">
        <v>65</v>
      </c>
      <c r="F15" s="26"/>
      <c r="G15" s="26"/>
      <c r="H15" s="26"/>
      <c r="I15" s="26"/>
      <c r="J15" s="26"/>
      <c r="K15" s="26"/>
      <c r="L15" s="8">
        <f>AVERAGE(F16:K16,G17:K17,H18:K18,I19:K19,J20:K20,K21)</f>
        <v>1.9047619047619047</v>
      </c>
    </row>
    <row r="16" spans="1:12" x14ac:dyDescent="0.25">
      <c r="A16" s="12">
        <v>1</v>
      </c>
      <c r="B16" s="12">
        <v>4</v>
      </c>
      <c r="C16" s="5">
        <v>0</v>
      </c>
      <c r="E16" s="6"/>
      <c r="F16" s="6">
        <v>2</v>
      </c>
      <c r="G16" s="6">
        <v>1</v>
      </c>
      <c r="H16" s="6">
        <v>1</v>
      </c>
      <c r="I16" s="6">
        <v>2</v>
      </c>
      <c r="J16" s="6">
        <v>1</v>
      </c>
      <c r="K16" s="6">
        <v>1</v>
      </c>
    </row>
    <row r="17" spans="1:11" x14ac:dyDescent="0.25">
      <c r="A17" s="12">
        <v>2</v>
      </c>
      <c r="B17" s="12">
        <v>2</v>
      </c>
      <c r="C17" s="5">
        <v>0</v>
      </c>
      <c r="E17" s="3"/>
      <c r="F17" s="3"/>
      <c r="G17" s="3">
        <v>1</v>
      </c>
      <c r="H17" s="3">
        <v>3</v>
      </c>
      <c r="I17" s="3">
        <v>4</v>
      </c>
      <c r="J17" s="3">
        <v>3</v>
      </c>
      <c r="K17" s="3">
        <v>1</v>
      </c>
    </row>
    <row r="18" spans="1:11" x14ac:dyDescent="0.25">
      <c r="A18" s="12">
        <v>3</v>
      </c>
      <c r="B18" s="12">
        <v>2</v>
      </c>
      <c r="C18" s="5">
        <v>0</v>
      </c>
      <c r="E18" s="3"/>
      <c r="F18" s="3"/>
      <c r="G18" s="3"/>
      <c r="H18" s="3">
        <v>2</v>
      </c>
      <c r="I18" s="3">
        <v>3</v>
      </c>
      <c r="J18" s="3">
        <v>2</v>
      </c>
      <c r="K18" s="3">
        <v>2</v>
      </c>
    </row>
    <row r="19" spans="1:11" x14ac:dyDescent="0.25">
      <c r="A19" s="12">
        <v>4</v>
      </c>
      <c r="B19" s="12">
        <v>2</v>
      </c>
      <c r="C19" s="5">
        <v>0</v>
      </c>
      <c r="E19" s="3"/>
      <c r="F19" s="3"/>
      <c r="G19" s="3"/>
      <c r="H19" s="3"/>
      <c r="I19" s="3">
        <v>1</v>
      </c>
      <c r="J19" s="3">
        <v>2</v>
      </c>
      <c r="K19" s="3">
        <v>2</v>
      </c>
    </row>
    <row r="20" spans="1:11" x14ac:dyDescent="0.25">
      <c r="A20" s="12">
        <v>5</v>
      </c>
      <c r="B20" s="12">
        <v>2</v>
      </c>
      <c r="C20" s="5">
        <v>0</v>
      </c>
      <c r="E20" s="3"/>
      <c r="F20" s="3"/>
      <c r="G20" s="3"/>
      <c r="H20" s="3"/>
      <c r="I20" s="3"/>
      <c r="J20" s="3">
        <v>1</v>
      </c>
      <c r="K20" s="3">
        <v>3</v>
      </c>
    </row>
    <row r="21" spans="1:11" x14ac:dyDescent="0.25">
      <c r="A21" s="12">
        <v>6</v>
      </c>
      <c r="B21" s="12">
        <v>2</v>
      </c>
      <c r="C21" s="5">
        <v>0</v>
      </c>
      <c r="E21" s="3"/>
      <c r="F21" s="3"/>
      <c r="G21" s="3"/>
      <c r="H21" s="3"/>
      <c r="I21" s="3"/>
      <c r="J21" s="3"/>
      <c r="K21" s="3">
        <v>2</v>
      </c>
    </row>
    <row r="22" spans="1:11" x14ac:dyDescent="0.25">
      <c r="A22" s="6">
        <v>7</v>
      </c>
      <c r="B22" s="6">
        <v>2</v>
      </c>
      <c r="C22" s="4">
        <v>0</v>
      </c>
      <c r="E22" s="3"/>
      <c r="F22" s="3"/>
      <c r="G22" s="3"/>
      <c r="H22" s="3"/>
      <c r="I22" s="3"/>
      <c r="J22" s="3"/>
      <c r="K22" s="3"/>
    </row>
    <row r="23" spans="1:11" x14ac:dyDescent="0.25">
      <c r="A23" s="22"/>
      <c r="B23" s="14">
        <f>AVERAGE(B16:B22)</f>
        <v>2.2857142857142856</v>
      </c>
      <c r="C23" s="13">
        <f>AVERAGE(C16:C22)</f>
        <v>0</v>
      </c>
    </row>
    <row r="24" spans="1:11" x14ac:dyDescent="0.25">
      <c r="A24" s="10"/>
    </row>
  </sheetData>
  <mergeCells count="2">
    <mergeCell ref="E3:K3"/>
    <mergeCell ref="E15:K1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K27" sqref="K27"/>
    </sheetView>
  </sheetViews>
  <sheetFormatPr defaultColWidth="8.85546875" defaultRowHeight="15" x14ac:dyDescent="0.25"/>
  <cols>
    <col min="1" max="7" width="4.7109375" customWidth="1"/>
    <col min="8" max="8" width="10.7109375" style="2" customWidth="1"/>
    <col min="15" max="15" width="11.42578125" bestFit="1" customWidth="1"/>
    <col min="17" max="17" width="11.7109375" customWidth="1"/>
  </cols>
  <sheetData>
    <row r="1" spans="1:17" x14ac:dyDescent="0.25">
      <c r="A1" s="1" t="s">
        <v>2</v>
      </c>
    </row>
    <row r="3" spans="1:17" x14ac:dyDescent="0.25">
      <c r="A3" s="27" t="s">
        <v>65</v>
      </c>
      <c r="B3" s="28"/>
      <c r="C3" s="28"/>
      <c r="D3" s="28"/>
      <c r="E3" s="28"/>
      <c r="F3" s="28"/>
      <c r="G3" s="29"/>
      <c r="H3"/>
      <c r="J3" s="27" t="s">
        <v>67</v>
      </c>
      <c r="K3" s="28"/>
      <c r="L3" s="28"/>
      <c r="M3" s="28"/>
      <c r="N3" s="28"/>
      <c r="O3" s="28"/>
      <c r="P3" s="29"/>
      <c r="Q3" s="19" t="s">
        <v>69</v>
      </c>
    </row>
    <row r="4" spans="1:17" x14ac:dyDescent="0.25">
      <c r="A4" s="6"/>
      <c r="B4" s="6">
        <v>1</v>
      </c>
      <c r="C4" s="6">
        <v>2</v>
      </c>
      <c r="D4" s="6">
        <v>2</v>
      </c>
      <c r="E4" s="6">
        <v>1</v>
      </c>
      <c r="F4" s="6">
        <v>2</v>
      </c>
      <c r="G4" s="3">
        <v>1</v>
      </c>
      <c r="H4"/>
      <c r="I4" s="9"/>
      <c r="J4" s="8"/>
      <c r="K4" s="8">
        <f t="shared" ref="K4:P4" si="0">1/B4</f>
        <v>1</v>
      </c>
      <c r="L4" s="8">
        <f t="shared" si="0"/>
        <v>0.5</v>
      </c>
      <c r="M4" s="8">
        <f t="shared" si="0"/>
        <v>0.5</v>
      </c>
      <c r="N4" s="8">
        <f t="shared" si="0"/>
        <v>1</v>
      </c>
      <c r="O4" s="8">
        <f t="shared" si="0"/>
        <v>0.5</v>
      </c>
      <c r="P4" s="8">
        <f t="shared" si="0"/>
        <v>1</v>
      </c>
      <c r="Q4" s="8">
        <f>SUM(J4:P4)</f>
        <v>4.5</v>
      </c>
    </row>
    <row r="5" spans="1:17" x14ac:dyDescent="0.25">
      <c r="A5" s="3">
        <v>1</v>
      </c>
      <c r="B5" s="3"/>
      <c r="C5" s="3">
        <v>1</v>
      </c>
      <c r="D5" s="3">
        <v>1</v>
      </c>
      <c r="E5" s="3">
        <v>2</v>
      </c>
      <c r="F5" s="3">
        <v>3</v>
      </c>
      <c r="G5" s="3">
        <v>2</v>
      </c>
      <c r="H5"/>
      <c r="I5" s="9"/>
      <c r="J5" s="8">
        <f t="shared" ref="J5:J10" si="1">1/A5</f>
        <v>1</v>
      </c>
      <c r="K5" s="8"/>
      <c r="L5" s="8">
        <f t="shared" ref="L5:L10" si="2">1/C5</f>
        <v>1</v>
      </c>
      <c r="M5" s="8">
        <f t="shared" ref="M5:M10" si="3">1/D5</f>
        <v>1</v>
      </c>
      <c r="N5" s="8">
        <f t="shared" ref="N5:N10" si="4">1/E5</f>
        <v>0.5</v>
      </c>
      <c r="O5" s="8">
        <f t="shared" ref="O5:P10" si="5">1/F5</f>
        <v>0.33333333333333331</v>
      </c>
      <c r="P5" s="8">
        <f t="shared" si="5"/>
        <v>0.5</v>
      </c>
      <c r="Q5" s="8">
        <f t="shared" ref="Q5:Q10" si="6">SUM(J5:P5)</f>
        <v>4.3333333333333339</v>
      </c>
    </row>
    <row r="6" spans="1:17" x14ac:dyDescent="0.25">
      <c r="A6" s="3">
        <v>2</v>
      </c>
      <c r="B6" s="3">
        <v>1</v>
      </c>
      <c r="C6" s="3"/>
      <c r="D6" s="3">
        <v>1</v>
      </c>
      <c r="E6" s="3">
        <v>3</v>
      </c>
      <c r="F6" s="3">
        <v>4</v>
      </c>
      <c r="G6" s="3">
        <v>3</v>
      </c>
      <c r="H6"/>
      <c r="I6" s="9"/>
      <c r="J6" s="8">
        <f t="shared" si="1"/>
        <v>0.5</v>
      </c>
      <c r="K6" s="8">
        <f t="shared" ref="K6:K10" si="7">1/B6</f>
        <v>1</v>
      </c>
      <c r="L6" s="8"/>
      <c r="M6" s="8">
        <f t="shared" si="3"/>
        <v>1</v>
      </c>
      <c r="N6" s="8">
        <f t="shared" si="4"/>
        <v>0.33333333333333331</v>
      </c>
      <c r="O6" s="8">
        <f t="shared" si="5"/>
        <v>0.25</v>
      </c>
      <c r="P6" s="8">
        <f t="shared" si="5"/>
        <v>0.33333333333333331</v>
      </c>
      <c r="Q6" s="8">
        <f t="shared" si="6"/>
        <v>3.416666666666667</v>
      </c>
    </row>
    <row r="7" spans="1:17" x14ac:dyDescent="0.25">
      <c r="A7" s="3">
        <v>2</v>
      </c>
      <c r="B7" s="3">
        <v>1</v>
      </c>
      <c r="C7" s="3">
        <v>1</v>
      </c>
      <c r="D7" s="3"/>
      <c r="E7" s="3">
        <v>3</v>
      </c>
      <c r="F7" s="3">
        <v>4</v>
      </c>
      <c r="G7" s="3">
        <v>3</v>
      </c>
      <c r="H7"/>
      <c r="I7" s="9"/>
      <c r="J7" s="8">
        <f t="shared" si="1"/>
        <v>0.5</v>
      </c>
      <c r="K7" s="8">
        <f t="shared" si="7"/>
        <v>1</v>
      </c>
      <c r="L7" s="8">
        <f t="shared" si="2"/>
        <v>1</v>
      </c>
      <c r="M7" s="8"/>
      <c r="N7" s="8">
        <f t="shared" si="4"/>
        <v>0.33333333333333331</v>
      </c>
      <c r="O7" s="8">
        <f t="shared" si="5"/>
        <v>0.25</v>
      </c>
      <c r="P7" s="8">
        <f t="shared" si="5"/>
        <v>0.33333333333333331</v>
      </c>
      <c r="Q7" s="8">
        <f t="shared" si="6"/>
        <v>3.416666666666667</v>
      </c>
    </row>
    <row r="8" spans="1:17" x14ac:dyDescent="0.25">
      <c r="A8" s="3">
        <v>1</v>
      </c>
      <c r="B8" s="3">
        <v>2</v>
      </c>
      <c r="C8" s="3">
        <v>3</v>
      </c>
      <c r="D8" s="3">
        <v>3</v>
      </c>
      <c r="E8" s="3"/>
      <c r="F8" s="3">
        <v>1</v>
      </c>
      <c r="G8" s="3">
        <v>1</v>
      </c>
      <c r="H8"/>
      <c r="I8" s="9"/>
      <c r="J8" s="8">
        <f t="shared" si="1"/>
        <v>1</v>
      </c>
      <c r="K8" s="8">
        <f t="shared" si="7"/>
        <v>0.5</v>
      </c>
      <c r="L8" s="8">
        <f t="shared" si="2"/>
        <v>0.33333333333333331</v>
      </c>
      <c r="M8" s="8">
        <f t="shared" si="3"/>
        <v>0.33333333333333331</v>
      </c>
      <c r="N8" s="8"/>
      <c r="O8" s="8">
        <f t="shared" si="5"/>
        <v>1</v>
      </c>
      <c r="P8" s="8">
        <f t="shared" si="5"/>
        <v>1</v>
      </c>
      <c r="Q8" s="8">
        <f t="shared" si="6"/>
        <v>4.1666666666666661</v>
      </c>
    </row>
    <row r="9" spans="1:17" x14ac:dyDescent="0.25">
      <c r="A9" s="3">
        <v>2</v>
      </c>
      <c r="B9" s="3">
        <v>3</v>
      </c>
      <c r="C9" s="3">
        <v>4</v>
      </c>
      <c r="D9" s="3">
        <v>4</v>
      </c>
      <c r="E9" s="3">
        <v>1</v>
      </c>
      <c r="F9" s="3"/>
      <c r="G9" s="3">
        <v>1</v>
      </c>
      <c r="H9"/>
      <c r="I9" s="9"/>
      <c r="J9" s="8">
        <f t="shared" si="1"/>
        <v>0.5</v>
      </c>
      <c r="K9" s="8">
        <f t="shared" si="7"/>
        <v>0.33333333333333331</v>
      </c>
      <c r="L9" s="8">
        <f t="shared" si="2"/>
        <v>0.25</v>
      </c>
      <c r="M9" s="8">
        <f t="shared" si="3"/>
        <v>0.25</v>
      </c>
      <c r="N9" s="8">
        <f t="shared" si="4"/>
        <v>1</v>
      </c>
      <c r="O9" s="8"/>
      <c r="P9" s="8">
        <f t="shared" si="5"/>
        <v>1</v>
      </c>
      <c r="Q9" s="8">
        <f t="shared" si="6"/>
        <v>3.333333333333333</v>
      </c>
    </row>
    <row r="10" spans="1:17" x14ac:dyDescent="0.25">
      <c r="A10" s="3">
        <v>1</v>
      </c>
      <c r="B10" s="3">
        <v>2</v>
      </c>
      <c r="C10" s="3">
        <v>3</v>
      </c>
      <c r="D10" s="3">
        <v>3</v>
      </c>
      <c r="E10" s="3">
        <v>1</v>
      </c>
      <c r="F10" s="3">
        <v>1</v>
      </c>
      <c r="G10" s="3"/>
      <c r="H10"/>
      <c r="I10" s="9"/>
      <c r="J10" s="8">
        <f t="shared" si="1"/>
        <v>1</v>
      </c>
      <c r="K10" s="8">
        <f t="shared" si="7"/>
        <v>0.5</v>
      </c>
      <c r="L10" s="8">
        <f t="shared" si="2"/>
        <v>0.33333333333333331</v>
      </c>
      <c r="M10" s="8">
        <f t="shared" si="3"/>
        <v>0.33333333333333331</v>
      </c>
      <c r="N10" s="8">
        <f t="shared" si="4"/>
        <v>1</v>
      </c>
      <c r="O10" s="8">
        <f t="shared" si="5"/>
        <v>1</v>
      </c>
      <c r="P10" s="8"/>
      <c r="Q10" s="8">
        <f t="shared" si="6"/>
        <v>4.1666666666666661</v>
      </c>
    </row>
    <row r="11" spans="1:17" x14ac:dyDescent="0.25">
      <c r="A11" s="10"/>
      <c r="B11" s="11"/>
      <c r="C11" s="11"/>
      <c r="H11"/>
      <c r="J11" s="2"/>
      <c r="K11" s="2"/>
      <c r="L11" s="2"/>
      <c r="M11" s="2"/>
      <c r="N11" s="2"/>
      <c r="O11" s="2"/>
      <c r="P11" s="2"/>
      <c r="Q11" s="8">
        <f>AVERAGE(Q4:Q10)</f>
        <v>3.9047619047619051</v>
      </c>
    </row>
    <row r="12" spans="1:17" x14ac:dyDescent="0.25">
      <c r="A12" s="10"/>
      <c r="B12" s="11"/>
      <c r="C12" s="11"/>
      <c r="H12"/>
      <c r="J12" s="2"/>
      <c r="K12" s="2"/>
      <c r="L12" s="2"/>
      <c r="M12" s="2"/>
      <c r="N12" s="2"/>
      <c r="O12" s="2"/>
      <c r="P12" s="2"/>
      <c r="Q12" s="15"/>
    </row>
    <row r="14" spans="1:17" x14ac:dyDescent="0.25">
      <c r="A14" s="27" t="s">
        <v>66</v>
      </c>
      <c r="B14" s="28"/>
      <c r="C14" s="28"/>
      <c r="D14" s="28"/>
      <c r="E14" s="28"/>
      <c r="F14" s="28"/>
      <c r="G14" s="29"/>
      <c r="J14" s="27" t="s">
        <v>68</v>
      </c>
      <c r="K14" s="28"/>
      <c r="L14" s="28"/>
      <c r="M14" s="28"/>
      <c r="N14" s="28"/>
      <c r="O14" s="28"/>
      <c r="P14" s="29"/>
    </row>
    <row r="15" spans="1:17" x14ac:dyDescent="0.25">
      <c r="A15" s="6"/>
      <c r="B15" s="6">
        <v>1</v>
      </c>
      <c r="C15" s="6">
        <v>1</v>
      </c>
      <c r="D15" s="6">
        <v>1</v>
      </c>
      <c r="E15" s="6">
        <v>1</v>
      </c>
      <c r="F15" s="6">
        <v>2</v>
      </c>
      <c r="G15" s="6">
        <v>1</v>
      </c>
      <c r="J15" s="3"/>
      <c r="K15" s="3" t="s">
        <v>4</v>
      </c>
      <c r="L15" s="3" t="s">
        <v>3</v>
      </c>
      <c r="M15" s="3" t="s">
        <v>5</v>
      </c>
      <c r="N15" s="3" t="s">
        <v>6</v>
      </c>
      <c r="O15" s="3" t="s">
        <v>7</v>
      </c>
      <c r="P15" s="3" t="s">
        <v>8</v>
      </c>
    </row>
    <row r="16" spans="1:17" x14ac:dyDescent="0.25">
      <c r="A16" s="3"/>
      <c r="B16" s="3"/>
      <c r="C16" s="3">
        <v>1</v>
      </c>
      <c r="D16" s="3">
        <v>1</v>
      </c>
      <c r="E16" s="3">
        <v>1</v>
      </c>
      <c r="F16" s="3">
        <v>2</v>
      </c>
      <c r="G16" s="3">
        <v>1</v>
      </c>
      <c r="J16" s="3"/>
      <c r="K16" s="3"/>
      <c r="L16" s="3" t="s">
        <v>9</v>
      </c>
      <c r="M16" s="3" t="s">
        <v>10</v>
      </c>
      <c r="N16" s="3" t="s">
        <v>11</v>
      </c>
      <c r="O16" s="3" t="s">
        <v>12</v>
      </c>
      <c r="P16" s="3" t="s">
        <v>13</v>
      </c>
    </row>
    <row r="17" spans="1:16" x14ac:dyDescent="0.25">
      <c r="A17" s="3"/>
      <c r="B17" s="3"/>
      <c r="C17" s="3"/>
      <c r="D17" s="3">
        <v>1</v>
      </c>
      <c r="E17" s="3">
        <v>1</v>
      </c>
      <c r="F17" s="3">
        <v>2</v>
      </c>
      <c r="G17" s="3">
        <v>1</v>
      </c>
      <c r="J17" s="3"/>
      <c r="K17" s="3"/>
      <c r="L17" s="3"/>
      <c r="M17" s="3" t="s">
        <v>14</v>
      </c>
      <c r="N17" s="3" t="s">
        <v>15</v>
      </c>
      <c r="O17" s="3" t="s">
        <v>16</v>
      </c>
      <c r="P17" s="3" t="s">
        <v>17</v>
      </c>
    </row>
    <row r="18" spans="1:16" x14ac:dyDescent="0.25">
      <c r="A18" s="3"/>
      <c r="B18" s="3"/>
      <c r="C18" s="3"/>
      <c r="D18" s="3"/>
      <c r="E18" s="3">
        <v>1</v>
      </c>
      <c r="F18" s="3">
        <v>2</v>
      </c>
      <c r="G18" s="3">
        <v>1</v>
      </c>
      <c r="J18" s="3"/>
      <c r="K18" s="3"/>
      <c r="L18" s="3"/>
      <c r="M18" s="3"/>
      <c r="N18" s="3" t="s">
        <v>18</v>
      </c>
      <c r="O18" s="3" t="s">
        <v>19</v>
      </c>
      <c r="P18" s="3" t="s">
        <v>20</v>
      </c>
    </row>
    <row r="19" spans="1:16" x14ac:dyDescent="0.25">
      <c r="A19" s="3"/>
      <c r="B19" s="3"/>
      <c r="C19" s="3"/>
      <c r="D19" s="3"/>
      <c r="E19" s="3"/>
      <c r="F19" s="3">
        <v>1</v>
      </c>
      <c r="G19" s="3">
        <v>1</v>
      </c>
      <c r="J19" s="3"/>
      <c r="K19" s="3"/>
      <c r="L19" s="3"/>
      <c r="M19" s="3"/>
      <c r="N19" s="3"/>
      <c r="O19" s="3" t="s">
        <v>21</v>
      </c>
      <c r="P19" s="3" t="s">
        <v>22</v>
      </c>
    </row>
    <row r="20" spans="1:16" x14ac:dyDescent="0.25">
      <c r="A20" s="3"/>
      <c r="B20" s="3"/>
      <c r="C20" s="3"/>
      <c r="D20" s="3"/>
      <c r="E20" s="3"/>
      <c r="F20" s="3"/>
      <c r="G20" s="3">
        <v>1</v>
      </c>
      <c r="J20" s="3"/>
      <c r="K20" s="3"/>
      <c r="L20" s="3"/>
      <c r="M20" s="3"/>
      <c r="N20" s="3"/>
      <c r="O20" s="3"/>
      <c r="P20" s="3" t="s">
        <v>23</v>
      </c>
    </row>
    <row r="21" spans="1:16" x14ac:dyDescent="0.25">
      <c r="A21" s="3"/>
      <c r="B21" s="3"/>
      <c r="C21" s="3"/>
      <c r="D21" s="3"/>
      <c r="E21" s="3"/>
      <c r="F21" s="3"/>
      <c r="G21" s="3"/>
      <c r="J21" s="3"/>
      <c r="K21" s="3"/>
      <c r="L21" s="3"/>
      <c r="M21" s="3"/>
      <c r="N21" s="3"/>
      <c r="O21" s="3"/>
      <c r="P21" s="3"/>
    </row>
    <row r="23" spans="1:16" x14ac:dyDescent="0.25">
      <c r="A23" s="27" t="s">
        <v>24</v>
      </c>
      <c r="B23" s="28"/>
      <c r="C23" s="28"/>
      <c r="D23" s="28"/>
      <c r="E23" s="28"/>
      <c r="F23" s="28"/>
      <c r="G23" s="29"/>
      <c r="H23" s="8">
        <f>AVERAGE(B24,E24,G24,C25,D25,D26,F28,G28,G29)</f>
        <v>4.666666666666667</v>
      </c>
    </row>
    <row r="24" spans="1:16" x14ac:dyDescent="0.25">
      <c r="A24" s="6"/>
      <c r="B24" s="6">
        <v>12</v>
      </c>
      <c r="C24" s="6"/>
      <c r="D24" s="6"/>
      <c r="E24" s="6">
        <v>6</v>
      </c>
      <c r="F24" s="6"/>
      <c r="G24" s="6">
        <v>6</v>
      </c>
    </row>
    <row r="25" spans="1:16" x14ac:dyDescent="0.25">
      <c r="A25" s="3"/>
      <c r="B25" s="3"/>
      <c r="C25" s="3">
        <v>5</v>
      </c>
      <c r="D25" s="3">
        <v>5</v>
      </c>
      <c r="E25" s="3"/>
      <c r="F25" s="3"/>
      <c r="G25" s="3"/>
    </row>
    <row r="26" spans="1:16" x14ac:dyDescent="0.25">
      <c r="A26" s="3"/>
      <c r="B26" s="3"/>
      <c r="C26" s="3"/>
      <c r="D26" s="3">
        <v>1</v>
      </c>
      <c r="E26" s="3"/>
      <c r="F26" s="3"/>
      <c r="G26" s="3"/>
    </row>
    <row r="27" spans="1:16" x14ac:dyDescent="0.25">
      <c r="A27" s="3"/>
      <c r="B27" s="3"/>
      <c r="C27" s="3"/>
      <c r="D27" s="3"/>
      <c r="E27" s="3"/>
      <c r="F27" s="3"/>
      <c r="G27" s="3"/>
    </row>
    <row r="28" spans="1:16" x14ac:dyDescent="0.25">
      <c r="A28" s="3"/>
      <c r="B28" s="3"/>
      <c r="C28" s="3"/>
      <c r="D28" s="3"/>
      <c r="E28" s="3"/>
      <c r="F28" s="3">
        <v>3</v>
      </c>
      <c r="G28" s="3">
        <v>1</v>
      </c>
    </row>
    <row r="29" spans="1:16" x14ac:dyDescent="0.25">
      <c r="A29" s="3"/>
      <c r="B29" s="3"/>
      <c r="C29" s="3"/>
      <c r="D29" s="3"/>
      <c r="E29" s="3"/>
      <c r="F29" s="3"/>
      <c r="G29" s="3">
        <v>3</v>
      </c>
    </row>
    <row r="30" spans="1:16" x14ac:dyDescent="0.25">
      <c r="A30" s="3"/>
      <c r="B30" s="3"/>
      <c r="C30" s="3"/>
      <c r="D30" s="3"/>
      <c r="E30" s="3"/>
      <c r="F30" s="3"/>
      <c r="G30" s="3"/>
    </row>
  </sheetData>
  <mergeCells count="5">
    <mergeCell ref="A23:G23"/>
    <mergeCell ref="A3:G3"/>
    <mergeCell ref="J3:P3"/>
    <mergeCell ref="A14:G14"/>
    <mergeCell ref="J14:P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E12" sqref="E12"/>
    </sheetView>
  </sheetViews>
  <sheetFormatPr defaultRowHeight="15" x14ac:dyDescent="0.25"/>
  <cols>
    <col min="1" max="3" width="10.7109375" customWidth="1"/>
  </cols>
  <sheetData>
    <row r="1" spans="1:3" x14ac:dyDescent="0.25">
      <c r="A1" s="1" t="s">
        <v>1</v>
      </c>
    </row>
    <row r="3" spans="1:3" x14ac:dyDescent="0.25">
      <c r="A3" s="19" t="s">
        <v>70</v>
      </c>
      <c r="B3" s="19" t="s">
        <v>26</v>
      </c>
      <c r="C3" s="19" t="s">
        <v>27</v>
      </c>
    </row>
    <row r="4" spans="1:3" x14ac:dyDescent="0.25">
      <c r="A4" s="18" t="s">
        <v>28</v>
      </c>
      <c r="B4" s="18">
        <v>0</v>
      </c>
      <c r="C4" s="18">
        <v>0</v>
      </c>
    </row>
    <row r="5" spans="1:3" x14ac:dyDescent="0.25">
      <c r="A5" s="18" t="s">
        <v>71</v>
      </c>
      <c r="B5" s="18">
        <v>0</v>
      </c>
      <c r="C5" s="18">
        <v>0</v>
      </c>
    </row>
    <row r="6" spans="1:3" x14ac:dyDescent="0.25">
      <c r="A6" s="18" t="s">
        <v>72</v>
      </c>
      <c r="B6" s="18">
        <v>0</v>
      </c>
      <c r="C6" s="18">
        <v>0</v>
      </c>
    </row>
    <row r="7" spans="1:3" x14ac:dyDescent="0.25">
      <c r="A7" s="18" t="s">
        <v>31</v>
      </c>
      <c r="B7" s="18">
        <v>0</v>
      </c>
      <c r="C7" s="18">
        <v>0</v>
      </c>
    </row>
    <row r="8" spans="1:3" x14ac:dyDescent="0.25">
      <c r="A8" s="18" t="s">
        <v>32</v>
      </c>
      <c r="B8" s="18">
        <v>0</v>
      </c>
      <c r="C8" s="18">
        <v>0</v>
      </c>
    </row>
    <row r="9" spans="1:3" x14ac:dyDescent="0.25">
      <c r="A9" s="18" t="s">
        <v>38</v>
      </c>
      <c r="B9" s="18">
        <v>0</v>
      </c>
      <c r="C9" s="18">
        <v>0</v>
      </c>
    </row>
    <row r="10" spans="1:3" x14ac:dyDescent="0.25">
      <c r="A10" s="18" t="s">
        <v>34</v>
      </c>
      <c r="B10" s="18">
        <v>0</v>
      </c>
      <c r="C10" s="18">
        <v>0</v>
      </c>
    </row>
    <row r="11" spans="1:3" x14ac:dyDescent="0.25">
      <c r="A11" s="18" t="s">
        <v>36</v>
      </c>
      <c r="B11" s="18">
        <v>0</v>
      </c>
      <c r="C11" s="18">
        <v>0</v>
      </c>
    </row>
    <row r="13" spans="1:3" x14ac:dyDescent="0.25">
      <c r="A13" s="19" t="s">
        <v>42</v>
      </c>
      <c r="B13" s="2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37" sqref="D37"/>
    </sheetView>
  </sheetViews>
  <sheetFormatPr defaultColWidth="8.85546875" defaultRowHeight="15" x14ac:dyDescent="0.25"/>
  <cols>
    <col min="1" max="3" width="10.7109375" customWidth="1"/>
  </cols>
  <sheetData>
    <row r="1" spans="1:3" x14ac:dyDescent="0.25">
      <c r="A1" s="1" t="s">
        <v>25</v>
      </c>
    </row>
    <row r="3" spans="1:3" x14ac:dyDescent="0.25">
      <c r="A3" s="19" t="s">
        <v>70</v>
      </c>
      <c r="B3" s="19" t="s">
        <v>26</v>
      </c>
      <c r="C3" s="19" t="s">
        <v>27</v>
      </c>
    </row>
    <row r="4" spans="1:3" x14ac:dyDescent="0.25">
      <c r="A4" s="7" t="s">
        <v>29</v>
      </c>
      <c r="B4" s="7">
        <v>2</v>
      </c>
      <c r="C4" s="7">
        <v>1</v>
      </c>
    </row>
    <row r="5" spans="1:3" x14ac:dyDescent="0.25">
      <c r="A5" s="7" t="s">
        <v>28</v>
      </c>
      <c r="B5" s="7">
        <v>3</v>
      </c>
      <c r="C5" s="7">
        <v>2</v>
      </c>
    </row>
    <row r="6" spans="1:3" x14ac:dyDescent="0.25">
      <c r="A6" s="7" t="s">
        <v>30</v>
      </c>
      <c r="B6" s="7">
        <v>2</v>
      </c>
      <c r="C6" s="7">
        <v>1</v>
      </c>
    </row>
    <row r="7" spans="1:3" x14ac:dyDescent="0.25">
      <c r="A7" s="7" t="s">
        <v>31</v>
      </c>
      <c r="B7" s="7">
        <v>3</v>
      </c>
      <c r="C7" s="7">
        <v>2</v>
      </c>
    </row>
    <row r="8" spans="1:3" x14ac:dyDescent="0.25">
      <c r="A8" s="7" t="s">
        <v>32</v>
      </c>
      <c r="B8" s="7">
        <v>2</v>
      </c>
      <c r="C8" s="7">
        <v>1</v>
      </c>
    </row>
    <row r="9" spans="1:3" x14ac:dyDescent="0.25">
      <c r="A9" s="7" t="s">
        <v>38</v>
      </c>
      <c r="B9" s="7">
        <v>2</v>
      </c>
      <c r="C9" s="7">
        <v>1</v>
      </c>
    </row>
    <row r="10" spans="1:3" x14ac:dyDescent="0.25">
      <c r="A10" s="7" t="s">
        <v>39</v>
      </c>
      <c r="B10" s="7">
        <v>1</v>
      </c>
      <c r="C10" s="7">
        <v>0</v>
      </c>
    </row>
    <row r="11" spans="1:3" x14ac:dyDescent="0.25">
      <c r="A11" s="7" t="s">
        <v>33</v>
      </c>
      <c r="B11" s="7">
        <v>3</v>
      </c>
      <c r="C11" s="7">
        <v>1</v>
      </c>
    </row>
    <row r="12" spans="1:3" x14ac:dyDescent="0.25">
      <c r="A12" s="7" t="s">
        <v>40</v>
      </c>
      <c r="B12" s="7">
        <v>3</v>
      </c>
      <c r="C12" s="7">
        <v>2</v>
      </c>
    </row>
    <row r="13" spans="1:3" x14ac:dyDescent="0.25">
      <c r="A13" s="7" t="s">
        <v>34</v>
      </c>
      <c r="B13" s="7">
        <v>2</v>
      </c>
      <c r="C13" s="7">
        <v>0</v>
      </c>
    </row>
    <row r="14" spans="1:3" x14ac:dyDescent="0.25">
      <c r="A14" s="7" t="s">
        <v>35</v>
      </c>
      <c r="B14" s="7">
        <v>1</v>
      </c>
      <c r="C14" s="7">
        <v>0</v>
      </c>
    </row>
    <row r="15" spans="1:3" x14ac:dyDescent="0.25">
      <c r="A15" s="7" t="s">
        <v>36</v>
      </c>
      <c r="B15" s="7">
        <v>2</v>
      </c>
      <c r="C15" s="7">
        <v>0</v>
      </c>
    </row>
    <row r="16" spans="1:3" x14ac:dyDescent="0.25">
      <c r="A16" s="7" t="s">
        <v>41</v>
      </c>
      <c r="B16" s="7">
        <v>3</v>
      </c>
      <c r="C16" s="7">
        <v>1</v>
      </c>
    </row>
    <row r="17" spans="1:3" x14ac:dyDescent="0.25">
      <c r="A17" s="7" t="s">
        <v>37</v>
      </c>
      <c r="B17" s="7">
        <v>1</v>
      </c>
      <c r="C17" s="7">
        <v>0</v>
      </c>
    </row>
    <row r="19" spans="1:3" x14ac:dyDescent="0.25">
      <c r="A19" s="19" t="s">
        <v>42</v>
      </c>
      <c r="B19" s="8">
        <f>CORREL(B4:B17,C4:C17)</f>
        <v>0.81481481481481499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selection activeCell="I23" sqref="I23"/>
    </sheetView>
  </sheetViews>
  <sheetFormatPr defaultColWidth="11.42578125" defaultRowHeight="15" x14ac:dyDescent="0.25"/>
  <sheetData>
    <row r="1" spans="1:16" x14ac:dyDescent="0.25">
      <c r="A1" s="16"/>
      <c r="B1" s="31" t="s">
        <v>43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</row>
    <row r="2" spans="1:16" x14ac:dyDescent="0.25">
      <c r="A2" s="16"/>
      <c r="B2" s="30" t="s">
        <v>44</v>
      </c>
      <c r="C2" s="30"/>
      <c r="D2" s="30"/>
      <c r="E2" s="30"/>
      <c r="F2" s="30"/>
      <c r="G2" s="30" t="s">
        <v>45</v>
      </c>
      <c r="H2" s="30"/>
      <c r="I2" s="30"/>
      <c r="J2" s="30"/>
      <c r="K2" s="30"/>
      <c r="L2" s="30" t="s">
        <v>46</v>
      </c>
      <c r="M2" s="30"/>
      <c r="N2" s="30"/>
      <c r="O2" s="30"/>
      <c r="P2" s="30"/>
    </row>
    <row r="3" spans="1:16" x14ac:dyDescent="0.25">
      <c r="A3" s="33"/>
      <c r="B3" s="17" t="s">
        <v>47</v>
      </c>
      <c r="C3" s="17" t="s">
        <v>48</v>
      </c>
      <c r="D3" s="17" t="s">
        <v>49</v>
      </c>
      <c r="E3" s="17" t="s">
        <v>50</v>
      </c>
      <c r="F3" s="17" t="s">
        <v>51</v>
      </c>
      <c r="G3" s="17" t="s">
        <v>47</v>
      </c>
      <c r="H3" s="17" t="s">
        <v>48</v>
      </c>
      <c r="I3" s="17" t="s">
        <v>49</v>
      </c>
      <c r="J3" s="17" t="s">
        <v>50</v>
      </c>
      <c r="K3" s="17" t="s">
        <v>51</v>
      </c>
      <c r="L3" s="17" t="s">
        <v>47</v>
      </c>
      <c r="M3" s="17" t="s">
        <v>48</v>
      </c>
      <c r="N3" s="17" t="s">
        <v>49</v>
      </c>
      <c r="O3" s="17" t="s">
        <v>50</v>
      </c>
      <c r="P3" s="17" t="s">
        <v>51</v>
      </c>
    </row>
    <row r="4" spans="1:16" x14ac:dyDescent="0.25">
      <c r="A4" s="17" t="s">
        <v>52</v>
      </c>
      <c r="B4" s="25">
        <v>57.143000000000001</v>
      </c>
      <c r="C4" s="25">
        <v>30.832999999999998</v>
      </c>
      <c r="D4" s="25">
        <v>10.929</v>
      </c>
      <c r="E4" s="25">
        <v>2.1429</v>
      </c>
      <c r="F4" s="25">
        <v>0.64285999999999999</v>
      </c>
      <c r="G4" s="25">
        <v>0.79557</v>
      </c>
      <c r="H4" s="25">
        <v>0.70152999999999999</v>
      </c>
      <c r="I4" s="25">
        <v>0.57193000000000005</v>
      </c>
      <c r="J4" s="25">
        <v>0.16841999999999999</v>
      </c>
      <c r="K4" s="25">
        <v>1.5873000000000002E-2</v>
      </c>
      <c r="L4" s="25">
        <v>1.3115000000000001</v>
      </c>
      <c r="M4" s="25">
        <v>1.6620999999999999</v>
      </c>
      <c r="N4" s="25">
        <v>2.4009999999999998</v>
      </c>
      <c r="O4" s="25">
        <v>5.6105</v>
      </c>
      <c r="P4" s="25">
        <v>2.9154</v>
      </c>
    </row>
    <row r="5" spans="1:16" x14ac:dyDescent="0.25">
      <c r="A5" s="17" t="s">
        <v>53</v>
      </c>
      <c r="B5" s="25">
        <v>56.238</v>
      </c>
      <c r="C5" s="25">
        <v>29.81</v>
      </c>
      <c r="D5" s="25">
        <v>11.667</v>
      </c>
      <c r="E5" s="25">
        <v>2.0476000000000001</v>
      </c>
      <c r="F5" s="25">
        <v>0.88095000000000001</v>
      </c>
      <c r="G5" s="25">
        <v>0.80935999999999997</v>
      </c>
      <c r="H5" s="25">
        <v>0.70703000000000005</v>
      </c>
      <c r="I5" s="25">
        <v>0.58331</v>
      </c>
      <c r="J5" s="25">
        <v>0.18608</v>
      </c>
      <c r="K5" s="25">
        <v>4.3651000000000002E-2</v>
      </c>
      <c r="L5" s="25">
        <v>1.3224</v>
      </c>
      <c r="M5" s="25">
        <v>1.7054</v>
      </c>
      <c r="N5" s="25">
        <v>2.3565999999999998</v>
      </c>
      <c r="O5" s="25">
        <v>5.2260999999999997</v>
      </c>
      <c r="P5" s="25">
        <v>3.7198000000000002</v>
      </c>
    </row>
    <row r="6" spans="1:16" x14ac:dyDescent="0.25">
      <c r="A6" s="17" t="s">
        <v>54</v>
      </c>
      <c r="B6" s="25">
        <v>56.238</v>
      </c>
      <c r="C6" s="25">
        <v>31.213999999999999</v>
      </c>
      <c r="D6" s="25">
        <v>11.762</v>
      </c>
      <c r="E6" s="25">
        <v>2.1429</v>
      </c>
      <c r="F6" s="25">
        <v>0.85714000000000001</v>
      </c>
      <c r="G6" s="25">
        <v>0.81081999999999999</v>
      </c>
      <c r="H6" s="25">
        <v>0.71175999999999995</v>
      </c>
      <c r="I6" s="25">
        <v>0.60102</v>
      </c>
      <c r="J6" s="25">
        <v>0.14280000000000001</v>
      </c>
      <c r="K6" s="25">
        <v>4.3651000000000002E-2</v>
      </c>
      <c r="L6" s="25">
        <v>1.3227</v>
      </c>
      <c r="M6" s="25">
        <v>1.6586000000000001</v>
      </c>
      <c r="N6" s="25">
        <v>2.3353000000000002</v>
      </c>
      <c r="O6" s="25">
        <v>5.6174999999999997</v>
      </c>
      <c r="P6" s="25">
        <v>4.1643999999999997</v>
      </c>
    </row>
    <row r="7" spans="1:16" x14ac:dyDescent="0.25">
      <c r="A7" s="17" t="s">
        <v>55</v>
      </c>
      <c r="B7" s="25">
        <v>55.951999999999998</v>
      </c>
      <c r="C7" s="25">
        <v>28.713999999999999</v>
      </c>
      <c r="D7" s="25">
        <v>10.31</v>
      </c>
      <c r="E7" s="25">
        <v>2</v>
      </c>
      <c r="F7" s="25">
        <v>0.76190000000000002</v>
      </c>
      <c r="G7" s="25">
        <v>0.79564000000000001</v>
      </c>
      <c r="H7" s="25">
        <v>0.69489999999999996</v>
      </c>
      <c r="I7" s="25">
        <v>0.56186999999999998</v>
      </c>
      <c r="J7" s="25">
        <v>0.22051999999999999</v>
      </c>
      <c r="K7" s="25">
        <v>7.9365000000000005E-2</v>
      </c>
      <c r="L7" s="25">
        <v>1.3259000000000001</v>
      </c>
      <c r="M7" s="25">
        <v>1.7031000000000001</v>
      </c>
      <c r="N7" s="25">
        <v>2.5375999999999999</v>
      </c>
      <c r="O7" s="25">
        <v>5.4093999999999998</v>
      </c>
      <c r="P7" s="25">
        <v>4.7359</v>
      </c>
    </row>
    <row r="8" spans="1:16" x14ac:dyDescent="0.25">
      <c r="A8" s="17" t="s">
        <v>56</v>
      </c>
      <c r="B8" s="25">
        <v>59.048000000000002</v>
      </c>
      <c r="C8" s="25">
        <v>30.786000000000001</v>
      </c>
      <c r="D8" s="25">
        <v>11.476000000000001</v>
      </c>
      <c r="E8" s="25">
        <v>2.3332999999999999</v>
      </c>
      <c r="F8" s="25">
        <v>0.88095000000000001</v>
      </c>
      <c r="G8" s="25">
        <v>0.79783999999999999</v>
      </c>
      <c r="H8" s="25">
        <v>0.70016999999999996</v>
      </c>
      <c r="I8" s="25">
        <v>0.58731</v>
      </c>
      <c r="J8" s="25">
        <v>0.2074</v>
      </c>
      <c r="K8" s="25">
        <v>2.7778000000000001E-2</v>
      </c>
      <c r="L8" s="25">
        <v>1.2886</v>
      </c>
      <c r="M8" s="25">
        <v>1.6680999999999999</v>
      </c>
      <c r="N8" s="25">
        <v>2.3721000000000001</v>
      </c>
      <c r="O8" s="25">
        <v>5.1593999999999998</v>
      </c>
      <c r="P8" s="25">
        <v>3.7063999999999999</v>
      </c>
    </row>
    <row r="9" spans="1:16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</row>
    <row r="10" spans="1:16" x14ac:dyDescent="0.25">
      <c r="A10" s="16"/>
      <c r="B10" s="31" t="s">
        <v>57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</row>
    <row r="11" spans="1:16" x14ac:dyDescent="0.25">
      <c r="A11" s="16"/>
      <c r="B11" s="30" t="s">
        <v>44</v>
      </c>
      <c r="C11" s="30"/>
      <c r="D11" s="30"/>
      <c r="E11" s="30"/>
      <c r="F11" s="30"/>
      <c r="G11" s="30" t="s">
        <v>45</v>
      </c>
      <c r="H11" s="30"/>
      <c r="I11" s="30"/>
      <c r="J11" s="30"/>
      <c r="K11" s="30"/>
      <c r="L11" s="30" t="s">
        <v>46</v>
      </c>
      <c r="M11" s="30"/>
      <c r="N11" s="30"/>
      <c r="O11" s="30"/>
      <c r="P11" s="30"/>
    </row>
    <row r="12" spans="1:16" ht="15.75" x14ac:dyDescent="0.25">
      <c r="A12" s="16"/>
      <c r="B12" s="17" t="s">
        <v>47</v>
      </c>
      <c r="C12" s="17" t="s">
        <v>58</v>
      </c>
      <c r="D12" s="17" t="s">
        <v>59</v>
      </c>
      <c r="E12" s="17" t="s">
        <v>60</v>
      </c>
      <c r="F12" s="17" t="s">
        <v>61</v>
      </c>
      <c r="G12" s="17" t="s">
        <v>47</v>
      </c>
      <c r="H12" s="17" t="s">
        <v>58</v>
      </c>
      <c r="I12" s="17" t="s">
        <v>59</v>
      </c>
      <c r="J12" s="17" t="s">
        <v>60</v>
      </c>
      <c r="K12" s="17" t="s">
        <v>61</v>
      </c>
      <c r="L12" s="32" t="s">
        <v>47</v>
      </c>
      <c r="M12" s="32" t="s">
        <v>58</v>
      </c>
      <c r="N12" s="32" t="s">
        <v>59</v>
      </c>
      <c r="O12" s="32" t="s">
        <v>60</v>
      </c>
      <c r="P12" s="32" t="s">
        <v>61</v>
      </c>
    </row>
    <row r="13" spans="1:16" x14ac:dyDescent="0.25">
      <c r="A13" s="17" t="s">
        <v>52</v>
      </c>
      <c r="B13" s="25">
        <v>164</v>
      </c>
      <c r="C13" s="25">
        <v>82.727000000000004</v>
      </c>
      <c r="D13" s="25">
        <v>13.164</v>
      </c>
      <c r="E13" s="25">
        <v>2.0727000000000002</v>
      </c>
      <c r="F13" s="25">
        <v>0.30303000000000002</v>
      </c>
      <c r="G13" s="25">
        <v>1</v>
      </c>
      <c r="H13" s="25">
        <v>0.58345000000000002</v>
      </c>
      <c r="I13" s="25">
        <v>0.42487999999999998</v>
      </c>
      <c r="J13" s="25">
        <v>0.19620000000000001</v>
      </c>
      <c r="K13" s="25">
        <v>5.0505000000000001E-2</v>
      </c>
      <c r="L13" s="25">
        <v>1</v>
      </c>
      <c r="M13" s="25">
        <v>1.4956</v>
      </c>
      <c r="N13" s="25">
        <v>2.8767999999999998</v>
      </c>
      <c r="O13" s="25">
        <v>3.2803</v>
      </c>
      <c r="P13" s="25">
        <v>1.4737</v>
      </c>
    </row>
    <row r="14" spans="1:16" x14ac:dyDescent="0.25">
      <c r="A14" s="17" t="s">
        <v>53</v>
      </c>
      <c r="B14" s="25">
        <v>164</v>
      </c>
      <c r="C14" s="25">
        <v>63.357999999999997</v>
      </c>
      <c r="D14" s="25">
        <v>5.5273000000000003</v>
      </c>
      <c r="E14" s="25">
        <v>0.70303000000000004</v>
      </c>
      <c r="F14" s="25">
        <v>0.12121</v>
      </c>
      <c r="G14" s="25">
        <v>1</v>
      </c>
      <c r="H14" s="25">
        <v>0.51258999999999999</v>
      </c>
      <c r="I14" s="25">
        <v>0.35592000000000001</v>
      </c>
      <c r="J14" s="25">
        <v>0.11616</v>
      </c>
      <c r="K14" s="25">
        <v>2.4242E-2</v>
      </c>
      <c r="L14" s="25">
        <v>1</v>
      </c>
      <c r="M14" s="25">
        <v>1.6141000000000001</v>
      </c>
      <c r="N14" s="25">
        <v>4.03</v>
      </c>
      <c r="O14" s="25">
        <v>1.6741999999999999</v>
      </c>
      <c r="P14" s="25">
        <v>1</v>
      </c>
    </row>
    <row r="15" spans="1:16" x14ac:dyDescent="0.25">
      <c r="A15" s="17" t="s">
        <v>54</v>
      </c>
      <c r="B15" s="25">
        <v>164</v>
      </c>
      <c r="C15" s="25">
        <v>75.006</v>
      </c>
      <c r="D15" s="25">
        <v>9.7697000000000003</v>
      </c>
      <c r="E15" s="25">
        <v>1.6</v>
      </c>
      <c r="F15" s="25">
        <v>0.16969999999999999</v>
      </c>
      <c r="G15" s="25">
        <v>1</v>
      </c>
      <c r="H15" s="25">
        <v>0.55147000000000002</v>
      </c>
      <c r="I15" s="25">
        <v>0.42827999999999999</v>
      </c>
      <c r="J15" s="25">
        <v>0.12204</v>
      </c>
      <c r="K15" s="25">
        <v>1.8182E-2</v>
      </c>
      <c r="L15" s="25">
        <v>1</v>
      </c>
      <c r="M15" s="25">
        <v>1.5429999999999999</v>
      </c>
      <c r="N15" s="25">
        <v>3.2957999999999998</v>
      </c>
      <c r="O15" s="25">
        <v>2.9281000000000001</v>
      </c>
      <c r="P15" s="25">
        <v>1.2222</v>
      </c>
    </row>
    <row r="16" spans="1:16" x14ac:dyDescent="0.25">
      <c r="A16" s="17" t="s">
        <v>55</v>
      </c>
      <c r="B16" s="25">
        <v>164</v>
      </c>
      <c r="C16" s="25">
        <v>77.757999999999996</v>
      </c>
      <c r="D16" s="25">
        <v>10.521000000000001</v>
      </c>
      <c r="E16" s="25">
        <v>1.2847999999999999</v>
      </c>
      <c r="F16" s="25">
        <v>0.33939000000000002</v>
      </c>
      <c r="G16" s="25">
        <v>1</v>
      </c>
      <c r="H16" s="25">
        <v>0.57311999999999996</v>
      </c>
      <c r="I16" s="25">
        <v>0.44135999999999997</v>
      </c>
      <c r="J16" s="25">
        <v>0.16456999999999999</v>
      </c>
      <c r="K16" s="25">
        <v>4.8485E-2</v>
      </c>
      <c r="L16" s="25">
        <v>1</v>
      </c>
      <c r="M16" s="25">
        <v>1.5259</v>
      </c>
      <c r="N16" s="25">
        <v>3.1080999999999999</v>
      </c>
      <c r="O16" s="25">
        <v>2.9133</v>
      </c>
      <c r="P16" s="25">
        <v>1.6</v>
      </c>
    </row>
    <row r="17" spans="1:16" x14ac:dyDescent="0.25">
      <c r="A17" s="17" t="s">
        <v>56</v>
      </c>
      <c r="B17" s="25">
        <v>164</v>
      </c>
      <c r="C17" s="25">
        <v>74.787999999999997</v>
      </c>
      <c r="D17" s="25">
        <v>10.023999999999999</v>
      </c>
      <c r="E17" s="25">
        <v>1.3090999999999999</v>
      </c>
      <c r="F17" s="25">
        <v>0.16969999999999999</v>
      </c>
      <c r="G17" s="25">
        <v>1</v>
      </c>
      <c r="H17" s="25">
        <v>0.54264999999999997</v>
      </c>
      <c r="I17" s="25">
        <v>0.43802000000000002</v>
      </c>
      <c r="J17" s="25">
        <v>0.15332999999999999</v>
      </c>
      <c r="K17" s="25">
        <v>1.3131E-2</v>
      </c>
      <c r="L17" s="25">
        <v>1</v>
      </c>
      <c r="M17" s="25">
        <v>1.544</v>
      </c>
      <c r="N17" s="25">
        <v>2.9691000000000001</v>
      </c>
      <c r="O17" s="25">
        <v>3.0247000000000002</v>
      </c>
      <c r="P17" s="25">
        <v>1.4091</v>
      </c>
    </row>
    <row r="20" spans="1:16" x14ac:dyDescent="0.25"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</row>
    <row r="21" spans="1:16" x14ac:dyDescent="0.25"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</row>
    <row r="22" spans="1:16" x14ac:dyDescent="0.25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</row>
    <row r="23" spans="1:16" x14ac:dyDescent="0.25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</row>
    <row r="24" spans="1:16" x14ac:dyDescent="0.25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</row>
    <row r="27" spans="1:16" x14ac:dyDescent="0.25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</row>
    <row r="28" spans="1:16" x14ac:dyDescent="0.25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</row>
    <row r="29" spans="1:16" x14ac:dyDescent="0.25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</row>
    <row r="30" spans="1:16" x14ac:dyDescent="0.25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</row>
    <row r="31" spans="1:16" x14ac:dyDescent="0.25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</row>
    <row r="34" spans="2:16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</row>
    <row r="35" spans="2:16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2:16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2:16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2:16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40" spans="2:16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2:16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2:16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</row>
    <row r="43" spans="2:16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2:16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</sheetData>
  <mergeCells count="8">
    <mergeCell ref="B11:F11"/>
    <mergeCell ref="G11:K11"/>
    <mergeCell ref="L11:P11"/>
    <mergeCell ref="B1:P1"/>
    <mergeCell ref="B2:F2"/>
    <mergeCell ref="G2:K2"/>
    <mergeCell ref="L2:P2"/>
    <mergeCell ref="B10:P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ex1</vt:lpstr>
      <vt:lpstr>ex2</vt:lpstr>
      <vt:lpstr>ex3</vt:lpstr>
      <vt:lpstr>ex4</vt:lpstr>
      <vt:lpstr>ex5</vt:lpstr>
      <vt:lpstr>'ex5'!degree</vt:lpstr>
      <vt:lpstr>'ex5'!degree_1</vt:lpstr>
      <vt:lpstr>'ex5'!degree_2</vt:lpstr>
      <vt:lpstr>'ex5'!degree_3</vt:lpstr>
      <vt:lpstr>'ex5'!degree_4</vt:lpstr>
      <vt:lpstr>'ex5'!degree_5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2017-12-06T13:59:33Z</dcterms:modified>
</cp:coreProperties>
</file>