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codeName="ThisWorkbook" autoCompressPictures="0"/>
  <bookViews>
    <workbookView xWindow="0" yWindow="0" windowWidth="28200" windowHeight="17540" tabRatio="500"/>
  </bookViews>
  <sheets>
    <sheet name="S1_QualityChecklist" sheetId="2" r:id="rId1"/>
    <sheet name="S2_Examples" sheetId="1" r:id="rId2"/>
    <sheet name="S2_Calculations" sheetId="3" r:id="rId3"/>
    <sheet name="S3_ExamplesAllFacet_allLoEs" sheetId="4" r:id="rId4"/>
  </sheets>
  <definedNames>
    <definedName name="_xlnm.Print_Area" localSheetId="0">S1_QualityChecklist!$A$1:$C$58</definedName>
    <definedName name="_xlnm.Print_Area" localSheetId="1">S2_Examples!$A$1:$Q$70</definedName>
    <definedName name="_xlnm.Print_Area" localSheetId="3">S3_ExamplesAllFacet_allLoEs!$A$2:$E$7</definedName>
    <definedName name="_xlnm.Print_Titles" localSheetId="0">S1_QualityChecklist!$1:$1</definedName>
    <definedName name="_xlnm.Print_Titles" localSheetId="1">S2_Examples!$A:$C,S2_Examples!$1:$1</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F11" i="3" l="1"/>
  <c r="F12" i="3"/>
  <c r="F14" i="3"/>
  <c r="F15" i="3"/>
  <c r="F16" i="3"/>
  <c r="F17" i="3"/>
  <c r="F18" i="3"/>
  <c r="F19" i="3"/>
  <c r="F20" i="3"/>
  <c r="F22" i="3"/>
  <c r="F23" i="3"/>
  <c r="F24" i="3"/>
  <c r="F26" i="3"/>
  <c r="F27" i="3"/>
  <c r="F28" i="3"/>
  <c r="F29" i="3"/>
  <c r="F32" i="3"/>
  <c r="F33" i="3"/>
  <c r="F34" i="3"/>
  <c r="F35" i="3"/>
  <c r="F36" i="3"/>
  <c r="F37" i="3"/>
  <c r="F38" i="3"/>
  <c r="F39" i="3"/>
  <c r="F41" i="3"/>
  <c r="F42" i="3"/>
  <c r="F43" i="3"/>
  <c r="F44" i="3"/>
  <c r="F45" i="3"/>
  <c r="F46" i="3"/>
  <c r="F47" i="3"/>
  <c r="F50" i="3"/>
  <c r="F51" i="3"/>
  <c r="F53" i="3"/>
  <c r="F54" i="3"/>
  <c r="F56" i="3"/>
  <c r="F57" i="3"/>
  <c r="F58" i="3"/>
  <c r="F59" i="3"/>
  <c r="F60" i="3"/>
  <c r="F62" i="3"/>
  <c r="F63" i="3"/>
  <c r="F64" i="3"/>
  <c r="F65" i="3"/>
  <c r="F66" i="3"/>
  <c r="F66" i="1"/>
  <c r="F69" i="3"/>
  <c r="F70" i="3"/>
  <c r="F72" i="3"/>
  <c r="F73" i="3"/>
  <c r="F74" i="3"/>
  <c r="F75" i="3"/>
  <c r="F76" i="3"/>
  <c r="F77" i="3"/>
  <c r="F78" i="3"/>
  <c r="F80" i="3"/>
  <c r="F81" i="3"/>
  <c r="F82" i="3"/>
  <c r="F84" i="3"/>
  <c r="F85" i="3"/>
  <c r="F86" i="3"/>
  <c r="F87" i="3"/>
  <c r="F90" i="3"/>
  <c r="F91" i="3"/>
  <c r="F92" i="3"/>
  <c r="F93" i="3"/>
  <c r="F94" i="3"/>
  <c r="F95" i="3"/>
  <c r="F96" i="3"/>
  <c r="F97" i="3"/>
  <c r="F99" i="3"/>
  <c r="F100" i="3"/>
  <c r="F101" i="3"/>
  <c r="F102" i="3"/>
  <c r="F103" i="3"/>
  <c r="F105" i="3"/>
  <c r="F108" i="3"/>
  <c r="F109" i="3"/>
  <c r="F111" i="3"/>
  <c r="F112" i="3"/>
  <c r="F114" i="3"/>
  <c r="F115" i="3"/>
  <c r="F116" i="3"/>
  <c r="F117" i="3"/>
  <c r="F118" i="3"/>
  <c r="F120" i="3"/>
  <c r="F121" i="3"/>
  <c r="F122" i="3"/>
  <c r="F123" i="3"/>
  <c r="F67" i="3"/>
  <c r="F67" i="1"/>
  <c r="F68" i="1"/>
  <c r="F69" i="1"/>
  <c r="G11" i="3"/>
  <c r="G12" i="3"/>
  <c r="G14" i="3"/>
  <c r="G15" i="3"/>
  <c r="G16" i="3"/>
  <c r="G17" i="3"/>
  <c r="G18" i="3"/>
  <c r="G19" i="3"/>
  <c r="G20" i="3"/>
  <c r="G22" i="3"/>
  <c r="G23" i="3"/>
  <c r="G24" i="3"/>
  <c r="G26" i="3"/>
  <c r="G27" i="3"/>
  <c r="G28" i="3"/>
  <c r="G29" i="3"/>
  <c r="G32" i="3"/>
  <c r="G33" i="3"/>
  <c r="G34" i="3"/>
  <c r="G35" i="3"/>
  <c r="G36" i="3"/>
  <c r="G37" i="3"/>
  <c r="G38" i="3"/>
  <c r="G39" i="3"/>
  <c r="G41" i="3"/>
  <c r="G42" i="3"/>
  <c r="G43" i="3"/>
  <c r="G44" i="3"/>
  <c r="G45" i="3"/>
  <c r="G46" i="3"/>
  <c r="G47" i="3"/>
  <c r="G50" i="3"/>
  <c r="G51" i="3"/>
  <c r="G53" i="3"/>
  <c r="G54" i="3"/>
  <c r="G56" i="3"/>
  <c r="G57" i="3"/>
  <c r="G58" i="3"/>
  <c r="G59" i="3"/>
  <c r="G60" i="3"/>
  <c r="G62" i="3"/>
  <c r="G63" i="3"/>
  <c r="G64" i="3"/>
  <c r="G65" i="3"/>
  <c r="G66" i="3"/>
  <c r="G66" i="1"/>
  <c r="G69" i="3"/>
  <c r="G70" i="3"/>
  <c r="G72" i="3"/>
  <c r="G73" i="3"/>
  <c r="G74" i="3"/>
  <c r="G75" i="3"/>
  <c r="G76" i="3"/>
  <c r="G77" i="3"/>
  <c r="G78" i="3"/>
  <c r="G80" i="3"/>
  <c r="G81" i="3"/>
  <c r="G82" i="3"/>
  <c r="G84" i="3"/>
  <c r="G85" i="3"/>
  <c r="G86" i="3"/>
  <c r="G87" i="3"/>
  <c r="G90" i="3"/>
  <c r="G91" i="3"/>
  <c r="G92" i="3"/>
  <c r="G93" i="3"/>
  <c r="G94" i="3"/>
  <c r="G95" i="3"/>
  <c r="G96" i="3"/>
  <c r="G97" i="3"/>
  <c r="G99" i="3"/>
  <c r="G100" i="3"/>
  <c r="G101" i="3"/>
  <c r="G102" i="3"/>
  <c r="G103" i="3"/>
  <c r="G105" i="3"/>
  <c r="G108" i="3"/>
  <c r="G109" i="3"/>
  <c r="G111" i="3"/>
  <c r="G112" i="3"/>
  <c r="G114" i="3"/>
  <c r="G115" i="3"/>
  <c r="G116" i="3"/>
  <c r="G117" i="3"/>
  <c r="G118" i="3"/>
  <c r="G120" i="3"/>
  <c r="G121" i="3"/>
  <c r="G122" i="3"/>
  <c r="G123" i="3"/>
  <c r="G67" i="3"/>
  <c r="G67" i="1"/>
  <c r="G68" i="1"/>
  <c r="G69" i="1"/>
  <c r="H11" i="3"/>
  <c r="H12" i="3"/>
  <c r="H14" i="3"/>
  <c r="H15" i="3"/>
  <c r="H16" i="3"/>
  <c r="H17" i="3"/>
  <c r="H18" i="3"/>
  <c r="H19" i="3"/>
  <c r="H20" i="3"/>
  <c r="H22" i="3"/>
  <c r="H23" i="3"/>
  <c r="H24" i="3"/>
  <c r="H26" i="3"/>
  <c r="H27" i="3"/>
  <c r="H28" i="3"/>
  <c r="H29" i="3"/>
  <c r="H32" i="3"/>
  <c r="H33" i="3"/>
  <c r="H34" i="3"/>
  <c r="H35" i="3"/>
  <c r="H36" i="3"/>
  <c r="H37" i="3"/>
  <c r="H38" i="3"/>
  <c r="H39" i="3"/>
  <c r="H41" i="3"/>
  <c r="H42" i="3"/>
  <c r="H43" i="3"/>
  <c r="H44" i="3"/>
  <c r="H45" i="3"/>
  <c r="H46" i="3"/>
  <c r="H47" i="3"/>
  <c r="H50" i="3"/>
  <c r="H51" i="3"/>
  <c r="H53" i="3"/>
  <c r="H54" i="3"/>
  <c r="H56" i="3"/>
  <c r="H57" i="3"/>
  <c r="H58" i="3"/>
  <c r="H59" i="3"/>
  <c r="H60" i="3"/>
  <c r="H62" i="3"/>
  <c r="H63" i="3"/>
  <c r="H64" i="3"/>
  <c r="H65" i="3"/>
  <c r="H66" i="3"/>
  <c r="H66" i="1"/>
  <c r="H69" i="3"/>
  <c r="H70" i="3"/>
  <c r="H72" i="3"/>
  <c r="H73" i="3"/>
  <c r="H74" i="3"/>
  <c r="H75" i="3"/>
  <c r="H76" i="3"/>
  <c r="H77" i="3"/>
  <c r="H78" i="3"/>
  <c r="H80" i="3"/>
  <c r="H81" i="3"/>
  <c r="H82" i="3"/>
  <c r="H84" i="3"/>
  <c r="H85" i="3"/>
  <c r="H86" i="3"/>
  <c r="H87" i="3"/>
  <c r="H90" i="3"/>
  <c r="H91" i="3"/>
  <c r="H92" i="3"/>
  <c r="H93" i="3"/>
  <c r="H94" i="3"/>
  <c r="H95" i="3"/>
  <c r="H96" i="3"/>
  <c r="H97" i="3"/>
  <c r="H99" i="3"/>
  <c r="H100" i="3"/>
  <c r="H101" i="3"/>
  <c r="H102" i="3"/>
  <c r="H103" i="3"/>
  <c r="H105" i="3"/>
  <c r="H108" i="3"/>
  <c r="H109" i="3"/>
  <c r="H111" i="3"/>
  <c r="H112" i="3"/>
  <c r="H114" i="3"/>
  <c r="H115" i="3"/>
  <c r="H116" i="3"/>
  <c r="H117" i="3"/>
  <c r="H118" i="3"/>
  <c r="H120" i="3"/>
  <c r="H121" i="3"/>
  <c r="H122" i="3"/>
  <c r="H123" i="3"/>
  <c r="H67" i="3"/>
  <c r="H67" i="1"/>
  <c r="H68" i="1"/>
  <c r="H69" i="1"/>
  <c r="I11" i="3"/>
  <c r="I12" i="3"/>
  <c r="I14" i="3"/>
  <c r="I15" i="3"/>
  <c r="I16" i="3"/>
  <c r="I17" i="3"/>
  <c r="I18" i="3"/>
  <c r="I19" i="3"/>
  <c r="I20" i="3"/>
  <c r="I22" i="3"/>
  <c r="I23" i="3"/>
  <c r="I24" i="3"/>
  <c r="I26" i="3"/>
  <c r="I27" i="3"/>
  <c r="I28" i="3"/>
  <c r="I29" i="3"/>
  <c r="I32" i="3"/>
  <c r="I33" i="3"/>
  <c r="I34" i="3"/>
  <c r="I35" i="3"/>
  <c r="I36" i="3"/>
  <c r="I37" i="3"/>
  <c r="I38" i="3"/>
  <c r="I39" i="3"/>
  <c r="I41" i="3"/>
  <c r="I42" i="3"/>
  <c r="I43" i="3"/>
  <c r="I44" i="3"/>
  <c r="I45" i="3"/>
  <c r="I46" i="3"/>
  <c r="I47" i="3"/>
  <c r="I50" i="3"/>
  <c r="I51" i="3"/>
  <c r="I53" i="3"/>
  <c r="I54" i="3"/>
  <c r="I56" i="3"/>
  <c r="I57" i="3"/>
  <c r="I58" i="3"/>
  <c r="I59" i="3"/>
  <c r="I60" i="3"/>
  <c r="I62" i="3"/>
  <c r="I63" i="3"/>
  <c r="I64" i="3"/>
  <c r="I65" i="3"/>
  <c r="I66" i="3"/>
  <c r="I66" i="1"/>
  <c r="I69" i="3"/>
  <c r="I70" i="3"/>
  <c r="I72" i="3"/>
  <c r="I73" i="3"/>
  <c r="I74" i="3"/>
  <c r="I75" i="3"/>
  <c r="I76" i="3"/>
  <c r="I77" i="3"/>
  <c r="I78" i="3"/>
  <c r="I80" i="3"/>
  <c r="I81" i="3"/>
  <c r="I82" i="3"/>
  <c r="I84" i="3"/>
  <c r="I85" i="3"/>
  <c r="I86" i="3"/>
  <c r="I87" i="3"/>
  <c r="I90" i="3"/>
  <c r="I91" i="3"/>
  <c r="I92" i="3"/>
  <c r="I93" i="3"/>
  <c r="I94" i="3"/>
  <c r="I95" i="3"/>
  <c r="I96" i="3"/>
  <c r="I97" i="3"/>
  <c r="I99" i="3"/>
  <c r="I100" i="3"/>
  <c r="I101" i="3"/>
  <c r="I102" i="3"/>
  <c r="I103" i="3"/>
  <c r="I105" i="3"/>
  <c r="I108" i="3"/>
  <c r="I109" i="3"/>
  <c r="I111" i="3"/>
  <c r="I112" i="3"/>
  <c r="I114" i="3"/>
  <c r="I115" i="3"/>
  <c r="I116" i="3"/>
  <c r="I117" i="3"/>
  <c r="I118" i="3"/>
  <c r="I120" i="3"/>
  <c r="I121" i="3"/>
  <c r="I122" i="3"/>
  <c r="I123" i="3"/>
  <c r="I67" i="3"/>
  <c r="I67" i="1"/>
  <c r="I68" i="1"/>
  <c r="I69" i="1"/>
  <c r="J11" i="3"/>
  <c r="J12" i="3"/>
  <c r="J14" i="3"/>
  <c r="J15" i="3"/>
  <c r="J16" i="3"/>
  <c r="J17" i="3"/>
  <c r="J18" i="3"/>
  <c r="J19" i="3"/>
  <c r="J20" i="3"/>
  <c r="J22" i="3"/>
  <c r="J23" i="3"/>
  <c r="J24" i="3"/>
  <c r="J26" i="3"/>
  <c r="J27" i="3"/>
  <c r="J28" i="3"/>
  <c r="J29" i="3"/>
  <c r="J32" i="3"/>
  <c r="J33" i="3"/>
  <c r="J34" i="3"/>
  <c r="J35" i="3"/>
  <c r="J36" i="3"/>
  <c r="J37" i="3"/>
  <c r="J38" i="3"/>
  <c r="J39" i="3"/>
  <c r="J41" i="3"/>
  <c r="J42" i="3"/>
  <c r="J43" i="3"/>
  <c r="J44" i="3"/>
  <c r="J45" i="3"/>
  <c r="J46" i="3"/>
  <c r="J47" i="3"/>
  <c r="J50" i="3"/>
  <c r="J51" i="3"/>
  <c r="J53" i="3"/>
  <c r="J54" i="3"/>
  <c r="J56" i="3"/>
  <c r="J57" i="3"/>
  <c r="J58" i="3"/>
  <c r="J59" i="3"/>
  <c r="J60" i="3"/>
  <c r="J62" i="3"/>
  <c r="J63" i="3"/>
  <c r="J64" i="3"/>
  <c r="J65" i="3"/>
  <c r="J66" i="3"/>
  <c r="J66" i="1"/>
  <c r="J69" i="3"/>
  <c r="J70" i="3"/>
  <c r="J72" i="3"/>
  <c r="J73" i="3"/>
  <c r="J74" i="3"/>
  <c r="J75" i="3"/>
  <c r="J76" i="3"/>
  <c r="J77" i="3"/>
  <c r="J78" i="3"/>
  <c r="J80" i="3"/>
  <c r="J81" i="3"/>
  <c r="J82" i="3"/>
  <c r="J84" i="3"/>
  <c r="J85" i="3"/>
  <c r="J86" i="3"/>
  <c r="J87" i="3"/>
  <c r="J90" i="3"/>
  <c r="J91" i="3"/>
  <c r="J92" i="3"/>
  <c r="J93" i="3"/>
  <c r="J94" i="3"/>
  <c r="J95" i="3"/>
  <c r="J96" i="3"/>
  <c r="J97" i="3"/>
  <c r="J99" i="3"/>
  <c r="J100" i="3"/>
  <c r="J101" i="3"/>
  <c r="J102" i="3"/>
  <c r="J103" i="3"/>
  <c r="J105" i="3"/>
  <c r="J108" i="3"/>
  <c r="J109" i="3"/>
  <c r="J111" i="3"/>
  <c r="J112" i="3"/>
  <c r="J114" i="3"/>
  <c r="J115" i="3"/>
  <c r="J116" i="3"/>
  <c r="J117" i="3"/>
  <c r="J118" i="3"/>
  <c r="J120" i="3"/>
  <c r="J121" i="3"/>
  <c r="J122" i="3"/>
  <c r="J123" i="3"/>
  <c r="J67" i="3"/>
  <c r="J67" i="1"/>
  <c r="J68" i="1"/>
  <c r="J69" i="1"/>
  <c r="K11" i="3"/>
  <c r="K12" i="3"/>
  <c r="K14" i="3"/>
  <c r="K15" i="3"/>
  <c r="K16" i="3"/>
  <c r="K17" i="3"/>
  <c r="K18" i="3"/>
  <c r="K19" i="3"/>
  <c r="K20" i="3"/>
  <c r="K22" i="3"/>
  <c r="K23" i="3"/>
  <c r="K24" i="3"/>
  <c r="K26" i="3"/>
  <c r="K27" i="3"/>
  <c r="K28" i="3"/>
  <c r="K29" i="3"/>
  <c r="K32" i="3"/>
  <c r="K33" i="3"/>
  <c r="K34" i="3"/>
  <c r="K35" i="3"/>
  <c r="K36" i="3"/>
  <c r="K37" i="3"/>
  <c r="K38" i="3"/>
  <c r="K39" i="3"/>
  <c r="K41" i="3"/>
  <c r="K42" i="3"/>
  <c r="K43" i="3"/>
  <c r="K44" i="3"/>
  <c r="K45" i="3"/>
  <c r="K46" i="3"/>
  <c r="K47" i="3"/>
  <c r="K50" i="3"/>
  <c r="K51" i="3"/>
  <c r="K53" i="3"/>
  <c r="K54" i="3"/>
  <c r="K56" i="3"/>
  <c r="K57" i="3"/>
  <c r="K58" i="3"/>
  <c r="K59" i="3"/>
  <c r="K60" i="3"/>
  <c r="K62" i="3"/>
  <c r="K63" i="3"/>
  <c r="K64" i="3"/>
  <c r="K65" i="3"/>
  <c r="K66" i="3"/>
  <c r="K66" i="1"/>
  <c r="K69" i="3"/>
  <c r="K70" i="3"/>
  <c r="K72" i="3"/>
  <c r="K73" i="3"/>
  <c r="K74" i="3"/>
  <c r="K75" i="3"/>
  <c r="K76" i="3"/>
  <c r="K77" i="3"/>
  <c r="K78" i="3"/>
  <c r="K80" i="3"/>
  <c r="K81" i="3"/>
  <c r="K82" i="3"/>
  <c r="K84" i="3"/>
  <c r="K85" i="3"/>
  <c r="K86" i="3"/>
  <c r="K87" i="3"/>
  <c r="K90" i="3"/>
  <c r="K91" i="3"/>
  <c r="K92" i="3"/>
  <c r="K93" i="3"/>
  <c r="K94" i="3"/>
  <c r="K95" i="3"/>
  <c r="K96" i="3"/>
  <c r="K97" i="3"/>
  <c r="K99" i="3"/>
  <c r="K100" i="3"/>
  <c r="K101" i="3"/>
  <c r="K102" i="3"/>
  <c r="K103" i="3"/>
  <c r="K105" i="3"/>
  <c r="K108" i="3"/>
  <c r="K109" i="3"/>
  <c r="K111" i="3"/>
  <c r="K112" i="3"/>
  <c r="K114" i="3"/>
  <c r="K115" i="3"/>
  <c r="K116" i="3"/>
  <c r="K117" i="3"/>
  <c r="K118" i="3"/>
  <c r="K120" i="3"/>
  <c r="K121" i="3"/>
  <c r="K122" i="3"/>
  <c r="K123" i="3"/>
  <c r="K67" i="3"/>
  <c r="K67" i="1"/>
  <c r="K68" i="1"/>
  <c r="K69" i="1"/>
  <c r="L11" i="3"/>
  <c r="L12" i="3"/>
  <c r="L14" i="3"/>
  <c r="L15" i="3"/>
  <c r="L16" i="3"/>
  <c r="L17" i="3"/>
  <c r="L18" i="3"/>
  <c r="L19" i="3"/>
  <c r="L20" i="3"/>
  <c r="L22" i="3"/>
  <c r="L23" i="3"/>
  <c r="L24" i="3"/>
  <c r="L26" i="3"/>
  <c r="L27" i="3"/>
  <c r="L28" i="3"/>
  <c r="L29" i="3"/>
  <c r="L32" i="3"/>
  <c r="L33" i="3"/>
  <c r="L34" i="3"/>
  <c r="L35" i="3"/>
  <c r="L36" i="3"/>
  <c r="L37" i="3"/>
  <c r="L38" i="3"/>
  <c r="L39" i="3"/>
  <c r="L41" i="3"/>
  <c r="L42" i="3"/>
  <c r="L43" i="3"/>
  <c r="L44" i="3"/>
  <c r="L45" i="3"/>
  <c r="L46" i="3"/>
  <c r="L47" i="3"/>
  <c r="L50" i="3"/>
  <c r="L51" i="3"/>
  <c r="L53" i="3"/>
  <c r="L54" i="3"/>
  <c r="L56" i="3"/>
  <c r="L57" i="3"/>
  <c r="L58" i="3"/>
  <c r="L59" i="3"/>
  <c r="L60" i="3"/>
  <c r="L62" i="3"/>
  <c r="L63" i="3"/>
  <c r="L64" i="3"/>
  <c r="L65" i="3"/>
  <c r="L66" i="3"/>
  <c r="L66" i="1"/>
  <c r="L69" i="3"/>
  <c r="L70" i="3"/>
  <c r="L72" i="3"/>
  <c r="L73" i="3"/>
  <c r="L74" i="3"/>
  <c r="L75" i="3"/>
  <c r="L76" i="3"/>
  <c r="L77" i="3"/>
  <c r="L78" i="3"/>
  <c r="L80" i="3"/>
  <c r="L81" i="3"/>
  <c r="L82" i="3"/>
  <c r="L84" i="3"/>
  <c r="L85" i="3"/>
  <c r="L86" i="3"/>
  <c r="L87" i="3"/>
  <c r="L90" i="3"/>
  <c r="L91" i="3"/>
  <c r="L92" i="3"/>
  <c r="L93" i="3"/>
  <c r="L94" i="3"/>
  <c r="L95" i="3"/>
  <c r="L96" i="3"/>
  <c r="L97" i="3"/>
  <c r="L99" i="3"/>
  <c r="L100" i="3"/>
  <c r="L101" i="3"/>
  <c r="L102" i="3"/>
  <c r="L103" i="3"/>
  <c r="L105" i="3"/>
  <c r="L108" i="3"/>
  <c r="L109" i="3"/>
  <c r="L111" i="3"/>
  <c r="L112" i="3"/>
  <c r="L114" i="3"/>
  <c r="L115" i="3"/>
  <c r="L116" i="3"/>
  <c r="L117" i="3"/>
  <c r="L118" i="3"/>
  <c r="L120" i="3"/>
  <c r="L121" i="3"/>
  <c r="L122" i="3"/>
  <c r="L123" i="3"/>
  <c r="L67" i="3"/>
  <c r="L67" i="1"/>
  <c r="L68" i="1"/>
  <c r="L69" i="1"/>
  <c r="M11" i="3"/>
  <c r="M12" i="3"/>
  <c r="M14" i="3"/>
  <c r="M15" i="3"/>
  <c r="M16" i="3"/>
  <c r="M17" i="3"/>
  <c r="M18" i="3"/>
  <c r="M19" i="3"/>
  <c r="M20" i="3"/>
  <c r="M22" i="3"/>
  <c r="M23" i="3"/>
  <c r="M24" i="3"/>
  <c r="M26" i="3"/>
  <c r="M27" i="3"/>
  <c r="M28" i="3"/>
  <c r="M29" i="3"/>
  <c r="M32" i="3"/>
  <c r="M33" i="3"/>
  <c r="M34" i="3"/>
  <c r="M35" i="3"/>
  <c r="M36" i="3"/>
  <c r="M37" i="3"/>
  <c r="M38" i="3"/>
  <c r="M39" i="3"/>
  <c r="M41" i="3"/>
  <c r="M42" i="3"/>
  <c r="M43" i="3"/>
  <c r="M44" i="3"/>
  <c r="M45" i="3"/>
  <c r="M46" i="3"/>
  <c r="M47" i="3"/>
  <c r="M50" i="3"/>
  <c r="M51" i="3"/>
  <c r="M53" i="3"/>
  <c r="M54" i="3"/>
  <c r="M56" i="3"/>
  <c r="M57" i="3"/>
  <c r="M58" i="3"/>
  <c r="M59" i="3"/>
  <c r="M60" i="3"/>
  <c r="M62" i="3"/>
  <c r="M63" i="3"/>
  <c r="M64" i="3"/>
  <c r="M65" i="3"/>
  <c r="M66" i="3"/>
  <c r="M66" i="1"/>
  <c r="M69" i="3"/>
  <c r="M70" i="3"/>
  <c r="M72" i="3"/>
  <c r="M73" i="3"/>
  <c r="M74" i="3"/>
  <c r="M75" i="3"/>
  <c r="M76" i="3"/>
  <c r="M77" i="3"/>
  <c r="M78" i="3"/>
  <c r="M80" i="3"/>
  <c r="M81" i="3"/>
  <c r="M82" i="3"/>
  <c r="M84" i="3"/>
  <c r="M85" i="3"/>
  <c r="M86" i="3"/>
  <c r="M87" i="3"/>
  <c r="M90" i="3"/>
  <c r="M91" i="3"/>
  <c r="M92" i="3"/>
  <c r="M93" i="3"/>
  <c r="M94" i="3"/>
  <c r="M95" i="3"/>
  <c r="M96" i="3"/>
  <c r="M97" i="3"/>
  <c r="M99" i="3"/>
  <c r="M100" i="3"/>
  <c r="M101" i="3"/>
  <c r="M102" i="3"/>
  <c r="M103" i="3"/>
  <c r="M105" i="3"/>
  <c r="M108" i="3"/>
  <c r="M109" i="3"/>
  <c r="M111" i="3"/>
  <c r="M112" i="3"/>
  <c r="M114" i="3"/>
  <c r="M115" i="3"/>
  <c r="M116" i="3"/>
  <c r="M117" i="3"/>
  <c r="M118" i="3"/>
  <c r="M120" i="3"/>
  <c r="M121" i="3"/>
  <c r="M122" i="3"/>
  <c r="M123" i="3"/>
  <c r="M67" i="3"/>
  <c r="M67" i="1"/>
  <c r="M68" i="1"/>
  <c r="M69" i="1"/>
  <c r="N11" i="3"/>
  <c r="N12" i="3"/>
  <c r="N14" i="3"/>
  <c r="N15" i="3"/>
  <c r="N16" i="3"/>
  <c r="N17" i="3"/>
  <c r="N18" i="3"/>
  <c r="N19" i="3"/>
  <c r="N20" i="3"/>
  <c r="N22" i="3"/>
  <c r="N23" i="3"/>
  <c r="N24" i="3"/>
  <c r="N26" i="3"/>
  <c r="N27" i="3"/>
  <c r="N28" i="3"/>
  <c r="N29" i="3"/>
  <c r="N32" i="3"/>
  <c r="N33" i="3"/>
  <c r="N34" i="3"/>
  <c r="N35" i="3"/>
  <c r="N36" i="3"/>
  <c r="N37" i="3"/>
  <c r="N38" i="3"/>
  <c r="N39" i="3"/>
  <c r="N41" i="3"/>
  <c r="N42" i="3"/>
  <c r="N43" i="3"/>
  <c r="N44" i="3"/>
  <c r="N45" i="3"/>
  <c r="N46" i="3"/>
  <c r="N47" i="3"/>
  <c r="N50" i="3"/>
  <c r="N51" i="3"/>
  <c r="N53" i="3"/>
  <c r="N54" i="3"/>
  <c r="N56" i="3"/>
  <c r="N57" i="3"/>
  <c r="N58" i="3"/>
  <c r="N59" i="3"/>
  <c r="N60" i="3"/>
  <c r="N62" i="3"/>
  <c r="N63" i="3"/>
  <c r="N64" i="3"/>
  <c r="N65" i="3"/>
  <c r="N66" i="3"/>
  <c r="N66" i="1"/>
  <c r="N69" i="3"/>
  <c r="N70" i="3"/>
  <c r="N72" i="3"/>
  <c r="N73" i="3"/>
  <c r="N74" i="3"/>
  <c r="N75" i="3"/>
  <c r="N76" i="3"/>
  <c r="N77" i="3"/>
  <c r="N78" i="3"/>
  <c r="N80" i="3"/>
  <c r="N81" i="3"/>
  <c r="N82" i="3"/>
  <c r="N84" i="3"/>
  <c r="N85" i="3"/>
  <c r="N86" i="3"/>
  <c r="N87" i="3"/>
  <c r="N90" i="3"/>
  <c r="N91" i="3"/>
  <c r="N92" i="3"/>
  <c r="N93" i="3"/>
  <c r="N94" i="3"/>
  <c r="N95" i="3"/>
  <c r="N96" i="3"/>
  <c r="N97" i="3"/>
  <c r="N99" i="3"/>
  <c r="N100" i="3"/>
  <c r="N101" i="3"/>
  <c r="N102" i="3"/>
  <c r="N103" i="3"/>
  <c r="N105" i="3"/>
  <c r="N108" i="3"/>
  <c r="N109" i="3"/>
  <c r="N111" i="3"/>
  <c r="N112" i="3"/>
  <c r="N114" i="3"/>
  <c r="N115" i="3"/>
  <c r="N116" i="3"/>
  <c r="N117" i="3"/>
  <c r="N118" i="3"/>
  <c r="N120" i="3"/>
  <c r="N121" i="3"/>
  <c r="N122" i="3"/>
  <c r="N123" i="3"/>
  <c r="N67" i="3"/>
  <c r="N67" i="1"/>
  <c r="N68" i="1"/>
  <c r="N69" i="1"/>
  <c r="O11" i="3"/>
  <c r="O12" i="3"/>
  <c r="O14" i="3"/>
  <c r="O15" i="3"/>
  <c r="O16" i="3"/>
  <c r="O17" i="3"/>
  <c r="O18" i="3"/>
  <c r="O19" i="3"/>
  <c r="O20" i="3"/>
  <c r="O22" i="3"/>
  <c r="O23" i="3"/>
  <c r="O24" i="3"/>
  <c r="O26" i="3"/>
  <c r="O27" i="3"/>
  <c r="O28" i="3"/>
  <c r="O29" i="3"/>
  <c r="O32" i="3"/>
  <c r="O33" i="3"/>
  <c r="O34" i="3"/>
  <c r="O35" i="3"/>
  <c r="O36" i="3"/>
  <c r="O37" i="3"/>
  <c r="O38" i="3"/>
  <c r="O39" i="3"/>
  <c r="O41" i="3"/>
  <c r="O42" i="3"/>
  <c r="O43" i="3"/>
  <c r="O44" i="3"/>
  <c r="O45" i="3"/>
  <c r="O46" i="3"/>
  <c r="O47" i="3"/>
  <c r="O50" i="3"/>
  <c r="O51" i="3"/>
  <c r="O53" i="3"/>
  <c r="O54" i="3"/>
  <c r="O56" i="3"/>
  <c r="O57" i="3"/>
  <c r="O58" i="3"/>
  <c r="O59" i="3"/>
  <c r="O60" i="3"/>
  <c r="O62" i="3"/>
  <c r="O63" i="3"/>
  <c r="O64" i="3"/>
  <c r="O65" i="3"/>
  <c r="O66" i="3"/>
  <c r="O66" i="1"/>
  <c r="O69" i="3"/>
  <c r="O70" i="3"/>
  <c r="O72" i="3"/>
  <c r="O73" i="3"/>
  <c r="O74" i="3"/>
  <c r="O75" i="3"/>
  <c r="O76" i="3"/>
  <c r="O77" i="3"/>
  <c r="O78" i="3"/>
  <c r="O80" i="3"/>
  <c r="O81" i="3"/>
  <c r="O82" i="3"/>
  <c r="O84" i="3"/>
  <c r="O85" i="3"/>
  <c r="O86" i="3"/>
  <c r="O87" i="3"/>
  <c r="O90" i="3"/>
  <c r="O91" i="3"/>
  <c r="O92" i="3"/>
  <c r="O93" i="3"/>
  <c r="O94" i="3"/>
  <c r="O95" i="3"/>
  <c r="O96" i="3"/>
  <c r="O97" i="3"/>
  <c r="O99" i="3"/>
  <c r="O100" i="3"/>
  <c r="O101" i="3"/>
  <c r="O102" i="3"/>
  <c r="O103" i="3"/>
  <c r="O105" i="3"/>
  <c r="O108" i="3"/>
  <c r="O109" i="3"/>
  <c r="O111" i="3"/>
  <c r="O112" i="3"/>
  <c r="O114" i="3"/>
  <c r="O115" i="3"/>
  <c r="O116" i="3"/>
  <c r="O117" i="3"/>
  <c r="O118" i="3"/>
  <c r="O120" i="3"/>
  <c r="O121" i="3"/>
  <c r="O122" i="3"/>
  <c r="O123" i="3"/>
  <c r="O67" i="3"/>
  <c r="O67" i="1"/>
  <c r="O68" i="1"/>
  <c r="O69" i="1"/>
  <c r="P11" i="3"/>
  <c r="P12" i="3"/>
  <c r="P14" i="3"/>
  <c r="P15" i="3"/>
  <c r="P16" i="3"/>
  <c r="P17" i="3"/>
  <c r="P18" i="3"/>
  <c r="P19" i="3"/>
  <c r="P20" i="3"/>
  <c r="P22" i="3"/>
  <c r="P23" i="3"/>
  <c r="P24" i="3"/>
  <c r="P26" i="3"/>
  <c r="P27" i="3"/>
  <c r="P28" i="3"/>
  <c r="P29" i="3"/>
  <c r="P32" i="3"/>
  <c r="P33" i="3"/>
  <c r="P34" i="3"/>
  <c r="P35" i="3"/>
  <c r="P36" i="3"/>
  <c r="P37" i="3"/>
  <c r="P38" i="3"/>
  <c r="P39" i="3"/>
  <c r="P41" i="3"/>
  <c r="P42" i="3"/>
  <c r="P43" i="3"/>
  <c r="P44" i="3"/>
  <c r="P45" i="3"/>
  <c r="P46" i="3"/>
  <c r="P47" i="3"/>
  <c r="P50" i="3"/>
  <c r="P51" i="3"/>
  <c r="P53" i="3"/>
  <c r="P54" i="3"/>
  <c r="P56" i="3"/>
  <c r="P57" i="3"/>
  <c r="P58" i="3"/>
  <c r="P59" i="3"/>
  <c r="P60" i="3"/>
  <c r="P62" i="3"/>
  <c r="P63" i="3"/>
  <c r="P64" i="3"/>
  <c r="P65" i="3"/>
  <c r="P66" i="3"/>
  <c r="P66" i="1"/>
  <c r="P69" i="3"/>
  <c r="P70" i="3"/>
  <c r="P72" i="3"/>
  <c r="P73" i="3"/>
  <c r="P74" i="3"/>
  <c r="P75" i="3"/>
  <c r="P76" i="3"/>
  <c r="P77" i="3"/>
  <c r="P78" i="3"/>
  <c r="P80" i="3"/>
  <c r="P81" i="3"/>
  <c r="P82" i="3"/>
  <c r="P84" i="3"/>
  <c r="P85" i="3"/>
  <c r="P86" i="3"/>
  <c r="P87" i="3"/>
  <c r="P90" i="3"/>
  <c r="P91" i="3"/>
  <c r="P92" i="3"/>
  <c r="P93" i="3"/>
  <c r="P94" i="3"/>
  <c r="P95" i="3"/>
  <c r="P96" i="3"/>
  <c r="P97" i="3"/>
  <c r="P99" i="3"/>
  <c r="P100" i="3"/>
  <c r="P101" i="3"/>
  <c r="P102" i="3"/>
  <c r="P103" i="3"/>
  <c r="P105" i="3"/>
  <c r="P108" i="3"/>
  <c r="P109" i="3"/>
  <c r="P111" i="3"/>
  <c r="P112" i="3"/>
  <c r="P114" i="3"/>
  <c r="P115" i="3"/>
  <c r="P116" i="3"/>
  <c r="P117" i="3"/>
  <c r="P118" i="3"/>
  <c r="P120" i="3"/>
  <c r="P121" i="3"/>
  <c r="P122" i="3"/>
  <c r="P123" i="3"/>
  <c r="P67" i="3"/>
  <c r="P67" i="1"/>
  <c r="P68" i="1"/>
  <c r="P69" i="1"/>
  <c r="E11" i="3"/>
  <c r="E12" i="3"/>
  <c r="E14" i="3"/>
  <c r="E15" i="3"/>
  <c r="E16" i="3"/>
  <c r="E17" i="3"/>
  <c r="E18" i="3"/>
  <c r="E19" i="3"/>
  <c r="E20" i="3"/>
  <c r="E22" i="3"/>
  <c r="E23" i="3"/>
  <c r="E24" i="3"/>
  <c r="E26" i="3"/>
  <c r="E27" i="3"/>
  <c r="E28" i="3"/>
  <c r="E29" i="3"/>
  <c r="E32" i="3"/>
  <c r="E33" i="3"/>
  <c r="E34" i="3"/>
  <c r="E35" i="3"/>
  <c r="E36" i="3"/>
  <c r="E37" i="3"/>
  <c r="E38" i="3"/>
  <c r="E39" i="3"/>
  <c r="E41" i="3"/>
  <c r="E42" i="3"/>
  <c r="E43" i="3"/>
  <c r="E44" i="3"/>
  <c r="E45" i="3"/>
  <c r="E46" i="3"/>
  <c r="E47" i="3"/>
  <c r="E50" i="3"/>
  <c r="E51" i="3"/>
  <c r="E53" i="3"/>
  <c r="E54" i="3"/>
  <c r="E56" i="3"/>
  <c r="E57" i="3"/>
  <c r="E58" i="3"/>
  <c r="E59" i="3"/>
  <c r="E60" i="3"/>
  <c r="E62" i="3"/>
  <c r="E63" i="3"/>
  <c r="E64" i="3"/>
  <c r="E65" i="3"/>
  <c r="E66" i="3"/>
  <c r="E66" i="1"/>
  <c r="E69" i="3"/>
  <c r="E70" i="3"/>
  <c r="E72" i="3"/>
  <c r="E73" i="3"/>
  <c r="E74" i="3"/>
  <c r="E75" i="3"/>
  <c r="E76" i="3"/>
  <c r="E77" i="3"/>
  <c r="E78" i="3"/>
  <c r="E80" i="3"/>
  <c r="E81" i="3"/>
  <c r="E82" i="3"/>
  <c r="E84" i="3"/>
  <c r="E85" i="3"/>
  <c r="E86" i="3"/>
  <c r="E87" i="3"/>
  <c r="E90" i="3"/>
  <c r="E91" i="3"/>
  <c r="E92" i="3"/>
  <c r="E93" i="3"/>
  <c r="E94" i="3"/>
  <c r="E95" i="3"/>
  <c r="E96" i="3"/>
  <c r="E97" i="3"/>
  <c r="E99" i="3"/>
  <c r="E100" i="3"/>
  <c r="E101" i="3"/>
  <c r="E102" i="3"/>
  <c r="E103" i="3"/>
  <c r="E105" i="3"/>
  <c r="E108" i="3"/>
  <c r="E109" i="3"/>
  <c r="E111" i="3"/>
  <c r="E112" i="3"/>
  <c r="E114" i="3"/>
  <c r="E115" i="3"/>
  <c r="E116" i="3"/>
  <c r="E117" i="3"/>
  <c r="E118" i="3"/>
  <c r="E120" i="3"/>
  <c r="E121" i="3"/>
  <c r="E122" i="3"/>
  <c r="E123" i="3"/>
  <c r="E67" i="3"/>
  <c r="E67" i="1"/>
  <c r="E68" i="1"/>
  <c r="E69" i="1"/>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9" i="3"/>
  <c r="C11" i="3"/>
  <c r="L1" i="3"/>
  <c r="M1" i="3"/>
  <c r="N1" i="3"/>
  <c r="O1" i="3"/>
  <c r="P1" i="3"/>
  <c r="Q1" i="3"/>
  <c r="L2" i="3"/>
  <c r="M2" i="3"/>
  <c r="N2" i="3"/>
  <c r="O2" i="3"/>
  <c r="P2" i="3"/>
  <c r="Q2" i="3"/>
  <c r="L3" i="3"/>
  <c r="M3" i="3"/>
  <c r="N3" i="3"/>
  <c r="O3" i="3"/>
  <c r="P3" i="3"/>
  <c r="Q3" i="3"/>
  <c r="L4" i="3"/>
  <c r="M4" i="3"/>
  <c r="N4" i="3"/>
  <c r="O4" i="3"/>
  <c r="P4" i="3"/>
  <c r="Q4" i="3"/>
  <c r="L5" i="3"/>
  <c r="M5" i="3"/>
  <c r="N5" i="3"/>
  <c r="O5" i="3"/>
  <c r="P5" i="3"/>
  <c r="Q5" i="3"/>
  <c r="L6" i="3"/>
  <c r="M6" i="3"/>
  <c r="N6" i="3"/>
  <c r="O6" i="3"/>
  <c r="P6" i="3"/>
  <c r="Q6" i="3"/>
  <c r="L7" i="3"/>
  <c r="M7" i="3"/>
  <c r="N7" i="3"/>
  <c r="O7" i="3"/>
  <c r="P7" i="3"/>
  <c r="Q7" i="3"/>
  <c r="L8" i="3"/>
  <c r="M8" i="3"/>
  <c r="N8" i="3"/>
  <c r="O8" i="3"/>
  <c r="P8" i="3"/>
  <c r="Q8" i="3"/>
  <c r="Q11" i="3"/>
  <c r="Q12" i="3"/>
  <c r="Q14" i="3"/>
  <c r="Q15" i="3"/>
  <c r="Q16" i="3"/>
  <c r="Q17" i="3"/>
  <c r="Q18" i="3"/>
  <c r="Q19" i="3"/>
  <c r="Q20" i="3"/>
  <c r="Q22" i="3"/>
  <c r="Q23" i="3"/>
  <c r="Q24" i="3"/>
  <c r="Q26" i="3"/>
  <c r="Q27" i="3"/>
  <c r="Q28" i="3"/>
  <c r="Q29" i="3"/>
  <c r="Q32" i="3"/>
  <c r="Q33" i="3"/>
  <c r="Q34" i="3"/>
  <c r="Q35" i="3"/>
  <c r="Q36" i="3"/>
  <c r="Q37" i="3"/>
  <c r="Q38" i="3"/>
  <c r="Q39" i="3"/>
  <c r="Q41" i="3"/>
  <c r="Q42" i="3"/>
  <c r="Q43" i="3"/>
  <c r="Q44" i="3"/>
  <c r="Q45" i="3"/>
  <c r="Q46" i="3"/>
  <c r="Q47" i="3"/>
  <c r="Q50" i="3"/>
  <c r="Q51" i="3"/>
  <c r="Q53" i="3"/>
  <c r="Q54" i="3"/>
  <c r="Q56" i="3"/>
  <c r="Q57" i="3"/>
  <c r="Q58" i="3"/>
  <c r="Q59" i="3"/>
  <c r="Q60" i="3"/>
  <c r="Q62" i="3"/>
  <c r="Q63" i="3"/>
  <c r="Q64" i="3"/>
  <c r="Q65" i="3"/>
  <c r="Q66" i="3"/>
  <c r="Q69" i="3"/>
  <c r="Q70" i="3"/>
  <c r="Q72" i="3"/>
  <c r="Q73" i="3"/>
  <c r="Q74" i="3"/>
  <c r="Q75" i="3"/>
  <c r="Q76" i="3"/>
  <c r="Q77" i="3"/>
  <c r="Q78" i="3"/>
  <c r="Q80" i="3"/>
  <c r="Q81" i="3"/>
  <c r="Q82" i="3"/>
  <c r="Q84" i="3"/>
  <c r="Q85" i="3"/>
  <c r="Q86" i="3"/>
  <c r="Q87" i="3"/>
  <c r="Q90" i="3"/>
  <c r="Q91" i="3"/>
  <c r="Q92" i="3"/>
  <c r="Q93" i="3"/>
  <c r="Q94" i="3"/>
  <c r="Q95" i="3"/>
  <c r="Q96" i="3"/>
  <c r="Q97" i="3"/>
  <c r="Q99" i="3"/>
  <c r="Q100" i="3"/>
  <c r="Q101" i="3"/>
  <c r="Q102" i="3"/>
  <c r="Q103" i="3"/>
  <c r="Q105" i="3"/>
  <c r="Q108" i="3"/>
  <c r="Q109" i="3"/>
  <c r="Q111" i="3"/>
  <c r="Q112" i="3"/>
  <c r="Q114" i="3"/>
  <c r="Q115" i="3"/>
  <c r="Q116" i="3"/>
  <c r="Q117" i="3"/>
  <c r="Q118" i="3"/>
  <c r="Q120" i="3"/>
  <c r="Q121" i="3"/>
  <c r="Q122" i="3"/>
  <c r="Q123" i="3"/>
  <c r="Q67" i="3"/>
  <c r="B1" i="3"/>
  <c r="C1" i="3"/>
  <c r="E1" i="3"/>
  <c r="F1" i="3"/>
  <c r="G1" i="3"/>
  <c r="H1" i="3"/>
  <c r="I1" i="3"/>
  <c r="J1" i="3"/>
  <c r="K1" i="3"/>
  <c r="B2" i="3"/>
  <c r="C2" i="3"/>
  <c r="E2" i="3"/>
  <c r="F2" i="3"/>
  <c r="G2" i="3"/>
  <c r="H2" i="3"/>
  <c r="I2" i="3"/>
  <c r="J2" i="3"/>
  <c r="K2" i="3"/>
  <c r="B3" i="3"/>
  <c r="C3" i="3"/>
  <c r="E3" i="3"/>
  <c r="F3" i="3"/>
  <c r="G3" i="3"/>
  <c r="H3" i="3"/>
  <c r="I3" i="3"/>
  <c r="J3" i="3"/>
  <c r="K3" i="3"/>
  <c r="B4" i="3"/>
  <c r="C4" i="3"/>
  <c r="E4" i="3"/>
  <c r="F4" i="3"/>
  <c r="G4" i="3"/>
  <c r="H4" i="3"/>
  <c r="I4" i="3"/>
  <c r="J4" i="3"/>
  <c r="K4" i="3"/>
  <c r="B5" i="3"/>
  <c r="C5" i="3"/>
  <c r="E5" i="3"/>
  <c r="F5" i="3"/>
  <c r="G5" i="3"/>
  <c r="H5" i="3"/>
  <c r="I5" i="3"/>
  <c r="J5" i="3"/>
  <c r="K5" i="3"/>
  <c r="B6" i="3"/>
  <c r="C6" i="3"/>
  <c r="E6" i="3"/>
  <c r="F6" i="3"/>
  <c r="G6" i="3"/>
  <c r="H6" i="3"/>
  <c r="I6" i="3"/>
  <c r="J6" i="3"/>
  <c r="K6" i="3"/>
  <c r="B7" i="3"/>
  <c r="C7" i="3"/>
  <c r="E7" i="3"/>
  <c r="F7" i="3"/>
  <c r="G7" i="3"/>
  <c r="H7" i="3"/>
  <c r="I7" i="3"/>
  <c r="J7" i="3"/>
  <c r="K7" i="3"/>
  <c r="B8" i="3"/>
  <c r="C8" i="3"/>
  <c r="E8" i="3"/>
  <c r="F8" i="3"/>
  <c r="G8" i="3"/>
  <c r="H8" i="3"/>
  <c r="I8" i="3"/>
  <c r="J8" i="3"/>
  <c r="K8"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70" i="3"/>
  <c r="B71" i="3"/>
  <c r="B72" i="3"/>
  <c r="B73" i="3"/>
  <c r="B74" i="3"/>
  <c r="B75" i="3"/>
  <c r="B69" i="3"/>
  <c r="B11" i="3"/>
  <c r="B46" i="3"/>
  <c r="B47" i="3"/>
  <c r="B48" i="3"/>
  <c r="B49" i="3"/>
  <c r="B50" i="3"/>
  <c r="B51" i="3"/>
  <c r="B52" i="3"/>
  <c r="B53" i="3"/>
  <c r="B54" i="3"/>
  <c r="B55" i="3"/>
  <c r="B56" i="3"/>
  <c r="B57" i="3"/>
  <c r="B58" i="3"/>
  <c r="B59" i="3"/>
  <c r="B60" i="3"/>
  <c r="B61" i="3"/>
  <c r="B62" i="3"/>
  <c r="B63" i="3"/>
  <c r="B64" i="3"/>
  <c r="B65" i="3"/>
  <c r="A3" i="3"/>
  <c r="C10" i="3"/>
  <c r="B10"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A2" i="3"/>
  <c r="A4" i="3"/>
  <c r="A5" i="3"/>
  <c r="A6" i="3"/>
  <c r="A7" i="3"/>
  <c r="A8" i="3"/>
  <c r="A1" i="3"/>
</calcChain>
</file>

<file path=xl/sharedStrings.xml><?xml version="1.0" encoding="utf-8"?>
<sst xmlns="http://schemas.openxmlformats.org/spreadsheetml/2006/main" count="867" uniqueCount="223">
  <si>
    <t>INTERNAL VALIDITY</t>
  </si>
  <si>
    <t>Description/Example</t>
  </si>
  <si>
    <t>Research aim</t>
  </si>
  <si>
    <t>Does the question match the answer?</t>
  </si>
  <si>
    <t>Data collection</t>
  </si>
  <si>
    <t xml:space="preserve">Was the population/area of interest defined in space, time and size? </t>
  </si>
  <si>
    <t xml:space="preserve">Was the sample size appropriate? </t>
  </si>
  <si>
    <t xml:space="preserve">Were the data collection methods described in sufficient detail to permit replication? </t>
  </si>
  <si>
    <t>Analysis</t>
  </si>
  <si>
    <t xml:space="preserve">Were the statistical/analytical methods described in sufficient detail to permit replication? </t>
  </si>
  <si>
    <t>Attrition bias: Are non-response/drop-outs given and is their impact discussed?</t>
  </si>
  <si>
    <t>DESIGN-SPECIFIC ASPECTS</t>
  </si>
  <si>
    <t>Review</t>
  </si>
  <si>
    <t xml:space="preserve">Is there a low probability of publication bias? </t>
  </si>
  <si>
    <t>Do the studies included respond to the same question?</t>
  </si>
  <si>
    <t>Was the literature searched in a systematic and comprehensive way?</t>
  </si>
  <si>
    <t>Study with a reference/control</t>
  </si>
  <si>
    <t>Allocation bias: Was the assignment of case-control groups randomized?</t>
  </si>
  <si>
    <t>Were groups designed equally, aside from the investigated point of interest?</t>
  </si>
  <si>
    <t>Were there sufficient replicates of treatment and reference groups?</t>
  </si>
  <si>
    <t>Detection bias: Were outcomes equally measured and determined between groups?</t>
  </si>
  <si>
    <t>Observational studies</t>
  </si>
  <si>
    <t>Were confounding factors identified and strategies to deal with them stated?</t>
  </si>
  <si>
    <t>FOCUS-SPECIFIC ASPECTS</t>
  </si>
  <si>
    <t>Quantification</t>
  </si>
  <si>
    <t>Is the unit of the quantification measurement appropriate?</t>
  </si>
  <si>
    <t>Valuation</t>
  </si>
  <si>
    <t>If aggregate economic values for a population were estimated, was this estimation consistent with the sampling and the definition of the population?</t>
  </si>
  <si>
    <t>Management</t>
  </si>
  <si>
    <t>Was the aim of the management intervention clearly defined?</t>
  </si>
  <si>
    <t>Were both long-term and short-term effects discussed?</t>
  </si>
  <si>
    <t>Governance</t>
  </si>
  <si>
    <t>Was the influence of the applied policy instrument (incentive/law) on the society discussed?</t>
  </si>
  <si>
    <t>Did at least two people select studies and extract data?</t>
  </si>
  <si>
    <t>Did monitoring take place for an appropriate time period?</t>
  </si>
  <si>
    <t>Were long-term effects assessed?</t>
  </si>
  <si>
    <t>Was the policy instrument that was used described?</t>
  </si>
  <si>
    <t>Was  uncertainty assessed and reported?</t>
  </si>
  <si>
    <t>Results and Conclusions</t>
  </si>
  <si>
    <t>Magnitude of effect: Is the effect large, significant and/or without large uncertainty?</t>
  </si>
  <si>
    <t>Are results between individual studies consistent and homogeneous?</t>
  </si>
  <si>
    <t>Was probability/random sampling used for constructing the sample?</t>
  </si>
  <si>
    <t>Does the study address a clearly focused question?</t>
  </si>
  <si>
    <t>Most ideally every included study should be assessed for its level of evidence. Several strong evidence individual studies should be included to achieve strong evidence in the review. See main text for further details.</t>
  </si>
  <si>
    <t xml:space="preserve">Usually samples are not taken from the whole population/area; e.g. only several North American forests were selected to measure moose. Were the selected forests representative? Did they cover the north, south, east and western part of North America? </t>
  </si>
  <si>
    <t>Answer: "Yes/No"</t>
  </si>
  <si>
    <t>Downgrading</t>
  </si>
  <si>
    <t>1. Question, outcome and the context</t>
  </si>
  <si>
    <t>2. Evidence Assessment</t>
  </si>
  <si>
    <t>Reference</t>
  </si>
  <si>
    <t>Question/Purpose investigated</t>
  </si>
  <si>
    <t>Outcome</t>
  </si>
  <si>
    <t>Level of evidence</t>
  </si>
  <si>
    <t>Quality score</t>
  </si>
  <si>
    <t>2a.  Study design</t>
  </si>
  <si>
    <t xml:space="preserve">2b. Quality points </t>
  </si>
  <si>
    <t>no</t>
  </si>
  <si>
    <t>yes</t>
  </si>
  <si>
    <t>/</t>
  </si>
  <si>
    <t>LoE4</t>
  </si>
  <si>
    <t>BACI</t>
  </si>
  <si>
    <t>Agri-environmental schemes had marginal to moderately positive effects on biodiversity, but endangered species rarely benefit.</t>
  </si>
  <si>
    <t>Case control</t>
  </si>
  <si>
    <t>Do agri-environment schemes have an effect on biodiversity and endangered species?</t>
  </si>
  <si>
    <t>Expert opinion</t>
  </si>
  <si>
    <t>How can the Clean Development Mechanism be better engaged in Africa?</t>
  </si>
  <si>
    <t>LoE3b</t>
  </si>
  <si>
    <t>Descriptive</t>
  </si>
  <si>
    <t>LoE2a</t>
  </si>
  <si>
    <t>LoE3a</t>
  </si>
  <si>
    <t>LoE1a</t>
  </si>
  <si>
    <t>LoE2b</t>
  </si>
  <si>
    <t>Context: Subject/Ecosystem services; Ecosystem(s); Location</t>
  </si>
  <si>
    <t>Systematic Review</t>
  </si>
  <si>
    <t>LoE1b</t>
  </si>
  <si>
    <t>Method comparison</t>
  </si>
  <si>
    <t>Söderqvist &amp; Soutukorva 2006</t>
  </si>
  <si>
    <t>Joanna Briggs Institute 2014</t>
  </si>
  <si>
    <t>What are the short-term effects of forest thinning on terrestrial salamanders in managed headwater forests? Can down wood or riparian buffers influence these effects?</t>
  </si>
  <si>
    <t>Projects should be developed by locals. Carbon money alone may not be enough. Values from the services should be factored into the economic analysis of the country.</t>
  </si>
  <si>
    <t>Timber, soil erosion, carbon sequestration, recreation; forests; China</t>
  </si>
  <si>
    <t>What is the socioeconomical and ecological impact of two payments-for-ecosystem-services programs in China?</t>
  </si>
  <si>
    <t xml:space="preserve">Socioeconomical impact: income increased, but revenues declined for local governments. Ecological impact: Timber harvest decreased locally but import increased. Carbon sequestration increased and soil erosion declined. </t>
  </si>
  <si>
    <t>Gas regulation, pollination, pest control and other ecosystem services; forests; Iran</t>
  </si>
  <si>
    <t>Lindhjem 2007</t>
  </si>
  <si>
    <t>Schemes deployed to enhance farmland biodiversity appear to have little measurable impact on nest growth of this bumblebee species.</t>
  </si>
  <si>
    <t>weight</t>
  </si>
  <si>
    <t>Possible points</t>
  </si>
  <si>
    <t>Calculating the possible points that could be achieved</t>
  </si>
  <si>
    <t>Focus (Quantification, Valuation, Management or Governance)</t>
  </si>
  <si>
    <t>Possible points (depending on the number of questions answered)</t>
  </si>
  <si>
    <t>Were the criteria used to determine the sample size (e.g. power calculation) reasonable?</t>
  </si>
  <si>
    <t>Questionnaires need to be professionally designed to ensure that they measure what they intend to measure. Therefore a questionnaire should be pre-tested/piloted on a smaller sample size to test its performance (see Rattray &amp; Jones 2007).</t>
  </si>
  <si>
    <t>Are the conclusions drawn of the analytical results valid?</t>
  </si>
  <si>
    <t>Was a meta-analysis included?</t>
  </si>
  <si>
    <t>The term 'meta-analysis' has been vaguely defined in ecology and conservation (Vetter et al. 2013). In this context we do not talk about any summary analysis (e.g. vote counting), but an explicit meta-analysis as defined by Vetter et al. 2013 or Koricheva et al. 2013</t>
  </si>
  <si>
    <t>Were appropriate a priori study inclusion/exclusion criteria defined?</t>
  </si>
  <si>
    <t>At least two people should select papers and extract data. There should be a consensus procedure to resolve any differences (CEBM 2010). In most cases it is too costly to extract data from every paper twice. It might be sufficient to follow the consensus procedure for the first few studies.</t>
  </si>
  <si>
    <t xml:space="preserve">Performance bias: Was the sampling blinded? </t>
  </si>
  <si>
    <t xml:space="preserve">Blinding means that e.g. researchers taking samples of a specific area wouldn't know the differences between these areas. </t>
  </si>
  <si>
    <t>Individual values are summed up to total economic values (TEV), for example in cost-benefit analysis. This should be done thoroughly (e.g. avoiding double counting, considering system boundaries...)</t>
  </si>
  <si>
    <t>Ideally the outcome, e.g. increase in biodiversity, is measured according to an evidence-based quantification or valuation tool.</t>
  </si>
  <si>
    <t>Source of quality checklist criterion</t>
  </si>
  <si>
    <t>What is the impact of 'liming' (adding Calcium carbonate) of streams and rivers on the abundance and diversity of fish and invertebrate populations?</t>
  </si>
  <si>
    <t>Forest thinning decreases salamander abundance in forests that have a low down-wood volume. In stands with little down wood, riparian buffer width would need consideration and may help minimize negative effects of thinning on salamanders.</t>
  </si>
  <si>
    <t>Answers may not directly correspond to the originally formulated question, e.g. 'Does hunting lead to genetic changes in the moose population of North America?' is answered by: 'hunting reduces the size of calves'. The missing match is obvious when question and answer are written next to each other, but in publications with much text in between it may be more difficult to identify. The result of reduced calf size may be interesting, but special care should be taken while assessing the evidence base.</t>
  </si>
  <si>
    <t>Selection bias: Was the sample area representative for the population defined?</t>
  </si>
  <si>
    <t>This question aims to identify the magnitude and precision of results. Precise results are usually characterized by low uncertainty (CEBM 2010) and in combination with a large effect the appropriate statistical analysis (question 11) will lead to a significant result. Not all studies allow the judgment of all three aspect and we therefore combine them in one question and recommend context specific decisions.</t>
  </si>
  <si>
    <t>An assessment of publication bias should include a combination of graphical aids (e.g. funnel plot, other available tests) and/or statistical tests (e.g., Egger regression test, Hedges-Olken) (CEBM 2010). If no quantitative analysis is included, discussion of possible publication bias can be sufficient.</t>
  </si>
  <si>
    <t>Controlled studies have equally designed groups (Question 26). Observational studies can not be so easily controlled for potential confounders. It is therefore particularly important to identify them and discuss strategies to avoid biasing results.</t>
  </si>
  <si>
    <t>Was temporal change (e.g. annual or long-term) of quantities measured (e.g. species abundance or an ecosystem service) discussed?</t>
  </si>
  <si>
    <t>Discounting ecosystem services is less straightforward than discounting purely economic values. Nevertheless, it has to be considered when talking about future values (TEEB 2010, ch.6)</t>
  </si>
  <si>
    <t xml:space="preserve">Do the data support the outcome? </t>
  </si>
  <si>
    <t>Is the review based on several strong-evidence individual studies?</t>
  </si>
  <si>
    <t>See main text, section 'setting question and the context'</t>
  </si>
  <si>
    <t xml:space="preserve">'Population/area' is the target, we aim to say something about; e.g. North America's moose population. </t>
  </si>
  <si>
    <t>Secondary data, such as used in cost-benefit transfer for example, need to be evaluated to make sure that the data used are not prone to bias.</t>
  </si>
  <si>
    <t>Appropriate outcome measures: Are all relevant outcomes measured in a reliable way?</t>
  </si>
  <si>
    <t>AHRQ 2014</t>
  </si>
  <si>
    <t>SIGN 2006</t>
  </si>
  <si>
    <t>SIGN 2006, Söderqvist &amp; Soutukorva 2006</t>
  </si>
  <si>
    <t>Biermann &amp; Pattberg 2012, ARHQ 2014</t>
  </si>
  <si>
    <t xml:space="preserve">Lohr 2004, SIGN 2006, CEBM 2010 </t>
  </si>
  <si>
    <t>Quality checklist question</t>
  </si>
  <si>
    <t>2 b.  Q U A L I T Y   C H E C K L I S T   F O R   T H E   C R I T I C A L   A P P R A I S A L</t>
  </si>
  <si>
    <t>Quality checklist</t>
  </si>
  <si>
    <t>Fish and aquatic invertebrates; freshwater; global</t>
  </si>
  <si>
    <t>Biodiversity (vascular plants, birds, bees, grasshoppers, crickets, spiders); farmland; Europe</t>
  </si>
  <si>
    <t>Biomass; tropical forests; Congo</t>
  </si>
  <si>
    <t>Biodiversity; forests; Peru</t>
  </si>
  <si>
    <t>Liming increased fish abundances and acid sensitive invertebrates, but effects were variable and for all invertebrate taxa combined liming may decrease abundance.</t>
  </si>
  <si>
    <t>Does adding dead wood to streams affect the value of selected ecosystem services and is it cost-effective?</t>
  </si>
  <si>
    <t>Restoration of natural wood loading in streams increases the ecosystem service provision. The cost–benefit analysis reveals differences between
stream orders in the net benefit of the restoration.</t>
  </si>
  <si>
    <t xml:space="preserve">Does commercial sod  soil production result in net soil loss?  Is there a way to measure the natural occurring soil that is lost with each harvest?  </t>
  </si>
  <si>
    <t>Yes. There is a net soil loss of around 100 Mg per year, which is considerably higher than the tolerable soil loss.</t>
  </si>
  <si>
    <t>Demonstrating the feasibility to create an aboveground biomass map through a regional study of canopy texture by harmonizing fourier textural ordination (FOTO) indices of images.</t>
  </si>
  <si>
    <t>How do actors involved in REDD+ processes relate REDD+ implementation to biodiversity conservation? What aspects of biodiversity do they regard as especially important (biodiversity conservation values)?</t>
  </si>
  <si>
    <t>Biodiversity is not a major issue for actors, but direct synergies between REDD+ and biodiversity conservation were assumed by most
actors. Values most often mentioned were direct or indirect use values. Option values for future benefits and resilience were rarely mentioned.</t>
  </si>
  <si>
    <t>What is the economic value of  ecosystem services provided by Iran's forests and rangelands?</t>
  </si>
  <si>
    <t>Topic: carbon sequestration (CS) by forests</t>
  </si>
  <si>
    <t>Question:</t>
  </si>
  <si>
    <t>How much carbon can be captured and stored by a forest?</t>
  </si>
  <si>
    <t>What is the value of carbon sequestration in a forest?</t>
  </si>
  <si>
    <t>How can we manage a forest to maximize carbon sequestration?</t>
  </si>
  <si>
    <t>What are the best governance measures to manage a forest to maximize carbon sequestration?</t>
  </si>
  <si>
    <t>Review (LoE1 if there are no qualtiy shortcomings)</t>
  </si>
  <si>
    <t>Does nutrient availability determine CS in forests? (Fernandez-Martinez et al. 2014)</t>
  </si>
  <si>
    <t>What is the monetary value of CS provided by urban trees in Lisbon? (Roy, Byrne &amp; Pickering 2012)</t>
  </si>
  <si>
    <t>What is the effect of forest management on CS in soils? (Jandl et al. 2007)</t>
  </si>
  <si>
    <t>How can we overcome critical challenges to scale up carbon investments in carbon sequestration projects in Africa? (Jindal, Swallow &amp; Kerr 2008)</t>
  </si>
  <si>
    <t>Referenced study (LoE2 if there are no quality shortcomings)</t>
  </si>
  <si>
    <t>Does CS in forests depend on soil fertility? (Oren et al. 2001)</t>
  </si>
  <si>
    <t xml:space="preserve"> What is the non-market value from an afforested area in Spain? - Comparing results with contingent valuation and choice modelling (Mogas, Riera, Bennett 2006)</t>
  </si>
  <si>
    <t>Impact of prescribed fire and small clear-cut tree harvesting on carbon dynamics in a mixed-conifer forest in Sierra Nevada? (Stephens et al. 2013)</t>
  </si>
  <si>
    <t>What are barriers in implementing forest carbon trading? A comparison between the Clean Development Mechanism and a State-run carbon forestry program. (Corbera &amp; Brown 2008)</t>
  </si>
  <si>
    <t>Observational study (LoE3 if there are no quality shortcomings)</t>
  </si>
  <si>
    <t>What is the reason for an increased CS in boreal deciduous forests in Canada between 1994 and 1998? (Black et al.  2000)</t>
  </si>
  <si>
    <t>What is the value of CS provided by Canberra's urban forests? (Brack 2002)</t>
  </si>
  <si>
    <t>Does carbon fixation increase with different forest managment strategies (e.g. fertilization, thinning)? (Hoen 1994)</t>
  </si>
  <si>
    <t>What are the effects of carbon taxes and subsidies on the supply of carbon services in West-Canada? (Van Kooten, Binkley &amp; Delcourt 1995)</t>
  </si>
  <si>
    <t>Based on no data (LoE4)</t>
  </si>
  <si>
    <t>No study</t>
  </si>
  <si>
    <t>Does proper design and management of agroforestry result in effective carbon sinks? (Montagnini &amp; Nair 2012)</t>
  </si>
  <si>
    <t>What governance conditions have to be met to succesfully put in practice small-scale forest carbon projects? (Boyd, Gutierrez &amp; Chang 2007)</t>
  </si>
  <si>
    <t>If secondary data were used, did an evaluation of the original data take place?</t>
  </si>
  <si>
    <t>If data collection took place in form of a questionnaire, was it pre-tested/piloted?</t>
  </si>
  <si>
    <t>Is the choice of statistical/analytical methods appropriate and/or justified?</t>
  </si>
  <si>
    <t>Are all variables and statistical measures  reported?</t>
  </si>
  <si>
    <t>Were side effects and trade offs on other non-target species, ecosystem services or stakeholders considered?</t>
  </si>
  <si>
    <t>Rundio and Olson 2007</t>
  </si>
  <si>
    <t>Entenmann and Schmitt 2013</t>
  </si>
  <si>
    <t>Desanker 2005</t>
  </si>
  <si>
    <t>Non-timber benefits (mainly recreation); boreal forests; Norway, Sweden, Finland</t>
  </si>
  <si>
    <t xml:space="preserve"> How to explain systematic variation in Willingness-to-Pay (WTP) for the value of non-timber benefits from forests in Fennoscandia?</t>
  </si>
  <si>
    <t>WTP is insensitive to the size of the forest and tends to be higher if individuals are asked instead of households.</t>
  </si>
  <si>
    <t>Fish, recreation, erosion control; stream; Spain</t>
  </si>
  <si>
    <t>Salamanders; forests; USA</t>
  </si>
  <si>
    <t>Soil; grassland; USA</t>
  </si>
  <si>
    <t>Global climate regulation (C-sequestration); tropical forest; Africa</t>
  </si>
  <si>
    <t>Air quality; urban area; China</t>
  </si>
  <si>
    <t xml:space="preserve">
The economic value of nonmarket ecosystem
services of forests and
rangelands’ is US$ 53441 million annually. This is equivalent to 43% of Iran's GDP.</t>
  </si>
  <si>
    <t xml:space="preserve">not required - already on lowest level of evidence </t>
  </si>
  <si>
    <t>If discounting of future costs and outcomes is necessary, was it performed correctly?</t>
  </si>
  <si>
    <r>
      <t>Mant</t>
    </r>
    <r>
      <rPr>
        <i/>
        <sz val="8"/>
        <color theme="1"/>
        <rFont val="Arial"/>
      </rPr>
      <t xml:space="preserve"> et al.</t>
    </r>
    <r>
      <rPr>
        <sz val="8"/>
        <color theme="1"/>
        <rFont val="Arial"/>
      </rPr>
      <t xml:space="preserve"> 2013</t>
    </r>
  </si>
  <si>
    <r>
      <t xml:space="preserve">Liu </t>
    </r>
    <r>
      <rPr>
        <i/>
        <sz val="8"/>
        <color theme="1"/>
        <rFont val="Arial"/>
      </rPr>
      <t>et al.</t>
    </r>
    <r>
      <rPr>
        <sz val="8"/>
        <color theme="1"/>
        <rFont val="Arial"/>
      </rPr>
      <t xml:space="preserve"> 2008</t>
    </r>
  </si>
  <si>
    <r>
      <t xml:space="preserve">Acuna </t>
    </r>
    <r>
      <rPr>
        <i/>
        <sz val="8"/>
        <color theme="1"/>
        <rFont val="Arial"/>
      </rPr>
      <t>et al.</t>
    </r>
    <r>
      <rPr>
        <sz val="8"/>
        <color theme="1"/>
        <rFont val="Arial"/>
      </rPr>
      <t xml:space="preserve"> 2013</t>
    </r>
  </si>
  <si>
    <r>
      <t>Kleijn</t>
    </r>
    <r>
      <rPr>
        <i/>
        <sz val="8"/>
        <color theme="1"/>
        <rFont val="Arial"/>
      </rPr>
      <t xml:space="preserve"> et al</t>
    </r>
    <r>
      <rPr>
        <sz val="8"/>
        <color theme="1"/>
        <rFont val="Arial"/>
      </rPr>
      <t>. 2006</t>
    </r>
  </si>
  <si>
    <r>
      <t>Millar</t>
    </r>
    <r>
      <rPr>
        <i/>
        <sz val="8"/>
        <color theme="1"/>
        <rFont val="Arial"/>
      </rPr>
      <t xml:space="preserve"> et al.</t>
    </r>
    <r>
      <rPr>
        <sz val="8"/>
        <color theme="1"/>
        <rFont val="Arial"/>
      </rPr>
      <t xml:space="preserve"> 2010</t>
    </r>
  </si>
  <si>
    <r>
      <t xml:space="preserve">Bastin </t>
    </r>
    <r>
      <rPr>
        <i/>
        <sz val="8"/>
        <color theme="1"/>
        <rFont val="Arial"/>
      </rPr>
      <t>et al.</t>
    </r>
    <r>
      <rPr>
        <sz val="8"/>
        <color theme="1"/>
        <rFont val="Arial"/>
      </rPr>
      <t xml:space="preserve"> 2014</t>
    </r>
  </si>
  <si>
    <r>
      <t xml:space="preserve">Goulson </t>
    </r>
    <r>
      <rPr>
        <i/>
        <sz val="8"/>
        <color theme="1"/>
        <rFont val="Arial"/>
      </rPr>
      <t xml:space="preserve">et al. </t>
    </r>
    <r>
      <rPr>
        <sz val="8"/>
        <color theme="1"/>
        <rFont val="Arial"/>
      </rPr>
      <t>2002</t>
    </r>
  </si>
  <si>
    <r>
      <t xml:space="preserve">Karimzadegan </t>
    </r>
    <r>
      <rPr>
        <i/>
        <sz val="8"/>
        <color theme="1"/>
        <rFont val="Arial"/>
      </rPr>
      <t xml:space="preserve">et al. </t>
    </r>
    <r>
      <rPr>
        <sz val="8"/>
        <color theme="1"/>
        <rFont val="Arial"/>
      </rPr>
      <t>2007</t>
    </r>
  </si>
  <si>
    <r>
      <t xml:space="preserve">Xie </t>
    </r>
    <r>
      <rPr>
        <i/>
        <sz val="8"/>
        <color theme="1"/>
        <rFont val="Arial"/>
      </rPr>
      <t xml:space="preserve">et al. </t>
    </r>
    <r>
      <rPr>
        <sz val="8"/>
        <color theme="1"/>
        <rFont val="Arial"/>
      </rPr>
      <t>2011</t>
    </r>
  </si>
  <si>
    <r>
      <rPr>
        <i/>
        <sz val="8"/>
        <color theme="1"/>
        <rFont val="Arial"/>
      </rPr>
      <t>Bombus terrestris</t>
    </r>
    <r>
      <rPr>
        <sz val="8"/>
        <color theme="1"/>
        <rFont val="Arial"/>
      </rPr>
      <t>; farmland, suburban area; UK</t>
    </r>
  </si>
  <si>
    <r>
      <t xml:space="preserve">Do measures to promote farmland biodiversity have an influence on nest growth of </t>
    </r>
    <r>
      <rPr>
        <i/>
        <sz val="8"/>
        <color theme="1"/>
        <rFont val="Arial"/>
      </rPr>
      <t>Bombus terrestris</t>
    </r>
    <r>
      <rPr>
        <sz val="8"/>
        <color theme="1"/>
        <rFont val="Arial"/>
      </rPr>
      <t>?</t>
    </r>
  </si>
  <si>
    <r>
      <t>The air quality indicators: CO</t>
    </r>
    <r>
      <rPr>
        <vertAlign val="subscript"/>
        <sz val="8"/>
        <color theme="1"/>
        <rFont val="Arial"/>
      </rPr>
      <t>2</t>
    </r>
    <r>
      <rPr>
        <sz val="8"/>
        <color theme="1"/>
        <rFont val="Arial"/>
      </rPr>
      <t>, O</t>
    </r>
    <r>
      <rPr>
        <vertAlign val="subscript"/>
        <sz val="8"/>
        <color theme="1"/>
        <rFont val="Arial"/>
      </rPr>
      <t>2</t>
    </r>
    <r>
      <rPr>
        <sz val="8"/>
        <color theme="1"/>
        <rFont val="Arial"/>
      </rPr>
      <t>, SO</t>
    </r>
    <r>
      <rPr>
        <vertAlign val="subscript"/>
        <sz val="8"/>
        <color theme="1"/>
        <rFont val="Arial"/>
      </rPr>
      <t>2</t>
    </r>
    <r>
      <rPr>
        <sz val="8"/>
        <color theme="1"/>
        <rFont val="Arial"/>
      </rPr>
      <t>, transpiration cooling and dust interception were quantified (and valuated) for sixteen plant species.</t>
    </r>
  </si>
  <si>
    <r>
      <t>Good agreement was found between observed and predicted aboveground biomass and a high-resolution biomass map was produced for a 400km</t>
    </r>
    <r>
      <rPr>
        <vertAlign val="superscript"/>
        <sz val="8"/>
        <color theme="1"/>
        <rFont val="Arial"/>
      </rPr>
      <t>2</t>
    </r>
    <r>
      <rPr>
        <sz val="8"/>
        <color theme="1"/>
        <rFont val="Arial"/>
      </rPr>
      <t xml:space="preserve"> area in the Congo basin.</t>
    </r>
  </si>
  <si>
    <r>
      <t>Plants with high leaf area indices  and photosynthetic rates resulted in an increased transpiration cooling. Species with rough leaf surfaces are efficient in capturing dust and those with thick sclerophyllous leaves best remove SO</t>
    </r>
    <r>
      <rPr>
        <vertAlign val="subscript"/>
        <sz val="8"/>
        <color theme="1"/>
        <rFont val="Arial"/>
      </rPr>
      <t>2</t>
    </r>
    <r>
      <rPr>
        <sz val="8"/>
        <color theme="1"/>
        <rFont val="Arial"/>
      </rPr>
      <t>.</t>
    </r>
  </si>
  <si>
    <r>
      <t xml:space="preserve">Probability sampling means random sampling with known selection probabilities for all objects in the population, while nonprobability sampling does not involve random selection (Trochim, 2014; Söderqvist and Soutukorva, 2009). Most often </t>
    </r>
    <r>
      <rPr>
        <i/>
        <sz val="8"/>
        <color theme="1"/>
        <rFont val="Arial"/>
      </rPr>
      <t>equal</t>
    </r>
    <r>
      <rPr>
        <sz val="8"/>
        <color theme="1"/>
        <rFont val="Arial"/>
      </rPr>
      <t xml:space="preserve"> probability sampling is used: e.g. all forests in North America have the same chance of being randomly selected. </t>
    </r>
    <r>
      <rPr>
        <i/>
        <sz val="8"/>
        <color theme="1"/>
        <rFont val="Arial"/>
      </rPr>
      <t>Unequal</t>
    </r>
    <r>
      <rPr>
        <sz val="8"/>
        <color theme="1"/>
        <rFont val="Arial"/>
      </rPr>
      <t xml:space="preserve"> probability sampling can be used to ensure representativeness of result, e.g. if a forest in the south of the area is selected, the selection of the next forest far away from the first will be favored. Unequal probability sampling can also mean that forests easy to access obtain a higher selection probability. Probability sampling is important in addition to representative sampling (question 4). </t>
    </r>
  </si>
  <si>
    <r>
      <t xml:space="preserve">Beside the importance to </t>
    </r>
    <r>
      <rPr>
        <i/>
        <sz val="8"/>
        <color theme="1"/>
        <rFont val="Arial"/>
      </rPr>
      <t>design</t>
    </r>
    <r>
      <rPr>
        <sz val="8"/>
        <color theme="1"/>
        <rFont val="Arial"/>
      </rPr>
      <t xml:space="preserve"> groups equally (Question 26), the outcome has to be </t>
    </r>
    <r>
      <rPr>
        <i/>
        <sz val="8"/>
        <color theme="1"/>
        <rFont val="Arial"/>
      </rPr>
      <t>measured</t>
    </r>
    <r>
      <rPr>
        <sz val="8"/>
        <color theme="1"/>
        <rFont val="Arial"/>
      </rPr>
      <t xml:space="preserve"> equally. This is necessary to avoid a bias due to the measurement method.</t>
    </r>
  </si>
  <si>
    <r>
      <t xml:space="preserve">Spencer </t>
    </r>
    <r>
      <rPr>
        <i/>
        <sz val="8"/>
        <color rgb="FF000000"/>
        <rFont val="Arial"/>
      </rPr>
      <t>et al.</t>
    </r>
    <r>
      <rPr>
        <sz val="8"/>
        <color rgb="FF000000"/>
        <rFont val="Arial"/>
      </rPr>
      <t xml:space="preserve"> 2003, Lohr 2004, SIGN 2006, CEBM 2010, Collaboration for Environmental Evidence 2013</t>
    </r>
  </si>
  <si>
    <r>
      <t xml:space="preserve">Spencer </t>
    </r>
    <r>
      <rPr>
        <i/>
        <sz val="8"/>
        <color rgb="FF000000"/>
        <rFont val="Arial"/>
      </rPr>
      <t>et al.</t>
    </r>
    <r>
      <rPr>
        <sz val="8"/>
        <color rgb="FF000000"/>
        <rFont val="Arial"/>
      </rPr>
      <t xml:space="preserve"> 2003, Lohr 2004, Söderqvist &amp; Soutukorva 2006, Brouwers </t>
    </r>
    <r>
      <rPr>
        <i/>
        <sz val="8"/>
        <color rgb="FF000000"/>
        <rFont val="Arial"/>
      </rPr>
      <t>et al.</t>
    </r>
    <r>
      <rPr>
        <sz val="8"/>
        <color rgb="FF000000"/>
        <rFont val="Arial"/>
      </rPr>
      <t xml:space="preserve"> 2010, Santaguida </t>
    </r>
    <r>
      <rPr>
        <i/>
        <sz val="8"/>
        <color rgb="FF000000"/>
        <rFont val="Arial"/>
      </rPr>
      <t>et al.</t>
    </r>
    <r>
      <rPr>
        <sz val="8"/>
        <color rgb="FF000000"/>
        <rFont val="Arial"/>
      </rPr>
      <t xml:space="preserve"> 2012, AHRQ 2014</t>
    </r>
  </si>
  <si>
    <r>
      <t xml:space="preserve">National Health and Medical Research Council 2000, Söderqvist &amp; Soutukorva 2006, Tong </t>
    </r>
    <r>
      <rPr>
        <i/>
        <sz val="8"/>
        <color rgb="FF000000"/>
        <rFont val="Arial"/>
      </rPr>
      <t>et al.</t>
    </r>
    <r>
      <rPr>
        <sz val="8"/>
        <color rgb="FF000000"/>
        <rFont val="Arial"/>
      </rPr>
      <t xml:space="preserve"> 2007, Moher </t>
    </r>
    <r>
      <rPr>
        <i/>
        <sz val="8"/>
        <color rgb="FF000000"/>
        <rFont val="Arial"/>
      </rPr>
      <t>et al.</t>
    </r>
    <r>
      <rPr>
        <sz val="8"/>
        <color rgb="FF000000"/>
        <rFont val="Arial"/>
      </rPr>
      <t xml:space="preserve"> 2010,  Santaguida </t>
    </r>
    <r>
      <rPr>
        <i/>
        <sz val="8"/>
        <color rgb="FF000000"/>
        <rFont val="Arial"/>
      </rPr>
      <t>et al.</t>
    </r>
    <r>
      <rPr>
        <sz val="8"/>
        <color rgb="FF000000"/>
        <rFont val="Arial"/>
      </rPr>
      <t xml:space="preserve"> 2012</t>
    </r>
  </si>
  <si>
    <r>
      <t xml:space="preserve">Jadad </t>
    </r>
    <r>
      <rPr>
        <i/>
        <sz val="8"/>
        <color rgb="FF000000"/>
        <rFont val="Arial"/>
      </rPr>
      <t>et al.</t>
    </r>
    <r>
      <rPr>
        <sz val="8"/>
        <color rgb="FF000000"/>
        <rFont val="Arial"/>
      </rPr>
      <t xml:space="preserve"> 1996, Ah-See &amp; Molony 1998, Verhagen </t>
    </r>
    <r>
      <rPr>
        <i/>
        <sz val="8"/>
        <color rgb="FF000000"/>
        <rFont val="Arial"/>
      </rPr>
      <t>et al</t>
    </r>
    <r>
      <rPr>
        <sz val="8"/>
        <color rgb="FF000000"/>
        <rFont val="Arial"/>
      </rPr>
      <t>. 1998, Söderqvist &amp; Soutukorva 2006, Tong</t>
    </r>
    <r>
      <rPr>
        <i/>
        <sz val="8"/>
        <color rgb="FF000000"/>
        <rFont val="Arial"/>
      </rPr>
      <t xml:space="preserve"> et al.</t>
    </r>
    <r>
      <rPr>
        <sz val="8"/>
        <color rgb="FF000000"/>
        <rFont val="Arial"/>
      </rPr>
      <t xml:space="preserve"> 2007, Moher </t>
    </r>
    <r>
      <rPr>
        <i/>
        <sz val="8"/>
        <color rgb="FF000000"/>
        <rFont val="Arial"/>
      </rPr>
      <t>et al</t>
    </r>
    <r>
      <rPr>
        <sz val="8"/>
        <color rgb="FF000000"/>
        <rFont val="Arial"/>
      </rPr>
      <t>. 2012, AHRQ 2014</t>
    </r>
  </si>
  <si>
    <r>
      <t xml:space="preserve">Söderqvist &amp; Soutukorva 2006, Rattray &amp; Jones 2007, Tong </t>
    </r>
    <r>
      <rPr>
        <i/>
        <sz val="8"/>
        <color rgb="FF000000"/>
        <rFont val="Arial"/>
      </rPr>
      <t>et al.</t>
    </r>
    <r>
      <rPr>
        <sz val="8"/>
        <color rgb="FF000000"/>
        <rFont val="Arial"/>
      </rPr>
      <t xml:space="preserve"> 2007</t>
    </r>
  </si>
  <si>
    <r>
      <t xml:space="preserve">Brouwers </t>
    </r>
    <r>
      <rPr>
        <i/>
        <sz val="8"/>
        <color rgb="FF000000"/>
        <rFont val="Arial"/>
      </rPr>
      <t>et al.</t>
    </r>
    <r>
      <rPr>
        <sz val="8"/>
        <color rgb="FF000000"/>
        <rFont val="Arial"/>
      </rPr>
      <t xml:space="preserve"> 2010, CEBM 2010, Moher </t>
    </r>
    <r>
      <rPr>
        <i/>
        <sz val="8"/>
        <color rgb="FF000000"/>
        <rFont val="Arial"/>
      </rPr>
      <t>et al.</t>
    </r>
    <r>
      <rPr>
        <sz val="8"/>
        <color rgb="FF000000"/>
        <rFont val="Arial"/>
      </rPr>
      <t xml:space="preserve"> 2010</t>
    </r>
  </si>
  <si>
    <r>
      <t xml:space="preserve">Lohr 2004, Brouwers </t>
    </r>
    <r>
      <rPr>
        <i/>
        <sz val="8"/>
        <color rgb="FF000000"/>
        <rFont val="Arial"/>
      </rPr>
      <t>et al.</t>
    </r>
    <r>
      <rPr>
        <sz val="8"/>
        <color rgb="FF000000"/>
        <rFont val="Arial"/>
      </rPr>
      <t xml:space="preserve"> 2010, CEBM 2010, Moher </t>
    </r>
    <r>
      <rPr>
        <i/>
        <sz val="8"/>
        <color rgb="FF000000"/>
        <rFont val="Arial"/>
      </rPr>
      <t>et al</t>
    </r>
    <r>
      <rPr>
        <sz val="8"/>
        <color rgb="FF000000"/>
        <rFont val="Arial"/>
      </rPr>
      <t>. 2010</t>
    </r>
  </si>
  <si>
    <r>
      <t xml:space="preserve">Jadad </t>
    </r>
    <r>
      <rPr>
        <i/>
        <sz val="8"/>
        <color rgb="FF000000"/>
        <rFont val="Arial"/>
      </rPr>
      <t>et al.</t>
    </r>
    <r>
      <rPr>
        <sz val="8"/>
        <color rgb="FF000000"/>
        <rFont val="Arial"/>
      </rPr>
      <t xml:space="preserve"> 1996, Ah-See &amp; Molony 1998, Söderqvist &amp; Soutukorva 2006</t>
    </r>
  </si>
  <si>
    <r>
      <t xml:space="preserve">Ah-See &amp; Molony 1998, Söderqvist &amp; Soutukorva 2006, Bastuji-Garin </t>
    </r>
    <r>
      <rPr>
        <i/>
        <sz val="8"/>
        <color rgb="FF000000"/>
        <rFont val="Arial"/>
      </rPr>
      <t>et al.</t>
    </r>
    <r>
      <rPr>
        <sz val="8"/>
        <color rgb="FF000000"/>
        <rFont val="Arial"/>
      </rPr>
      <t xml:space="preserve"> 2013</t>
    </r>
  </si>
  <si>
    <r>
      <t xml:space="preserve">Jadad </t>
    </r>
    <r>
      <rPr>
        <i/>
        <sz val="8"/>
        <color rgb="FF000000"/>
        <rFont val="Arial"/>
      </rPr>
      <t>et al.</t>
    </r>
    <r>
      <rPr>
        <sz val="8"/>
        <color rgb="FF000000"/>
        <rFont val="Arial"/>
      </rPr>
      <t xml:space="preserve"> 1996, Ah-See &amp; Molony 1998</t>
    </r>
  </si>
  <si>
    <r>
      <t xml:space="preserve">Jadad </t>
    </r>
    <r>
      <rPr>
        <i/>
        <sz val="8"/>
        <color rgb="FF000000"/>
        <rFont val="Arial"/>
      </rPr>
      <t>et al</t>
    </r>
    <r>
      <rPr>
        <sz val="8"/>
        <color rgb="FF000000"/>
        <rFont val="Arial"/>
      </rPr>
      <t xml:space="preserve">. 1996, Rychetnik </t>
    </r>
    <r>
      <rPr>
        <i/>
        <sz val="8"/>
        <color rgb="FF000000"/>
        <rFont val="Arial"/>
      </rPr>
      <t>et al.</t>
    </r>
    <r>
      <rPr>
        <sz val="8"/>
        <color rgb="FF000000"/>
        <rFont val="Arial"/>
      </rPr>
      <t xml:space="preserve"> 2001, SIGN 2006, CEBM 2010, Singh </t>
    </r>
    <r>
      <rPr>
        <i/>
        <sz val="8"/>
        <color rgb="FF000000"/>
        <rFont val="Arial"/>
      </rPr>
      <t>et al.</t>
    </r>
    <r>
      <rPr>
        <sz val="8"/>
        <color rgb="FF000000"/>
        <rFont val="Arial"/>
      </rPr>
      <t xml:space="preserve"> 2012 </t>
    </r>
  </si>
  <si>
    <r>
      <t xml:space="preserve">CEBM 2010, Higgins </t>
    </r>
    <r>
      <rPr>
        <i/>
        <sz val="8"/>
        <color rgb="FF000000"/>
        <rFont val="Arial"/>
      </rPr>
      <t>et al</t>
    </r>
    <r>
      <rPr>
        <sz val="8"/>
        <color rgb="FF000000"/>
        <rFont val="Arial"/>
      </rPr>
      <t xml:space="preserve">. 2011, Bilotta </t>
    </r>
    <r>
      <rPr>
        <i/>
        <sz val="8"/>
        <color rgb="FF000000"/>
        <rFont val="Arial"/>
      </rPr>
      <t>et al.</t>
    </r>
    <r>
      <rPr>
        <sz val="8"/>
        <color rgb="FF000000"/>
        <rFont val="Arial"/>
      </rPr>
      <t xml:space="preserve"> 2014</t>
    </r>
  </si>
  <si>
    <r>
      <t xml:space="preserve"> Jadad</t>
    </r>
    <r>
      <rPr>
        <i/>
        <sz val="8"/>
        <color rgb="FF000000"/>
        <rFont val="Arial"/>
      </rPr>
      <t xml:space="preserve"> et al.</t>
    </r>
    <r>
      <rPr>
        <sz val="8"/>
        <color rgb="FF000000"/>
        <rFont val="Arial"/>
      </rPr>
      <t xml:space="preserve"> 1996, Ah-See &amp; Molony 1998, SIGN 2006, Söderqvist &amp; Soutukorva 2006, Tong </t>
    </r>
    <r>
      <rPr>
        <i/>
        <sz val="8"/>
        <color rgb="FF000000"/>
        <rFont val="Arial"/>
      </rPr>
      <t>et al.</t>
    </r>
    <r>
      <rPr>
        <sz val="8"/>
        <color rgb="FF000000"/>
        <rFont val="Arial"/>
      </rPr>
      <t xml:space="preserve"> 2007, Bilotta </t>
    </r>
    <r>
      <rPr>
        <i/>
        <sz val="8"/>
        <color rgb="FF000000"/>
        <rFont val="Arial"/>
      </rPr>
      <t>et al.</t>
    </r>
    <r>
      <rPr>
        <sz val="8"/>
        <color rgb="FF000000"/>
        <rFont val="Arial"/>
      </rPr>
      <t xml:space="preserve"> 2014</t>
    </r>
  </si>
  <si>
    <r>
      <t xml:space="preserve">National Health and Medical Research Council 2000, SIGN 2006, Shea </t>
    </r>
    <r>
      <rPr>
        <i/>
        <sz val="8"/>
        <color rgb="FF000000"/>
        <rFont val="Arial"/>
      </rPr>
      <t>et al.</t>
    </r>
    <r>
      <rPr>
        <sz val="8"/>
        <color rgb="FF000000"/>
        <rFont val="Arial"/>
      </rPr>
      <t xml:space="preserve"> 2007, CEBM 2010, AHRQ 2014</t>
    </r>
  </si>
  <si>
    <r>
      <t xml:space="preserve">Rychetnik </t>
    </r>
    <r>
      <rPr>
        <i/>
        <sz val="8"/>
        <color rgb="FF000000"/>
        <rFont val="Arial"/>
      </rPr>
      <t>et al</t>
    </r>
    <r>
      <rPr>
        <sz val="8"/>
        <color rgb="FF000000"/>
        <rFont val="Arial"/>
      </rPr>
      <t>. 2001, SIGN 2006, CEBM 2010</t>
    </r>
  </si>
  <si>
    <r>
      <t xml:space="preserve">SIGN 2006, Shea </t>
    </r>
    <r>
      <rPr>
        <i/>
        <sz val="8"/>
        <color rgb="FF000000"/>
        <rFont val="Arial"/>
      </rPr>
      <t>et al.</t>
    </r>
    <r>
      <rPr>
        <sz val="8"/>
        <color rgb="FF000000"/>
        <rFont val="Arial"/>
      </rPr>
      <t xml:space="preserve"> 2007, Brouwers </t>
    </r>
    <r>
      <rPr>
        <i/>
        <sz val="8"/>
        <color rgb="FF000000"/>
        <rFont val="Arial"/>
      </rPr>
      <t>et al</t>
    </r>
    <r>
      <rPr>
        <sz val="8"/>
        <color rgb="FF000000"/>
        <rFont val="Arial"/>
      </rPr>
      <t>. 2010</t>
    </r>
  </si>
  <si>
    <r>
      <t xml:space="preserve">Jadad </t>
    </r>
    <r>
      <rPr>
        <i/>
        <sz val="8"/>
        <color rgb="FF000000"/>
        <rFont val="Arial"/>
      </rPr>
      <t>et al.</t>
    </r>
    <r>
      <rPr>
        <sz val="8"/>
        <color rgb="FF000000"/>
        <rFont val="Arial"/>
      </rPr>
      <t xml:space="preserve"> 1996, Ah-See &amp; Molony 1998, Verhagen </t>
    </r>
    <r>
      <rPr>
        <i/>
        <sz val="8"/>
        <color rgb="FF000000"/>
        <rFont val="Arial"/>
      </rPr>
      <t>et al.</t>
    </r>
    <r>
      <rPr>
        <sz val="8"/>
        <color rgb="FF000000"/>
        <rFont val="Arial"/>
      </rPr>
      <t xml:space="preserve"> 1998, Lohr 2004,  Shea </t>
    </r>
    <r>
      <rPr>
        <i/>
        <sz val="8"/>
        <color rgb="FF000000"/>
        <rFont val="Arial"/>
      </rPr>
      <t>et al.</t>
    </r>
    <r>
      <rPr>
        <sz val="8"/>
        <color rgb="FF000000"/>
        <rFont val="Arial"/>
      </rPr>
      <t xml:space="preserve"> 2007, CEBM 2010, Tong </t>
    </r>
    <r>
      <rPr>
        <i/>
        <sz val="8"/>
        <color rgb="FF000000"/>
        <rFont val="Arial"/>
      </rPr>
      <t>et al.</t>
    </r>
    <r>
      <rPr>
        <sz val="8"/>
        <color rgb="FF000000"/>
        <rFont val="Arial"/>
      </rPr>
      <t xml:space="preserve"> 2012, Moher </t>
    </r>
    <r>
      <rPr>
        <i/>
        <sz val="8"/>
        <color rgb="FF000000"/>
        <rFont val="Arial"/>
      </rPr>
      <t>et al.</t>
    </r>
    <r>
      <rPr>
        <sz val="8"/>
        <color rgb="FF000000"/>
        <rFont val="Arial"/>
      </rPr>
      <t xml:space="preserve"> 2014</t>
    </r>
  </si>
  <si>
    <r>
      <t xml:space="preserve">SIGN 2006, Shea </t>
    </r>
    <r>
      <rPr>
        <i/>
        <sz val="8"/>
        <color rgb="FF000000"/>
        <rFont val="Arial"/>
      </rPr>
      <t>et al.</t>
    </r>
    <r>
      <rPr>
        <sz val="8"/>
        <color rgb="FF000000"/>
        <rFont val="Arial"/>
      </rPr>
      <t xml:space="preserve"> 2007,  CEBM 2010</t>
    </r>
  </si>
  <si>
    <r>
      <t xml:space="preserve">Jadad </t>
    </r>
    <r>
      <rPr>
        <i/>
        <sz val="8"/>
        <color rgb="FF000000"/>
        <rFont val="Arial"/>
      </rPr>
      <t>et al.</t>
    </r>
    <r>
      <rPr>
        <sz val="8"/>
        <color rgb="FF000000"/>
        <rFont val="Arial"/>
      </rPr>
      <t xml:space="preserve"> 1996, Ah-See &amp; Molony 1998, Verhagen </t>
    </r>
    <r>
      <rPr>
        <i/>
        <sz val="8"/>
        <color rgb="FF000000"/>
        <rFont val="Arial"/>
      </rPr>
      <t>et al</t>
    </r>
    <r>
      <rPr>
        <sz val="8"/>
        <color rgb="FF000000"/>
        <rFont val="Arial"/>
      </rPr>
      <t xml:space="preserve">. 1998, National Health and Medical Research Council 2000, Lohr 2004, SIGN 2006, CEBM 2010, Moher </t>
    </r>
    <r>
      <rPr>
        <i/>
        <sz val="8"/>
        <color rgb="FF000000"/>
        <rFont val="Arial"/>
      </rPr>
      <t>et al.</t>
    </r>
    <r>
      <rPr>
        <sz val="8"/>
        <color rgb="FF000000"/>
        <rFont val="Arial"/>
      </rPr>
      <t xml:space="preserve"> 2010, Higgins </t>
    </r>
    <r>
      <rPr>
        <i/>
        <sz val="8"/>
        <color rgb="FF000000"/>
        <rFont val="Arial"/>
      </rPr>
      <t xml:space="preserve">et al. </t>
    </r>
    <r>
      <rPr>
        <sz val="8"/>
        <color rgb="FF000000"/>
        <rFont val="Arial"/>
      </rPr>
      <t>2011</t>
    </r>
  </si>
  <si>
    <r>
      <t xml:space="preserve">Jadad </t>
    </r>
    <r>
      <rPr>
        <i/>
        <sz val="8"/>
        <color rgb="FF000000"/>
        <rFont val="Arial"/>
      </rPr>
      <t>et al.</t>
    </r>
    <r>
      <rPr>
        <sz val="8"/>
        <color rgb="FF000000"/>
        <rFont val="Arial"/>
      </rPr>
      <t xml:space="preserve"> 1996, Ah-See &amp; Molony 1998, Verhagen </t>
    </r>
    <r>
      <rPr>
        <i/>
        <sz val="8"/>
        <color rgb="FF000000"/>
        <rFont val="Arial"/>
      </rPr>
      <t>et al</t>
    </r>
    <r>
      <rPr>
        <sz val="8"/>
        <color rgb="FF000000"/>
        <rFont val="Arial"/>
      </rPr>
      <t xml:space="preserve">. 1998, Rychetnik </t>
    </r>
    <r>
      <rPr>
        <i/>
        <sz val="8"/>
        <color rgb="FF000000"/>
        <rFont val="Arial"/>
      </rPr>
      <t>et al.</t>
    </r>
    <r>
      <rPr>
        <sz val="8"/>
        <color rgb="FF000000"/>
        <rFont val="Arial"/>
      </rPr>
      <t xml:space="preserve"> 2001, Lohr 2004, SIGN 2006, CEBM 2010, Moher </t>
    </r>
    <r>
      <rPr>
        <i/>
        <sz val="8"/>
        <color rgb="FF000000"/>
        <rFont val="Arial"/>
      </rPr>
      <t>et al.</t>
    </r>
    <r>
      <rPr>
        <sz val="8"/>
        <color rgb="FF000000"/>
        <rFont val="Arial"/>
      </rPr>
      <t xml:space="preserve"> 2010, Higgins </t>
    </r>
    <r>
      <rPr>
        <i/>
        <sz val="8"/>
        <color rgb="FF000000"/>
        <rFont val="Arial"/>
      </rPr>
      <t>et al.</t>
    </r>
    <r>
      <rPr>
        <sz val="8"/>
        <color rgb="FF000000"/>
        <rFont val="Arial"/>
      </rPr>
      <t xml:space="preserve"> 2011, Bilotta</t>
    </r>
    <r>
      <rPr>
        <i/>
        <sz val="8"/>
        <color rgb="FF000000"/>
        <rFont val="Arial"/>
      </rPr>
      <t xml:space="preserve"> et al.</t>
    </r>
    <r>
      <rPr>
        <sz val="8"/>
        <color rgb="FF000000"/>
        <rFont val="Arial"/>
      </rPr>
      <t xml:space="preserve"> 2014</t>
    </r>
  </si>
  <si>
    <r>
      <t xml:space="preserve">Bilotta </t>
    </r>
    <r>
      <rPr>
        <i/>
        <sz val="8"/>
        <color rgb="FF000000"/>
        <rFont val="Arial"/>
      </rPr>
      <t>et al.</t>
    </r>
    <r>
      <rPr>
        <sz val="8"/>
        <color rgb="FF000000"/>
        <rFont val="Arial"/>
      </rPr>
      <t xml:space="preserve"> 2014</t>
    </r>
  </si>
  <si>
    <r>
      <t xml:space="preserve">Defra 2007, de Groot </t>
    </r>
    <r>
      <rPr>
        <i/>
        <sz val="8"/>
        <color rgb="FF000000"/>
        <rFont val="Arial"/>
      </rPr>
      <t>et al.</t>
    </r>
    <r>
      <rPr>
        <sz val="8"/>
        <color rgb="FF000000"/>
        <rFont val="Arial"/>
      </rPr>
      <t xml:space="preserve"> 2012</t>
    </r>
  </si>
  <si>
    <r>
      <t xml:space="preserve">Jadad </t>
    </r>
    <r>
      <rPr>
        <i/>
        <sz val="8"/>
        <color rgb="FF000000"/>
        <rFont val="Arial"/>
      </rPr>
      <t>et al</t>
    </r>
    <r>
      <rPr>
        <sz val="8"/>
        <color rgb="FF000000"/>
        <rFont val="Arial"/>
      </rPr>
      <t>. 1996, CEBM 2010</t>
    </r>
  </si>
  <si>
    <r>
      <t xml:space="preserve">Jadad </t>
    </r>
    <r>
      <rPr>
        <i/>
        <sz val="8"/>
        <color rgb="FF000000"/>
        <rFont val="Arial"/>
      </rPr>
      <t>et al.</t>
    </r>
    <r>
      <rPr>
        <sz val="8"/>
        <color rgb="FF000000"/>
        <rFont val="Arial"/>
      </rPr>
      <t xml:space="preserve"> 1996, SIGN 2006</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</si>
</sst>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7]General"/>
  </numFmts>
  <fonts count="25" x14ac:knownFonts="1">
    <font>
      <sz val="12"/>
      <color theme="1"/>
      <name val="Calibri"/>
      <family val="2"/>
      <scheme val="minor"/>
    </font>
    <font>
      <b/>
      <sz val="12"/>
      <color theme="1"/>
      <name val="Calibri"/>
      <family val="2"/>
      <charset val="136"/>
      <scheme val="minor"/>
    </font>
    <font>
      <u/>
      <sz val="12"/>
      <color theme="10"/>
      <name val="Calibri"/>
      <family val="2"/>
      <charset val="136"/>
      <scheme val="minor"/>
    </font>
    <font>
      <u/>
      <sz val="12"/>
      <color theme="11"/>
      <name val="Calibri"/>
      <family val="2"/>
      <charset val="136"/>
      <scheme val="minor"/>
    </font>
    <font>
      <sz val="10"/>
      <color rgb="FF000000"/>
      <name val="Calibri"/>
      <scheme val="minor"/>
    </font>
    <font>
      <sz val="8"/>
      <name val="Calibri"/>
      <family val="2"/>
      <charset val="136"/>
      <scheme val="minor"/>
    </font>
    <font>
      <sz val="12"/>
      <color rgb="FF000000"/>
      <name val="Calibri1"/>
    </font>
    <font>
      <sz val="10"/>
      <color theme="1"/>
      <name val="Calibri"/>
    </font>
    <font>
      <b/>
      <sz val="14"/>
      <color theme="1"/>
      <name val="Calibri"/>
      <scheme val="minor"/>
    </font>
    <font>
      <b/>
      <sz val="9"/>
      <color theme="1"/>
      <name val="Calibri"/>
    </font>
    <font>
      <sz val="9"/>
      <color theme="1"/>
      <name val="Calibri"/>
    </font>
    <font>
      <sz val="10"/>
      <color theme="1"/>
      <name val="Arial"/>
    </font>
    <font>
      <b/>
      <sz val="10"/>
      <color theme="1"/>
      <name val="Arial"/>
    </font>
    <font>
      <b/>
      <sz val="8"/>
      <color theme="1"/>
      <name val="Arial"/>
    </font>
    <font>
      <sz val="8"/>
      <color theme="1"/>
      <name val="Arial"/>
    </font>
    <font>
      <i/>
      <sz val="8"/>
      <color theme="1"/>
      <name val="Arial"/>
    </font>
    <font>
      <b/>
      <sz val="8"/>
      <color rgb="FF000000"/>
      <name val="Arial"/>
    </font>
    <font>
      <vertAlign val="subscript"/>
      <sz val="8"/>
      <color theme="1"/>
      <name val="Arial"/>
    </font>
    <font>
      <vertAlign val="superscript"/>
      <sz val="8"/>
      <color theme="1"/>
      <name val="Arial"/>
    </font>
    <font>
      <sz val="8"/>
      <color rgb="FF000000"/>
      <name val="Arial"/>
    </font>
    <font>
      <b/>
      <sz val="8"/>
      <name val="Arial"/>
    </font>
    <font>
      <sz val="8"/>
      <name val="Arial"/>
    </font>
    <font>
      <sz val="8"/>
      <color rgb="FFFF0000"/>
      <name val="Arial"/>
    </font>
    <font>
      <i/>
      <sz val="8"/>
      <name val="Arial"/>
    </font>
    <font>
      <i/>
      <sz val="8"/>
      <color rgb="FF000000"/>
      <name val="Arial"/>
    </font>
  </fonts>
  <fills count="7">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4.9989318521683403E-2"/>
        <bgColor indexed="64"/>
      </patternFill>
    </fill>
  </fills>
  <borders count="16">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s>
  <cellStyleXfs count="38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164" fontId="6"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8">
    <xf numFmtId="0" fontId="0" fillId="0" borderId="0" xfId="0"/>
    <xf numFmtId="0" fontId="7" fillId="0" borderId="0" xfId="0" applyFont="1" applyFill="1" applyBorder="1" applyAlignment="1">
      <alignment horizontal="center"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1" fillId="0" borderId="0" xfId="0" applyFont="1"/>
    <xf numFmtId="0" fontId="8" fillId="0" borderId="0" xfId="0" applyFont="1"/>
    <xf numFmtId="0" fontId="10" fillId="0" borderId="3" xfId="0" applyFont="1" applyFill="1" applyBorder="1" applyAlignment="1">
      <alignment vertical="center"/>
    </xf>
    <xf numFmtId="0" fontId="10" fillId="0" borderId="0" xfId="0" applyFont="1" applyFill="1" applyBorder="1" applyAlignment="1">
      <alignment vertical="center" wrapText="1"/>
    </xf>
    <xf numFmtId="0" fontId="10" fillId="0" borderId="0" xfId="0" applyFont="1" applyFill="1" applyBorder="1" applyAlignment="1">
      <alignment horizontal="left" vertical="top"/>
    </xf>
    <xf numFmtId="0" fontId="10" fillId="0" borderId="0" xfId="0" applyFont="1" applyFill="1" applyBorder="1" applyAlignment="1">
      <alignment vertical="center"/>
    </xf>
    <xf numFmtId="0" fontId="9" fillId="0" borderId="0" xfId="0" applyFont="1" applyFill="1" applyBorder="1" applyAlignment="1">
      <alignment vertical="center"/>
    </xf>
    <xf numFmtId="0" fontId="11" fillId="0" borderId="4" xfId="0" applyFont="1" applyBorder="1"/>
    <xf numFmtId="0" fontId="11" fillId="0" borderId="0" xfId="0" applyFont="1"/>
    <xf numFmtId="0" fontId="12" fillId="0" borderId="13" xfId="0" applyFont="1" applyBorder="1" applyAlignment="1">
      <alignment vertical="top" wrapText="1"/>
    </xf>
    <xf numFmtId="0" fontId="12" fillId="0" borderId="1" xfId="0" applyFont="1" applyBorder="1" applyAlignment="1">
      <alignment vertical="top" wrapText="1"/>
    </xf>
    <xf numFmtId="0" fontId="12" fillId="0" borderId="13" xfId="0" applyFont="1" applyBorder="1" applyAlignment="1">
      <alignment vertical="center" wrapText="1"/>
    </xf>
    <xf numFmtId="0" fontId="12" fillId="0" borderId="1" xfId="0" applyFont="1" applyBorder="1" applyAlignment="1">
      <alignment vertical="center" wrapText="1"/>
    </xf>
    <xf numFmtId="0" fontId="11" fillId="0" borderId="1" xfId="0" applyFont="1" applyBorder="1" applyAlignment="1">
      <alignment vertical="center"/>
    </xf>
    <xf numFmtId="0" fontId="11" fillId="6" borderId="4" xfId="0" applyFont="1" applyFill="1" applyBorder="1" applyAlignment="1">
      <alignment vertical="center" wrapText="1"/>
    </xf>
    <xf numFmtId="0" fontId="11" fillId="6" borderId="0" xfId="0" applyFont="1" applyFill="1" applyAlignment="1">
      <alignment vertical="center" wrapText="1"/>
    </xf>
    <xf numFmtId="0" fontId="11" fillId="6" borderId="0" xfId="0" applyFont="1" applyFill="1" applyAlignment="1">
      <alignment vertical="center"/>
    </xf>
    <xf numFmtId="0" fontId="11" fillId="0" borderId="4" xfId="0" applyFont="1" applyBorder="1" applyAlignment="1">
      <alignment vertical="center" wrapText="1"/>
    </xf>
    <xf numFmtId="0" fontId="11" fillId="0" borderId="0" xfId="0" applyFont="1" applyAlignment="1">
      <alignment vertical="center" wrapText="1"/>
    </xf>
    <xf numFmtId="0" fontId="11" fillId="0" borderId="0" xfId="0" applyFont="1" applyAlignment="1">
      <alignment vertical="center"/>
    </xf>
    <xf numFmtId="0" fontId="13" fillId="2" borderId="10" xfId="0" applyFont="1" applyFill="1" applyBorder="1" applyAlignment="1">
      <alignment horizontal="left" vertical="center" wrapText="1"/>
    </xf>
    <xf numFmtId="0" fontId="13" fillId="2" borderId="7" xfId="0" applyFont="1" applyFill="1" applyBorder="1" applyAlignment="1">
      <alignment horizontal="left" vertical="center" wrapText="1"/>
    </xf>
    <xf numFmtId="0" fontId="13" fillId="2" borderId="2" xfId="0" applyFont="1" applyFill="1" applyBorder="1" applyAlignment="1">
      <alignment horizontal="left" vertical="center" wrapText="1"/>
    </xf>
    <xf numFmtId="0" fontId="14" fillId="0" borderId="7" xfId="0" applyFont="1" applyFill="1" applyBorder="1" applyAlignment="1">
      <alignment horizontal="center" vertical="center"/>
    </xf>
    <xf numFmtId="0" fontId="14" fillId="0" borderId="12" xfId="0" applyFont="1" applyFill="1" applyBorder="1" applyAlignment="1">
      <alignment horizontal="center" vertical="center" wrapText="1"/>
    </xf>
    <xf numFmtId="0" fontId="14" fillId="0" borderId="2" xfId="0" applyFont="1" applyFill="1" applyBorder="1" applyAlignment="1">
      <alignment horizontal="center" vertical="center"/>
    </xf>
    <xf numFmtId="0" fontId="14" fillId="0" borderId="12" xfId="0" applyFont="1" applyFill="1" applyBorder="1" applyAlignment="1">
      <alignment horizontal="center" vertical="center"/>
    </xf>
    <xf numFmtId="0" fontId="14" fillId="0" borderId="2" xfId="0" applyFont="1" applyFill="1" applyBorder="1" applyAlignment="1"/>
    <xf numFmtId="0" fontId="13" fillId="3" borderId="3" xfId="0" applyFont="1" applyFill="1" applyBorder="1" applyAlignment="1">
      <alignment horizontal="center" vertical="center" textRotation="90" wrapText="1"/>
    </xf>
    <xf numFmtId="0" fontId="16" fillId="3" borderId="1" xfId="0" applyFont="1" applyFill="1" applyBorder="1" applyAlignment="1">
      <alignment horizontal="left" vertical="center" wrapText="1"/>
    </xf>
    <xf numFmtId="0" fontId="16" fillId="3" borderId="13" xfId="0" applyFont="1" applyFill="1" applyBorder="1" applyAlignment="1">
      <alignment horizontal="left" vertical="center" wrapText="1"/>
    </xf>
    <xf numFmtId="0" fontId="14" fillId="0" borderId="6" xfId="0" applyFont="1" applyFill="1" applyBorder="1" applyAlignment="1">
      <alignment horizontal="center" vertical="center" wrapText="1"/>
    </xf>
    <xf numFmtId="0" fontId="14" fillId="0" borderId="9"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14" fillId="0" borderId="0" xfId="0" applyFont="1" applyFill="1" applyBorder="1" applyAlignment="1">
      <alignment vertical="center"/>
    </xf>
    <xf numFmtId="0" fontId="13" fillId="3" borderId="0" xfId="0" applyFont="1" applyFill="1" applyBorder="1" applyAlignment="1">
      <alignment horizontal="center" vertical="center" textRotation="90" wrapText="1"/>
    </xf>
    <xf numFmtId="0" fontId="13" fillId="3" borderId="2" xfId="0" applyFont="1" applyFill="1" applyBorder="1" applyAlignment="1">
      <alignment horizontal="left" vertical="center" wrapText="1"/>
    </xf>
    <xf numFmtId="0" fontId="13" fillId="3" borderId="10" xfId="0" applyFont="1" applyFill="1" applyBorder="1" applyAlignment="1">
      <alignment horizontal="left" vertical="center" wrapText="1"/>
    </xf>
    <xf numFmtId="0" fontId="14" fillId="0" borderId="10" xfId="0" applyFont="1" applyFill="1" applyBorder="1" applyAlignment="1">
      <alignment horizontal="center" vertical="center"/>
    </xf>
    <xf numFmtId="0" fontId="14" fillId="0" borderId="12" xfId="0" applyFont="1" applyFill="1" applyBorder="1" applyAlignment="1">
      <alignment horizontal="center" vertical="center" wrapText="1" shrinkToFit="1"/>
    </xf>
    <xf numFmtId="0" fontId="16" fillId="3" borderId="2" xfId="0" applyFont="1" applyFill="1" applyBorder="1" applyAlignment="1">
      <alignment horizontal="left" vertical="center" wrapText="1"/>
    </xf>
    <xf numFmtId="0" fontId="16" fillId="3" borderId="10" xfId="0" applyFont="1" applyFill="1" applyBorder="1" applyAlignment="1">
      <alignment horizontal="left" vertical="center" wrapText="1"/>
    </xf>
    <xf numFmtId="0" fontId="14" fillId="0" borderId="10" xfId="0" applyFont="1" applyFill="1" applyBorder="1" applyAlignment="1">
      <alignment horizontal="center" vertical="center" wrapText="1"/>
    </xf>
    <xf numFmtId="0" fontId="14" fillId="0" borderId="7" xfId="0" applyFont="1" applyFill="1" applyBorder="1" applyAlignment="1">
      <alignment horizontal="center" vertical="center" wrapText="1"/>
    </xf>
    <xf numFmtId="0" fontId="16" fillId="3" borderId="3" xfId="0" applyFont="1" applyFill="1" applyBorder="1" applyAlignment="1">
      <alignment horizontal="left" vertical="center" wrapText="1"/>
    </xf>
    <xf numFmtId="0" fontId="16" fillId="3" borderId="8" xfId="0" applyFont="1" applyFill="1" applyBorder="1" applyAlignment="1">
      <alignment horizontal="left" vertical="center" wrapText="1"/>
    </xf>
    <xf numFmtId="0" fontId="14" fillId="0" borderId="12" xfId="0" applyNumberFormat="1" applyFont="1" applyFill="1" applyBorder="1" applyAlignment="1">
      <alignment horizontal="center" vertical="center" wrapText="1"/>
    </xf>
    <xf numFmtId="0" fontId="13" fillId="4" borderId="3" xfId="0" applyFont="1" applyFill="1" applyBorder="1" applyAlignment="1">
      <alignment horizontal="center" vertical="center" textRotation="90"/>
    </xf>
    <xf numFmtId="0" fontId="16" fillId="4" borderId="3" xfId="0" applyFont="1" applyFill="1" applyBorder="1" applyAlignment="1">
      <alignment horizontal="left" vertical="center" wrapText="1"/>
    </xf>
    <xf numFmtId="0" fontId="16" fillId="4" borderId="8" xfId="0" applyFont="1" applyFill="1" applyBorder="1" applyAlignment="1">
      <alignment horizontal="left" vertical="center" wrapText="1"/>
    </xf>
    <xf numFmtId="0" fontId="14" fillId="0" borderId="6" xfId="0" applyFont="1" applyFill="1" applyBorder="1" applyAlignment="1">
      <alignment horizontal="center" vertical="center"/>
    </xf>
    <xf numFmtId="0" fontId="14" fillId="0" borderId="9" xfId="0" applyFont="1" applyFill="1" applyBorder="1" applyAlignment="1">
      <alignment horizontal="center" vertical="center"/>
    </xf>
    <xf numFmtId="0" fontId="14" fillId="0" borderId="0" xfId="0" applyFont="1" applyFill="1" applyBorder="1" applyAlignment="1">
      <alignment horizontal="center" vertical="center"/>
    </xf>
    <xf numFmtId="0" fontId="14" fillId="0" borderId="11" xfId="0" applyFont="1" applyFill="1" applyBorder="1" applyAlignment="1">
      <alignment horizontal="center" vertical="center"/>
    </xf>
    <xf numFmtId="0" fontId="14" fillId="0" borderId="8" xfId="0" applyFont="1" applyFill="1" applyBorder="1" applyAlignment="1">
      <alignment horizontal="center" vertical="center"/>
    </xf>
    <xf numFmtId="164" fontId="19" fillId="0" borderId="11" xfId="183" applyFont="1" applyFill="1" applyBorder="1" applyAlignment="1">
      <alignment horizontal="center" vertical="center" wrapText="1"/>
    </xf>
    <xf numFmtId="0" fontId="14" fillId="0" borderId="15" xfId="0" applyFont="1" applyFill="1" applyBorder="1" applyAlignment="1">
      <alignment horizontal="center" vertical="center"/>
    </xf>
    <xf numFmtId="0" fontId="13" fillId="4" borderId="0" xfId="0" applyFont="1" applyFill="1" applyBorder="1" applyAlignment="1">
      <alignment horizontal="center" vertical="center" textRotation="90"/>
    </xf>
    <xf numFmtId="0" fontId="16" fillId="4" borderId="0" xfId="0" applyFont="1" applyFill="1" applyBorder="1" applyAlignment="1">
      <alignment horizontal="left" vertical="center" wrapText="1"/>
    </xf>
    <xf numFmtId="0" fontId="16" fillId="4" borderId="4" xfId="0" applyFont="1" applyFill="1" applyBorder="1" applyAlignment="1">
      <alignment horizontal="left" vertical="center" wrapText="1"/>
    </xf>
    <xf numFmtId="0" fontId="13" fillId="5" borderId="2" xfId="0" applyFont="1" applyFill="1" applyBorder="1" applyAlignment="1">
      <alignment horizontal="left" vertical="center" shrinkToFit="1"/>
    </xf>
    <xf numFmtId="0" fontId="13" fillId="5" borderId="10" xfId="0" applyFont="1" applyFill="1" applyBorder="1" applyAlignment="1">
      <alignment horizontal="left" vertical="center" shrinkToFit="1"/>
    </xf>
    <xf numFmtId="0" fontId="13" fillId="5" borderId="2" xfId="0" applyFont="1" applyFill="1" applyBorder="1" applyAlignment="1">
      <alignment horizontal="left" vertical="center"/>
    </xf>
    <xf numFmtId="0" fontId="14" fillId="5" borderId="2" xfId="0" applyFont="1" applyFill="1" applyBorder="1" applyAlignment="1">
      <alignment horizontal="left" vertical="center" wrapText="1" indent="16"/>
    </xf>
    <xf numFmtId="0" fontId="13" fillId="5" borderId="2" xfId="0" applyFont="1" applyFill="1" applyBorder="1" applyAlignment="1">
      <alignment vertical="center" wrapText="1"/>
    </xf>
    <xf numFmtId="0" fontId="19" fillId="0" borderId="5" xfId="0" applyFont="1" applyFill="1" applyBorder="1" applyAlignment="1">
      <alignment horizontal="center" vertical="center"/>
    </xf>
    <xf numFmtId="0" fontId="19" fillId="0" borderId="14" xfId="0" applyFont="1" applyFill="1" applyBorder="1" applyAlignment="1">
      <alignment horizontal="center" vertical="center"/>
    </xf>
    <xf numFmtId="0" fontId="19" fillId="0" borderId="1" xfId="0" applyFont="1" applyFill="1" applyBorder="1" applyAlignment="1">
      <alignment horizontal="center" vertical="center"/>
    </xf>
    <xf numFmtId="0" fontId="14" fillId="0" borderId="0" xfId="0" applyFont="1" applyFill="1" applyBorder="1" applyAlignment="1">
      <alignment horizontal="left" vertical="top"/>
    </xf>
    <xf numFmtId="0" fontId="20" fillId="5" borderId="0" xfId="0" applyFont="1" applyFill="1" applyBorder="1" applyAlignment="1">
      <alignment horizontal="left" vertical="center"/>
    </xf>
    <xf numFmtId="0" fontId="21" fillId="5" borderId="0" xfId="0" applyFont="1" applyFill="1" applyBorder="1" applyAlignment="1">
      <alignment horizontal="left" vertical="center" wrapText="1"/>
    </xf>
    <xf numFmtId="0" fontId="14" fillId="5" borderId="0" xfId="0" applyFont="1" applyFill="1" applyBorder="1" applyAlignment="1">
      <alignment vertical="center" wrapText="1"/>
    </xf>
    <xf numFmtId="0" fontId="19" fillId="0" borderId="6" xfId="0" applyFont="1" applyFill="1" applyBorder="1" applyAlignment="1">
      <alignment horizontal="center" vertical="center"/>
    </xf>
    <xf numFmtId="0" fontId="19" fillId="0" borderId="9" xfId="0" applyFont="1" applyFill="1" applyBorder="1" applyAlignment="1">
      <alignment horizontal="center" vertical="center"/>
    </xf>
    <xf numFmtId="0" fontId="19" fillId="0" borderId="0" xfId="0" applyFont="1" applyFill="1" applyBorder="1" applyAlignment="1">
      <alignment horizontal="center" vertical="center"/>
    </xf>
    <xf numFmtId="0" fontId="19" fillId="0" borderId="11" xfId="0" applyFont="1" applyFill="1" applyBorder="1" applyAlignment="1">
      <alignment vertical="center"/>
    </xf>
    <xf numFmtId="0" fontId="21" fillId="5" borderId="0" xfId="0" applyFont="1" applyFill="1" applyBorder="1" applyAlignment="1">
      <alignment horizontal="left" vertical="center"/>
    </xf>
    <xf numFmtId="0" fontId="19" fillId="5" borderId="0" xfId="0" applyFont="1" applyFill="1" applyAlignment="1">
      <alignment horizontal="left" vertical="center" wrapText="1"/>
    </xf>
    <xf numFmtId="49" fontId="14" fillId="5" borderId="0" xfId="0" quotePrefix="1" applyNumberFormat="1" applyFont="1" applyFill="1" applyBorder="1" applyAlignment="1">
      <alignment vertical="center" wrapText="1"/>
    </xf>
    <xf numFmtId="0" fontId="19" fillId="0" borderId="6" xfId="0" applyFont="1" applyFill="1" applyBorder="1" applyAlignment="1">
      <alignment horizontal="center" vertical="center" wrapText="1"/>
    </xf>
    <xf numFmtId="0" fontId="19" fillId="0" borderId="9" xfId="0" applyFont="1" applyFill="1" applyBorder="1" applyAlignment="1">
      <alignment horizontal="center" vertical="center" wrapText="1"/>
    </xf>
    <xf numFmtId="0" fontId="19" fillId="0" borderId="0" xfId="0" applyFont="1" applyFill="1" applyBorder="1" applyAlignment="1">
      <alignment horizontal="center" vertical="center" wrapText="1"/>
    </xf>
    <xf numFmtId="0" fontId="14" fillId="0" borderId="9" xfId="0" applyFont="1" applyBorder="1" applyAlignment="1">
      <alignment horizontal="center" vertical="top" textRotation="90"/>
    </xf>
    <xf numFmtId="0" fontId="14" fillId="5" borderId="0" xfId="0" applyFont="1" applyFill="1" applyBorder="1" applyAlignment="1">
      <alignment horizontal="left" vertical="center"/>
    </xf>
    <xf numFmtId="0" fontId="20" fillId="5" borderId="0" xfId="0" applyFont="1" applyFill="1" applyAlignment="1">
      <alignment horizontal="left" vertical="center" wrapText="1"/>
    </xf>
    <xf numFmtId="0" fontId="20" fillId="5" borderId="0" xfId="0" applyFont="1" applyFill="1" applyAlignment="1">
      <alignment horizontal="left" vertical="center"/>
    </xf>
    <xf numFmtId="0" fontId="21" fillId="5" borderId="0" xfId="0" applyFont="1" applyFill="1" applyAlignment="1">
      <alignment horizontal="left" vertical="center" wrapText="1"/>
    </xf>
    <xf numFmtId="0" fontId="14" fillId="5" borderId="0" xfId="0" quotePrefix="1" applyFont="1" applyFill="1" applyBorder="1" applyAlignment="1">
      <alignment vertical="center" wrapText="1"/>
    </xf>
    <xf numFmtId="0" fontId="20" fillId="5" borderId="2" xfId="0" applyFont="1" applyFill="1" applyBorder="1" applyAlignment="1">
      <alignment horizontal="left" vertical="center"/>
    </xf>
    <xf numFmtId="0" fontId="19" fillId="0" borderId="7" xfId="0" applyFont="1" applyFill="1" applyBorder="1" applyAlignment="1">
      <alignment horizontal="center" vertical="center" wrapText="1"/>
    </xf>
    <xf numFmtId="0" fontId="19" fillId="0" borderId="12" xfId="0" applyFont="1" applyFill="1" applyBorder="1" applyAlignment="1">
      <alignment horizontal="center" vertical="center" wrapText="1"/>
    </xf>
    <xf numFmtId="0" fontId="19" fillId="0" borderId="2" xfId="0" applyFont="1" applyFill="1" applyBorder="1" applyAlignment="1">
      <alignment horizontal="center" vertical="center" wrapText="1"/>
    </xf>
    <xf numFmtId="0" fontId="13" fillId="5" borderId="0" xfId="0" applyFont="1" applyFill="1" applyBorder="1" applyAlignment="1">
      <alignment vertical="center" wrapText="1"/>
    </xf>
    <xf numFmtId="0" fontId="14" fillId="5" borderId="0" xfId="0" applyFont="1" applyFill="1" applyAlignment="1">
      <alignment vertical="center" wrapText="1"/>
    </xf>
    <xf numFmtId="2" fontId="14" fillId="0" borderId="6" xfId="0" applyNumberFormat="1" applyFont="1" applyFill="1" applyBorder="1" applyAlignment="1">
      <alignment horizontal="center" vertical="center"/>
    </xf>
    <xf numFmtId="2" fontId="14" fillId="0" borderId="9" xfId="0" applyNumberFormat="1" applyFont="1" applyFill="1" applyBorder="1" applyAlignment="1">
      <alignment horizontal="center" vertical="center"/>
    </xf>
    <xf numFmtId="2" fontId="14" fillId="0" borderId="0" xfId="0" applyNumberFormat="1" applyFont="1" applyFill="1" applyBorder="1" applyAlignment="1">
      <alignment horizontal="center" vertical="center"/>
    </xf>
    <xf numFmtId="0" fontId="21" fillId="5" borderId="0" xfId="0" applyFont="1" applyFill="1" applyAlignment="1">
      <alignment horizontal="left" vertical="center"/>
    </xf>
    <xf numFmtId="0" fontId="14" fillId="5" borderId="0" xfId="0" applyFont="1" applyFill="1" applyBorder="1" applyAlignment="1">
      <alignment vertical="center"/>
    </xf>
    <xf numFmtId="0" fontId="22" fillId="5" borderId="0" xfId="0" applyFont="1" applyFill="1" applyBorder="1" applyAlignment="1">
      <alignment vertical="center" wrapText="1"/>
    </xf>
    <xf numFmtId="0" fontId="14" fillId="0" borderId="14" xfId="0" applyFont="1" applyBorder="1" applyAlignment="1">
      <alignment horizontal="center" vertical="top" textRotation="90"/>
    </xf>
    <xf numFmtId="0" fontId="14" fillId="0" borderId="11" xfId="0" quotePrefix="1" applyFont="1" applyFill="1" applyBorder="1" applyAlignment="1">
      <alignment horizontal="center" vertical="center"/>
    </xf>
    <xf numFmtId="0" fontId="14" fillId="0" borderId="8" xfId="0" quotePrefix="1" applyFont="1" applyFill="1" applyBorder="1" applyAlignment="1">
      <alignment horizontal="center" vertical="center"/>
    </xf>
    <xf numFmtId="0" fontId="14" fillId="0" borderId="15" xfId="0" quotePrefix="1" applyFont="1" applyFill="1" applyBorder="1" applyAlignment="1">
      <alignment horizontal="center" vertical="center"/>
    </xf>
    <xf numFmtId="0" fontId="14" fillId="0" borderId="9" xfId="0" quotePrefix="1" applyFont="1" applyFill="1" applyBorder="1" applyAlignment="1">
      <alignment horizontal="center" vertical="center"/>
    </xf>
    <xf numFmtId="0" fontId="14" fillId="0" borderId="4" xfId="0" quotePrefix="1" applyFont="1" applyFill="1" applyBorder="1" applyAlignment="1">
      <alignment horizontal="center" vertical="center"/>
    </xf>
    <xf numFmtId="0" fontId="14" fillId="0" borderId="6" xfId="0" quotePrefix="1" applyFont="1" applyFill="1" applyBorder="1" applyAlignment="1">
      <alignment horizontal="center" vertical="center"/>
    </xf>
    <xf numFmtId="2" fontId="20" fillId="4" borderId="0" xfId="0" applyNumberFormat="1" applyFont="1" applyFill="1" applyBorder="1" applyAlignment="1">
      <alignment horizontal="left" vertical="center" wrapText="1"/>
    </xf>
    <xf numFmtId="2" fontId="20" fillId="4" borderId="4" xfId="0" applyNumberFormat="1" applyFont="1" applyFill="1" applyBorder="1" applyAlignment="1">
      <alignment horizontal="left" vertical="center" wrapText="1"/>
    </xf>
    <xf numFmtId="2" fontId="19" fillId="0" borderId="6" xfId="0" applyNumberFormat="1" applyFont="1" applyFill="1" applyBorder="1" applyAlignment="1">
      <alignment horizontal="center" vertical="center"/>
    </xf>
    <xf numFmtId="2" fontId="19" fillId="0" borderId="9" xfId="0" applyNumberFormat="1" applyFont="1" applyFill="1" applyBorder="1" applyAlignment="1">
      <alignment horizontal="center" vertical="center"/>
    </xf>
    <xf numFmtId="2" fontId="19" fillId="0" borderId="0" xfId="0" applyNumberFormat="1" applyFont="1" applyFill="1" applyBorder="1" applyAlignment="1">
      <alignment horizontal="center" vertical="center"/>
    </xf>
    <xf numFmtId="2" fontId="14" fillId="0" borderId="0" xfId="0" applyNumberFormat="1" applyFont="1" applyFill="1" applyBorder="1" applyAlignment="1">
      <alignment vertical="center"/>
    </xf>
    <xf numFmtId="0" fontId="13" fillId="4" borderId="0" xfId="0" applyFont="1" applyFill="1" applyBorder="1" applyAlignment="1">
      <alignment horizontal="left" vertical="center"/>
    </xf>
    <xf numFmtId="0" fontId="13" fillId="4" borderId="4" xfId="0" applyFont="1" applyFill="1" applyBorder="1" applyAlignment="1">
      <alignment horizontal="left" vertical="center"/>
    </xf>
    <xf numFmtId="0" fontId="13" fillId="4" borderId="1" xfId="0" applyFont="1" applyFill="1" applyBorder="1" applyAlignment="1">
      <alignment horizontal="left" vertical="center" wrapText="1"/>
    </xf>
    <xf numFmtId="0" fontId="14" fillId="0" borderId="14" xfId="0" applyFont="1" applyFill="1" applyBorder="1" applyAlignment="1">
      <alignment horizontal="center" vertical="center"/>
    </xf>
    <xf numFmtId="0" fontId="14" fillId="0" borderId="5" xfId="0" applyFont="1" applyFill="1" applyBorder="1" applyAlignment="1">
      <alignment horizontal="center" vertical="center"/>
    </xf>
    <xf numFmtId="0" fontId="14" fillId="0" borderId="13" xfId="0" applyFont="1" applyFill="1" applyBorder="1" applyAlignment="1">
      <alignment horizontal="center" vertical="center"/>
    </xf>
    <xf numFmtId="0" fontId="14" fillId="0" borderId="1" xfId="0" applyFont="1" applyFill="1" applyBorder="1" applyAlignment="1">
      <alignment horizontal="center" vertical="center"/>
    </xf>
    <xf numFmtId="0" fontId="14" fillId="0" borderId="1" xfId="0" applyFont="1" applyFill="1" applyBorder="1" applyAlignment="1">
      <alignment vertical="center"/>
    </xf>
    <xf numFmtId="0" fontId="14" fillId="0" borderId="0" xfId="0" applyFont="1" applyFill="1" applyBorder="1" applyAlignment="1">
      <alignment vertical="center" wrapText="1"/>
    </xf>
    <xf numFmtId="0" fontId="14" fillId="0" borderId="4" xfId="0" applyFont="1" applyFill="1" applyBorder="1" applyAlignment="1">
      <alignment horizontal="center"/>
    </xf>
    <xf numFmtId="0" fontId="14" fillId="0" borderId="0" xfId="0" applyFont="1" applyFill="1" applyBorder="1" applyAlignment="1">
      <alignment horizontal="center"/>
    </xf>
    <xf numFmtId="0" fontId="14" fillId="0" borderId="9" xfId="0" applyFont="1" applyFill="1" applyBorder="1" applyAlignment="1">
      <alignment horizontal="center"/>
    </xf>
    <xf numFmtId="0" fontId="16" fillId="0" borderId="2" xfId="0" applyFont="1" applyFill="1" applyBorder="1" applyAlignment="1">
      <alignment horizontal="left" vertical="center"/>
    </xf>
    <xf numFmtId="0" fontId="19" fillId="0" borderId="2" xfId="0" applyFont="1" applyFill="1" applyBorder="1" applyAlignment="1">
      <alignment horizontal="left" vertical="center" wrapText="1" indent="15"/>
    </xf>
    <xf numFmtId="0" fontId="16" fillId="0" borderId="2" xfId="0" applyFont="1" applyFill="1" applyBorder="1" applyAlignment="1">
      <alignment horizontal="left" vertical="center" wrapText="1"/>
    </xf>
    <xf numFmtId="0" fontId="20" fillId="0" borderId="2" xfId="0" applyFont="1" applyFill="1" applyBorder="1" applyAlignment="1">
      <alignment horizontal="left" vertical="center"/>
    </xf>
    <xf numFmtId="0" fontId="23" fillId="0" borderId="0" xfId="0" applyFont="1" applyFill="1" applyAlignment="1">
      <alignment horizontal="left" vertical="center"/>
    </xf>
    <xf numFmtId="0" fontId="20" fillId="0" borderId="0" xfId="0" applyFont="1" applyFill="1" applyAlignment="1">
      <alignment horizontal="left" vertical="center"/>
    </xf>
    <xf numFmtId="0" fontId="19" fillId="0" borderId="0" xfId="0" applyFont="1" applyFill="1" applyAlignment="1">
      <alignment horizontal="left" vertical="center" wrapText="1"/>
    </xf>
    <xf numFmtId="0" fontId="21" fillId="6" borderId="0" xfId="0" applyFont="1" applyFill="1" applyAlignment="1">
      <alignment horizontal="left" vertical="center"/>
    </xf>
    <xf numFmtId="0" fontId="19" fillId="6" borderId="0" xfId="0" applyFont="1" applyFill="1" applyAlignment="1">
      <alignment horizontal="left" vertical="center" wrapText="1"/>
    </xf>
    <xf numFmtId="0" fontId="19" fillId="0" borderId="0" xfId="0" applyFont="1" applyFill="1" applyAlignment="1">
      <alignment horizontal="left" vertical="center"/>
    </xf>
    <xf numFmtId="0" fontId="20" fillId="0" borderId="0" xfId="0" applyFont="1" applyFill="1" applyAlignment="1">
      <alignment horizontal="left" vertical="center" wrapText="1"/>
    </xf>
    <xf numFmtId="0" fontId="23" fillId="6" borderId="0" xfId="0" applyFont="1" applyFill="1" applyAlignment="1">
      <alignment horizontal="left" vertical="center"/>
    </xf>
    <xf numFmtId="0" fontId="20" fillId="6" borderId="0" xfId="0" applyFont="1" applyFill="1" applyAlignment="1">
      <alignment horizontal="left" vertical="center"/>
    </xf>
    <xf numFmtId="0" fontId="21" fillId="0" borderId="0" xfId="0" applyFont="1" applyFill="1" applyAlignment="1">
      <alignment horizontal="left" vertical="center"/>
    </xf>
    <xf numFmtId="0" fontId="21" fillId="0" borderId="0" xfId="0" applyFont="1" applyFill="1" applyAlignment="1">
      <alignment horizontal="left" vertical="center" wrapText="1"/>
    </xf>
    <xf numFmtId="0" fontId="20" fillId="6" borderId="0" xfId="0" applyFont="1" applyFill="1" applyAlignment="1">
      <alignment horizontal="left" vertical="center" wrapText="1"/>
    </xf>
    <xf numFmtId="0" fontId="21" fillId="6" borderId="0" xfId="0" applyFont="1" applyFill="1" applyAlignment="1">
      <alignment horizontal="left" vertical="center" wrapText="1"/>
    </xf>
    <xf numFmtId="0" fontId="16" fillId="6" borderId="0" xfId="0" applyFont="1" applyFill="1" applyAlignment="1">
      <alignment horizontal="left" vertical="center" wrapText="1"/>
    </xf>
    <xf numFmtId="0" fontId="16" fillId="0" borderId="0" xfId="0" applyFont="1" applyFill="1" applyAlignment="1">
      <alignment horizontal="left" vertical="center" wrapText="1"/>
    </xf>
  </cellXfs>
  <cellStyles count="386">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Besuchter Link" xfId="120" builtinId="9" hidden="1"/>
    <cellStyle name="Besuchter Link" xfId="122" builtinId="9" hidden="1"/>
    <cellStyle name="Besuchter Link" xfId="124" builtinId="9" hidden="1"/>
    <cellStyle name="Besuchter Link" xfId="126" builtinId="9" hidden="1"/>
    <cellStyle name="Besuchter Link" xfId="128" builtinId="9" hidden="1"/>
    <cellStyle name="Besuchter Link" xfId="130" builtinId="9" hidden="1"/>
    <cellStyle name="Besuchter Link" xfId="132" builtinId="9" hidden="1"/>
    <cellStyle name="Besuchter Link" xfId="134" builtinId="9" hidden="1"/>
    <cellStyle name="Besuchter Link" xfId="136" builtinId="9" hidden="1"/>
    <cellStyle name="Besuchter Link" xfId="138" builtinId="9" hidden="1"/>
    <cellStyle name="Besuchter Link" xfId="140" builtinId="9" hidden="1"/>
    <cellStyle name="Besuchter Link" xfId="142" builtinId="9" hidden="1"/>
    <cellStyle name="Besuchter Link" xfId="144" builtinId="9" hidden="1"/>
    <cellStyle name="Besuchter Link" xfId="146" builtinId="9" hidden="1"/>
    <cellStyle name="Besuchter Link" xfId="148" builtinId="9" hidden="1"/>
    <cellStyle name="Besuchter Link" xfId="150" builtinId="9" hidden="1"/>
    <cellStyle name="Besuchter Link" xfId="152" builtinId="9" hidden="1"/>
    <cellStyle name="Besuchter Link" xfId="154" builtinId="9" hidden="1"/>
    <cellStyle name="Besuchter Link" xfId="156" builtinId="9" hidden="1"/>
    <cellStyle name="Besuchter Link" xfId="158" builtinId="9" hidden="1"/>
    <cellStyle name="Besuchter Link" xfId="160" builtinId="9" hidden="1"/>
    <cellStyle name="Besuchter Link" xfId="162" builtinId="9" hidden="1"/>
    <cellStyle name="Besuchter Link" xfId="164" builtinId="9" hidden="1"/>
    <cellStyle name="Besuchter Link" xfId="166" builtinId="9" hidden="1"/>
    <cellStyle name="Besuchter Link" xfId="168" builtinId="9" hidden="1"/>
    <cellStyle name="Besuchter Link" xfId="170" builtinId="9" hidden="1"/>
    <cellStyle name="Besuchter Link" xfId="172" builtinId="9" hidden="1"/>
    <cellStyle name="Besuchter Link" xfId="174" builtinId="9" hidden="1"/>
    <cellStyle name="Besuchter Link" xfId="176" builtinId="9" hidden="1"/>
    <cellStyle name="Besuchter Link" xfId="178" builtinId="9" hidden="1"/>
    <cellStyle name="Besuchter Link" xfId="180" builtinId="9" hidden="1"/>
    <cellStyle name="Besuchter Link" xfId="182" builtinId="9" hidden="1"/>
    <cellStyle name="Besuchter Link" xfId="185" builtinId="9" hidden="1"/>
    <cellStyle name="Besuchter Link" xfId="187" builtinId="9" hidden="1"/>
    <cellStyle name="Besuchter Link" xfId="189" builtinId="9" hidden="1"/>
    <cellStyle name="Besuchter Link" xfId="191" builtinId="9" hidden="1"/>
    <cellStyle name="Besuchter Link" xfId="193" builtinId="9" hidden="1"/>
    <cellStyle name="Besuchter Link" xfId="195" builtinId="9" hidden="1"/>
    <cellStyle name="Besuchter Link" xfId="197" builtinId="9" hidden="1"/>
    <cellStyle name="Besuchter Link" xfId="199" builtinId="9" hidden="1"/>
    <cellStyle name="Besuchter Link" xfId="201" builtinId="9" hidden="1"/>
    <cellStyle name="Besuchter Link" xfId="203" builtinId="9" hidden="1"/>
    <cellStyle name="Besuchter Link" xfId="205" builtinId="9" hidden="1"/>
    <cellStyle name="Besuchter Link" xfId="207" builtinId="9" hidden="1"/>
    <cellStyle name="Besuchter Link" xfId="209" builtinId="9" hidden="1"/>
    <cellStyle name="Besuchter Link" xfId="211" builtinId="9" hidden="1"/>
    <cellStyle name="Besuchter Link" xfId="213" builtinId="9" hidden="1"/>
    <cellStyle name="Besuchter Link" xfId="215" builtinId="9" hidden="1"/>
    <cellStyle name="Besuchter Link" xfId="217" builtinId="9" hidden="1"/>
    <cellStyle name="Besuchter Link" xfId="219" builtinId="9" hidden="1"/>
    <cellStyle name="Besuchter Link" xfId="221" builtinId="9" hidden="1"/>
    <cellStyle name="Besuchter Link" xfId="223" builtinId="9" hidden="1"/>
    <cellStyle name="Besuchter Link" xfId="225" builtinId="9" hidden="1"/>
    <cellStyle name="Besuchter Link" xfId="227" builtinId="9" hidden="1"/>
    <cellStyle name="Besuchter Link" xfId="229" builtinId="9" hidden="1"/>
    <cellStyle name="Besuchter Link" xfId="231" builtinId="9" hidden="1"/>
    <cellStyle name="Besuchter Link" xfId="233" builtinId="9" hidden="1"/>
    <cellStyle name="Besuchter Link" xfId="235" builtinId="9" hidden="1"/>
    <cellStyle name="Besuchter Link" xfId="237" builtinId="9" hidden="1"/>
    <cellStyle name="Besuchter Link" xfId="239" builtinId="9" hidden="1"/>
    <cellStyle name="Besuchter Link" xfId="241" builtinId="9" hidden="1"/>
    <cellStyle name="Besuchter Link" xfId="243" builtinId="9" hidden="1"/>
    <cellStyle name="Besuchter Link" xfId="245" builtinId="9" hidden="1"/>
    <cellStyle name="Besuchter Link" xfId="247" builtinId="9" hidden="1"/>
    <cellStyle name="Besuchter Link" xfId="249" builtinId="9" hidden="1"/>
    <cellStyle name="Besuchter Link" xfId="251" builtinId="9" hidden="1"/>
    <cellStyle name="Besuchter Link" xfId="253" builtinId="9" hidden="1"/>
    <cellStyle name="Besuchter Link" xfId="255" builtinId="9" hidden="1"/>
    <cellStyle name="Besuchter Link" xfId="257" builtinId="9" hidden="1"/>
    <cellStyle name="Besuchter Link" xfId="259" builtinId="9" hidden="1"/>
    <cellStyle name="Besuchter Link" xfId="261" builtinId="9" hidden="1"/>
    <cellStyle name="Besuchter Link" xfId="263" builtinId="9" hidden="1"/>
    <cellStyle name="Besuchter Link" xfId="265" builtinId="9" hidden="1"/>
    <cellStyle name="Besuchter Link" xfId="267" builtinId="9" hidden="1"/>
    <cellStyle name="Besuchter Link" xfId="269" builtinId="9" hidden="1"/>
    <cellStyle name="Besuchter Link" xfId="271" builtinId="9" hidden="1"/>
    <cellStyle name="Besuchter Link" xfId="273" builtinId="9" hidden="1"/>
    <cellStyle name="Besuchter Link" xfId="275" builtinId="9" hidden="1"/>
    <cellStyle name="Besuchter Link" xfId="277" builtinId="9" hidden="1"/>
    <cellStyle name="Besuchter Link" xfId="279" builtinId="9" hidden="1"/>
    <cellStyle name="Besuchter Link" xfId="281" builtinId="9" hidden="1"/>
    <cellStyle name="Besuchter Link" xfId="283" builtinId="9" hidden="1"/>
    <cellStyle name="Besuchter Link" xfId="285" builtinId="9" hidden="1"/>
    <cellStyle name="Besuchter Link" xfId="287" builtinId="9" hidden="1"/>
    <cellStyle name="Besuchter Link" xfId="289" builtinId="9" hidden="1"/>
    <cellStyle name="Besuchter Link" xfId="291" builtinId="9" hidden="1"/>
    <cellStyle name="Besuchter Link" xfId="293" builtinId="9" hidden="1"/>
    <cellStyle name="Besuchter Link" xfId="295" builtinId="9" hidden="1"/>
    <cellStyle name="Besuchter Link" xfId="297" builtinId="9" hidden="1"/>
    <cellStyle name="Besuchter Link" xfId="299" builtinId="9" hidden="1"/>
    <cellStyle name="Besuchter Link" xfId="301" builtinId="9" hidden="1"/>
    <cellStyle name="Besuchter Link" xfId="303" builtinId="9" hidden="1"/>
    <cellStyle name="Besuchter Link" xfId="305" builtinId="9" hidden="1"/>
    <cellStyle name="Besuchter Link" xfId="307" builtinId="9" hidden="1"/>
    <cellStyle name="Besuchter Link" xfId="309" builtinId="9" hidden="1"/>
    <cellStyle name="Besuchter Link" xfId="311" builtinId="9" hidden="1"/>
    <cellStyle name="Besuchter Link" xfId="313" builtinId="9" hidden="1"/>
    <cellStyle name="Besuchter Link" xfId="315" builtinId="9" hidden="1"/>
    <cellStyle name="Besuchter Link" xfId="317" builtinId="9" hidden="1"/>
    <cellStyle name="Besuchter Link" xfId="319" builtinId="9" hidden="1"/>
    <cellStyle name="Besuchter Link" xfId="321" builtinId="9" hidden="1"/>
    <cellStyle name="Besuchter Link" xfId="323" builtinId="9" hidden="1"/>
    <cellStyle name="Besuchter Link" xfId="325" builtinId="9" hidden="1"/>
    <cellStyle name="Besuchter Link" xfId="327" builtinId="9" hidden="1"/>
    <cellStyle name="Besuchter Link" xfId="329" builtinId="9" hidden="1"/>
    <cellStyle name="Besuchter Link" xfId="331" builtinId="9" hidden="1"/>
    <cellStyle name="Besuchter Link" xfId="333" builtinId="9" hidden="1"/>
    <cellStyle name="Besuchter Link" xfId="335" builtinId="9" hidden="1"/>
    <cellStyle name="Besuchter Link" xfId="337" builtinId="9" hidden="1"/>
    <cellStyle name="Besuchter Link" xfId="339" builtinId="9" hidden="1"/>
    <cellStyle name="Besuchter Link" xfId="341" builtinId="9" hidden="1"/>
    <cellStyle name="Besuchter Link" xfId="343" builtinId="9" hidden="1"/>
    <cellStyle name="Besuchter Link" xfId="345" builtinId="9" hidden="1"/>
    <cellStyle name="Besuchter Link" xfId="347" builtinId="9" hidden="1"/>
    <cellStyle name="Besuchter Link" xfId="349" builtinId="9" hidden="1"/>
    <cellStyle name="Besuchter Link" xfId="351" builtinId="9" hidden="1"/>
    <cellStyle name="Besuchter Link" xfId="353" builtinId="9" hidden="1"/>
    <cellStyle name="Besuchter Link" xfId="355" builtinId="9" hidden="1"/>
    <cellStyle name="Besuchter Link" xfId="357" builtinId="9" hidden="1"/>
    <cellStyle name="Besuchter Link" xfId="359" builtinId="9" hidden="1"/>
    <cellStyle name="Besuchter Link" xfId="361" builtinId="9" hidden="1"/>
    <cellStyle name="Besuchter Link" xfId="363" builtinId="9" hidden="1"/>
    <cellStyle name="Besuchter Link" xfId="365" builtinId="9" hidden="1"/>
    <cellStyle name="Besuchter Link" xfId="367" builtinId="9" hidden="1"/>
    <cellStyle name="Besuchter Link" xfId="369" builtinId="9" hidden="1"/>
    <cellStyle name="Besuchter Link" xfId="371" builtinId="9" hidden="1"/>
    <cellStyle name="Besuchter Link" xfId="373" builtinId="9" hidden="1"/>
    <cellStyle name="Besuchter Link" xfId="375" builtinId="9" hidden="1"/>
    <cellStyle name="Besuchter Link" xfId="377" builtinId="9" hidden="1"/>
    <cellStyle name="Besuchter Link" xfId="379" builtinId="9" hidden="1"/>
    <cellStyle name="Besuchter Link" xfId="381" builtinId="9" hidden="1"/>
    <cellStyle name="Besuchter Link" xfId="383" builtinId="9" hidden="1"/>
    <cellStyle name="Besuchter Link" xfId="385" builtinId="9" hidden="1"/>
    <cellStyle name="Excel Built-in Normal" xfId="183"/>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Link" xfId="125" builtinId="8" hidden="1"/>
    <cellStyle name="Link" xfId="127" builtinId="8" hidden="1"/>
    <cellStyle name="Link" xfId="129" builtinId="8" hidden="1"/>
    <cellStyle name="Link" xfId="131" builtinId="8" hidden="1"/>
    <cellStyle name="Link" xfId="133" builtinId="8" hidden="1"/>
    <cellStyle name="Link" xfId="135" builtinId="8" hidden="1"/>
    <cellStyle name="Link" xfId="137" builtinId="8" hidden="1"/>
    <cellStyle name="Link" xfId="139" builtinId="8" hidden="1"/>
    <cellStyle name="Link" xfId="141" builtinId="8" hidden="1"/>
    <cellStyle name="Link" xfId="143" builtinId="8" hidden="1"/>
    <cellStyle name="Link" xfId="145" builtinId="8" hidden="1"/>
    <cellStyle name="Link" xfId="147" builtinId="8" hidden="1"/>
    <cellStyle name="Link" xfId="149" builtinId="8" hidden="1"/>
    <cellStyle name="Link" xfId="151" builtinId="8" hidden="1"/>
    <cellStyle name="Link" xfId="153" builtinId="8" hidden="1"/>
    <cellStyle name="Link" xfId="155" builtinId="8" hidden="1"/>
    <cellStyle name="Link" xfId="157" builtinId="8" hidden="1"/>
    <cellStyle name="Link" xfId="159" builtinId="8" hidden="1"/>
    <cellStyle name="Link" xfId="161" builtinId="8" hidden="1"/>
    <cellStyle name="Link" xfId="163" builtinId="8" hidden="1"/>
    <cellStyle name="Link" xfId="165" builtinId="8" hidden="1"/>
    <cellStyle name="Link" xfId="167" builtinId="8" hidden="1"/>
    <cellStyle name="Link" xfId="169" builtinId="8" hidden="1"/>
    <cellStyle name="Link" xfId="171" builtinId="8" hidden="1"/>
    <cellStyle name="Link" xfId="173" builtinId="8" hidden="1"/>
    <cellStyle name="Link" xfId="175" builtinId="8" hidden="1"/>
    <cellStyle name="Link" xfId="177" builtinId="8" hidden="1"/>
    <cellStyle name="Link" xfId="179" builtinId="8" hidden="1"/>
    <cellStyle name="Link" xfId="181" builtinId="8" hidden="1"/>
    <cellStyle name="Link" xfId="184" builtinId="8" hidden="1"/>
    <cellStyle name="Link" xfId="186" builtinId="8" hidden="1"/>
    <cellStyle name="Link" xfId="188" builtinId="8" hidden="1"/>
    <cellStyle name="Link" xfId="190" builtinId="8" hidden="1"/>
    <cellStyle name="Link" xfId="192" builtinId="8" hidden="1"/>
    <cellStyle name="Link" xfId="194" builtinId="8" hidden="1"/>
    <cellStyle name="Link" xfId="196" builtinId="8" hidden="1"/>
    <cellStyle name="Link" xfId="198" builtinId="8" hidden="1"/>
    <cellStyle name="Link" xfId="200" builtinId="8" hidden="1"/>
    <cellStyle name="Link" xfId="202" builtinId="8" hidden="1"/>
    <cellStyle name="Link" xfId="204" builtinId="8" hidden="1"/>
    <cellStyle name="Link" xfId="206" builtinId="8" hidden="1"/>
    <cellStyle name="Link" xfId="208" builtinId="8" hidden="1"/>
    <cellStyle name="Link" xfId="210" builtinId="8" hidden="1"/>
    <cellStyle name="Link" xfId="212" builtinId="8" hidden="1"/>
    <cellStyle name="Link" xfId="214" builtinId="8" hidden="1"/>
    <cellStyle name="Link" xfId="216" builtinId="8" hidden="1"/>
    <cellStyle name="Link" xfId="218" builtinId="8" hidden="1"/>
    <cellStyle name="Link" xfId="220" builtinId="8" hidden="1"/>
    <cellStyle name="Link" xfId="222" builtinId="8" hidden="1"/>
    <cellStyle name="Link" xfId="224" builtinId="8" hidden="1"/>
    <cellStyle name="Link" xfId="226" builtinId="8" hidden="1"/>
    <cellStyle name="Link" xfId="228" builtinId="8" hidden="1"/>
    <cellStyle name="Link" xfId="230" builtinId="8" hidden="1"/>
    <cellStyle name="Link" xfId="232" builtinId="8" hidden="1"/>
    <cellStyle name="Link" xfId="234" builtinId="8" hidden="1"/>
    <cellStyle name="Link" xfId="236" builtinId="8" hidden="1"/>
    <cellStyle name="Link" xfId="238" builtinId="8" hidden="1"/>
    <cellStyle name="Link" xfId="240" builtinId="8" hidden="1"/>
    <cellStyle name="Link" xfId="242" builtinId="8" hidden="1"/>
    <cellStyle name="Link" xfId="244" builtinId="8" hidden="1"/>
    <cellStyle name="Link" xfId="246" builtinId="8" hidden="1"/>
    <cellStyle name="Link" xfId="248" builtinId="8" hidden="1"/>
    <cellStyle name="Link" xfId="250" builtinId="8" hidden="1"/>
    <cellStyle name="Link" xfId="252" builtinId="8" hidden="1"/>
    <cellStyle name="Link" xfId="254" builtinId="8" hidden="1"/>
    <cellStyle name="Link" xfId="256" builtinId="8" hidden="1"/>
    <cellStyle name="Link" xfId="258" builtinId="8" hidden="1"/>
    <cellStyle name="Link" xfId="260" builtinId="8" hidden="1"/>
    <cellStyle name="Link" xfId="262" builtinId="8" hidden="1"/>
    <cellStyle name="Link" xfId="264" builtinId="8" hidden="1"/>
    <cellStyle name="Link" xfId="266" builtinId="8" hidden="1"/>
    <cellStyle name="Link" xfId="268" builtinId="8" hidden="1"/>
    <cellStyle name="Link" xfId="270" builtinId="8" hidden="1"/>
    <cellStyle name="Link" xfId="272" builtinId="8" hidden="1"/>
    <cellStyle name="Link" xfId="274" builtinId="8" hidden="1"/>
    <cellStyle name="Link" xfId="276" builtinId="8" hidden="1"/>
    <cellStyle name="Link" xfId="278" builtinId="8" hidden="1"/>
    <cellStyle name="Link" xfId="280" builtinId="8" hidden="1"/>
    <cellStyle name="Link" xfId="282" builtinId="8" hidden="1"/>
    <cellStyle name="Link" xfId="284" builtinId="8" hidden="1"/>
    <cellStyle name="Link" xfId="286" builtinId="8" hidden="1"/>
    <cellStyle name="Link" xfId="288" builtinId="8" hidden="1"/>
    <cellStyle name="Link" xfId="290" builtinId="8" hidden="1"/>
    <cellStyle name="Link" xfId="292" builtinId="8" hidden="1"/>
    <cellStyle name="Link" xfId="294" builtinId="8" hidden="1"/>
    <cellStyle name="Link" xfId="296" builtinId="8" hidden="1"/>
    <cellStyle name="Link" xfId="298" builtinId="8" hidden="1"/>
    <cellStyle name="Link" xfId="300" builtinId="8" hidden="1"/>
    <cellStyle name="Link" xfId="302" builtinId="8" hidden="1"/>
    <cellStyle name="Link" xfId="304" builtinId="8" hidden="1"/>
    <cellStyle name="Link" xfId="306" builtinId="8" hidden="1"/>
    <cellStyle name="Link" xfId="308" builtinId="8" hidden="1"/>
    <cellStyle name="Link" xfId="310" builtinId="8" hidden="1"/>
    <cellStyle name="Link" xfId="312" builtinId="8" hidden="1"/>
    <cellStyle name="Link" xfId="314" builtinId="8" hidden="1"/>
    <cellStyle name="Link" xfId="316" builtinId="8" hidden="1"/>
    <cellStyle name="Link" xfId="318" builtinId="8" hidden="1"/>
    <cellStyle name="Link" xfId="320" builtinId="8" hidden="1"/>
    <cellStyle name="Link" xfId="322" builtinId="8" hidden="1"/>
    <cellStyle name="Link" xfId="324" builtinId="8" hidden="1"/>
    <cellStyle name="Link" xfId="326" builtinId="8" hidden="1"/>
    <cellStyle name="Link" xfId="328" builtinId="8" hidden="1"/>
    <cellStyle name="Link" xfId="330" builtinId="8" hidden="1"/>
    <cellStyle name="Link" xfId="332" builtinId="8" hidden="1"/>
    <cellStyle name="Link" xfId="334" builtinId="8" hidden="1"/>
    <cellStyle name="Link" xfId="336" builtinId="8" hidden="1"/>
    <cellStyle name="Link" xfId="338" builtinId="8" hidden="1"/>
    <cellStyle name="Link" xfId="340" builtinId="8" hidden="1"/>
    <cellStyle name="Link" xfId="342" builtinId="8" hidden="1"/>
    <cellStyle name="Link" xfId="344" builtinId="8" hidden="1"/>
    <cellStyle name="Link" xfId="346" builtinId="8" hidden="1"/>
    <cellStyle name="Link" xfId="348" builtinId="8" hidden="1"/>
    <cellStyle name="Link" xfId="350" builtinId="8" hidden="1"/>
    <cellStyle name="Link" xfId="352" builtinId="8" hidden="1"/>
    <cellStyle name="Link" xfId="354" builtinId="8" hidden="1"/>
    <cellStyle name="Link" xfId="356" builtinId="8" hidden="1"/>
    <cellStyle name="Link" xfId="358" builtinId="8" hidden="1"/>
    <cellStyle name="Link" xfId="360" builtinId="8" hidden="1"/>
    <cellStyle name="Link" xfId="362" builtinId="8" hidden="1"/>
    <cellStyle name="Link" xfId="364" builtinId="8" hidden="1"/>
    <cellStyle name="Link" xfId="366" builtinId="8" hidden="1"/>
    <cellStyle name="Link" xfId="368" builtinId="8" hidden="1"/>
    <cellStyle name="Link" xfId="370" builtinId="8" hidden="1"/>
    <cellStyle name="Link" xfId="372" builtinId="8" hidden="1"/>
    <cellStyle name="Link" xfId="374" builtinId="8" hidden="1"/>
    <cellStyle name="Link" xfId="376" builtinId="8" hidden="1"/>
    <cellStyle name="Link" xfId="378" builtinId="8" hidden="1"/>
    <cellStyle name="Link" xfId="380" builtinId="8" hidden="1"/>
    <cellStyle name="Link" xfId="382" builtinId="8" hidden="1"/>
    <cellStyle name="Link" xfId="384" builtinId="8" hidden="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tt3" enableFormatConditionsCalculation="0"/>
  <dimension ref="A1:S62"/>
  <sheetViews>
    <sheetView tabSelected="1" view="pageLayout" topLeftCell="A27" zoomScale="150" zoomScaleNormal="103" zoomScalePageLayoutView="103" workbookViewId="0">
      <selection activeCell="D36" sqref="D36"/>
    </sheetView>
  </sheetViews>
  <sheetFormatPr baseColWidth="10" defaultColWidth="10.83203125" defaultRowHeight="12" x14ac:dyDescent="0"/>
  <cols>
    <col min="1" max="1" width="4.33203125" style="7" customWidth="1"/>
    <col min="2" max="2" width="42" style="9" customWidth="1"/>
    <col min="3" max="3" width="46" style="9" customWidth="1"/>
    <col min="4" max="16384" width="10.83203125" style="9"/>
  </cols>
  <sheetData>
    <row r="1" spans="1:3" s="6" customFormat="1">
      <c r="A1" s="129" t="s">
        <v>123</v>
      </c>
      <c r="B1" s="130"/>
      <c r="C1" s="131" t="s">
        <v>102</v>
      </c>
    </row>
    <row r="2" spans="1:3">
      <c r="A2" s="132" t="s">
        <v>0</v>
      </c>
      <c r="B2" s="132"/>
      <c r="C2" s="131"/>
    </row>
    <row r="3" spans="1:3" s="8" customFormat="1">
      <c r="A3" s="133" t="s">
        <v>2</v>
      </c>
      <c r="B3" s="134"/>
      <c r="C3" s="135"/>
    </row>
    <row r="4" spans="1:3" ht="20">
      <c r="A4" s="136">
        <v>1</v>
      </c>
      <c r="B4" s="137" t="s">
        <v>42</v>
      </c>
      <c r="C4" s="137" t="s">
        <v>199</v>
      </c>
    </row>
    <row r="5" spans="1:3" s="10" customFormat="1">
      <c r="A5" s="138">
        <v>2</v>
      </c>
      <c r="B5" s="139" t="s">
        <v>3</v>
      </c>
      <c r="C5" s="135"/>
    </row>
    <row r="6" spans="1:3" s="10" customFormat="1">
      <c r="A6" s="140" t="s">
        <v>4</v>
      </c>
      <c r="B6" s="141"/>
      <c r="C6" s="137"/>
    </row>
    <row r="7" spans="1:3" ht="20">
      <c r="A7" s="142">
        <v>3</v>
      </c>
      <c r="B7" s="143" t="s">
        <v>5</v>
      </c>
      <c r="C7" s="135" t="s">
        <v>200</v>
      </c>
    </row>
    <row r="8" spans="1:3" ht="30">
      <c r="A8" s="136">
        <v>4</v>
      </c>
      <c r="B8" s="144" t="s">
        <v>106</v>
      </c>
      <c r="C8" s="137" t="s">
        <v>201</v>
      </c>
    </row>
    <row r="9" spans="1:3" ht="20">
      <c r="A9" s="142">
        <v>5</v>
      </c>
      <c r="B9" s="139" t="s">
        <v>6</v>
      </c>
      <c r="C9" s="135" t="s">
        <v>202</v>
      </c>
    </row>
    <row r="10" spans="1:3">
      <c r="A10" s="136">
        <v>6</v>
      </c>
      <c r="B10" s="145" t="s">
        <v>41</v>
      </c>
      <c r="C10" s="137" t="s">
        <v>76</v>
      </c>
    </row>
    <row r="11" spans="1:3" s="10" customFormat="1" ht="20">
      <c r="A11" s="142">
        <v>7</v>
      </c>
      <c r="B11" s="143" t="s">
        <v>164</v>
      </c>
      <c r="C11" s="135" t="s">
        <v>76</v>
      </c>
    </row>
    <row r="12" spans="1:3" ht="20">
      <c r="A12" s="136">
        <v>8</v>
      </c>
      <c r="B12" s="145" t="s">
        <v>165</v>
      </c>
      <c r="C12" s="137" t="s">
        <v>203</v>
      </c>
    </row>
    <row r="13" spans="1:3" ht="20">
      <c r="A13" s="142">
        <v>9</v>
      </c>
      <c r="B13" s="143" t="s">
        <v>7</v>
      </c>
      <c r="C13" s="135" t="s">
        <v>204</v>
      </c>
    </row>
    <row r="14" spans="1:3">
      <c r="A14" s="140" t="s">
        <v>8</v>
      </c>
      <c r="B14" s="141"/>
      <c r="C14" s="137"/>
    </row>
    <row r="15" spans="1:3" ht="20">
      <c r="A15" s="142">
        <v>10</v>
      </c>
      <c r="B15" s="143" t="s">
        <v>9</v>
      </c>
      <c r="C15" s="135" t="s">
        <v>205</v>
      </c>
    </row>
    <row r="16" spans="1:3" ht="20">
      <c r="A16" s="136">
        <v>11</v>
      </c>
      <c r="B16" s="145" t="s">
        <v>166</v>
      </c>
      <c r="C16" s="137" t="s">
        <v>206</v>
      </c>
    </row>
    <row r="17" spans="1:3" ht="20">
      <c r="A17" s="142">
        <v>12</v>
      </c>
      <c r="B17" s="143" t="s">
        <v>37</v>
      </c>
      <c r="C17" s="135" t="s">
        <v>207</v>
      </c>
    </row>
    <row r="18" spans="1:3">
      <c r="A18" s="140" t="s">
        <v>38</v>
      </c>
      <c r="B18" s="141"/>
      <c r="C18" s="137"/>
    </row>
    <row r="19" spans="1:3">
      <c r="A19" s="142">
        <v>13</v>
      </c>
      <c r="B19" s="139" t="s">
        <v>112</v>
      </c>
      <c r="C19" s="135" t="s">
        <v>208</v>
      </c>
    </row>
    <row r="20" spans="1:3" ht="20">
      <c r="A20" s="136">
        <v>14</v>
      </c>
      <c r="B20" s="145" t="s">
        <v>39</v>
      </c>
      <c r="C20" s="137" t="s">
        <v>209</v>
      </c>
    </row>
    <row r="21" spans="1:3">
      <c r="A21" s="142">
        <v>15</v>
      </c>
      <c r="B21" s="135" t="s">
        <v>167</v>
      </c>
      <c r="C21" s="135" t="s">
        <v>210</v>
      </c>
    </row>
    <row r="22" spans="1:3" ht="20">
      <c r="A22" s="136">
        <v>16</v>
      </c>
      <c r="B22" s="145" t="s">
        <v>10</v>
      </c>
      <c r="C22" s="137" t="s">
        <v>211</v>
      </c>
    </row>
    <row r="23" spans="1:3">
      <c r="A23" s="132" t="s">
        <v>11</v>
      </c>
      <c r="B23" s="132"/>
      <c r="C23" s="131"/>
    </row>
    <row r="24" spans="1:3" s="10" customFormat="1">
      <c r="A24" s="140" t="s">
        <v>12</v>
      </c>
      <c r="B24" s="141"/>
      <c r="C24" s="146"/>
    </row>
    <row r="25" spans="1:3" s="10" customFormat="1" ht="20">
      <c r="A25" s="142">
        <v>17</v>
      </c>
      <c r="B25" s="143" t="s">
        <v>13</v>
      </c>
      <c r="C25" s="135" t="s">
        <v>212</v>
      </c>
    </row>
    <row r="26" spans="1:3" ht="20">
      <c r="A26" s="136">
        <v>18</v>
      </c>
      <c r="B26" s="144" t="s">
        <v>113</v>
      </c>
      <c r="C26" s="137" t="s">
        <v>119</v>
      </c>
    </row>
    <row r="27" spans="1:3">
      <c r="A27" s="142">
        <v>19</v>
      </c>
      <c r="B27" s="139" t="s">
        <v>14</v>
      </c>
      <c r="C27" s="135" t="s">
        <v>118</v>
      </c>
    </row>
    <row r="28" spans="1:3">
      <c r="A28" s="136">
        <v>20</v>
      </c>
      <c r="B28" s="145" t="s">
        <v>40</v>
      </c>
      <c r="C28" s="137" t="s">
        <v>213</v>
      </c>
    </row>
    <row r="29" spans="1:3">
      <c r="A29" s="142">
        <v>21</v>
      </c>
      <c r="B29" s="143" t="s">
        <v>15</v>
      </c>
      <c r="C29" s="135" t="s">
        <v>214</v>
      </c>
    </row>
    <row r="30" spans="1:3">
      <c r="A30" s="136">
        <v>22</v>
      </c>
      <c r="B30" s="145" t="s">
        <v>94</v>
      </c>
      <c r="C30" s="137"/>
    </row>
    <row r="31" spans="1:3" ht="20">
      <c r="A31" s="142">
        <v>23</v>
      </c>
      <c r="B31" s="135" t="s">
        <v>96</v>
      </c>
      <c r="C31" s="135" t="s">
        <v>215</v>
      </c>
    </row>
    <row r="32" spans="1:3">
      <c r="A32" s="136">
        <v>24</v>
      </c>
      <c r="B32" s="145" t="s">
        <v>33</v>
      </c>
      <c r="C32" s="137" t="s">
        <v>216</v>
      </c>
    </row>
    <row r="33" spans="1:3">
      <c r="A33" s="133" t="s">
        <v>16</v>
      </c>
      <c r="B33" s="134"/>
      <c r="C33" s="135"/>
    </row>
    <row r="34" spans="1:3" ht="30">
      <c r="A34" s="136">
        <v>25</v>
      </c>
      <c r="B34" s="144" t="s">
        <v>17</v>
      </c>
      <c r="C34" s="137" t="s">
        <v>217</v>
      </c>
    </row>
    <row r="35" spans="1:3" ht="20">
      <c r="A35" s="142">
        <v>26</v>
      </c>
      <c r="B35" s="139" t="s">
        <v>18</v>
      </c>
      <c r="C35" s="135" t="s">
        <v>122</v>
      </c>
    </row>
    <row r="36" spans="1:3" ht="30">
      <c r="A36" s="136">
        <v>27</v>
      </c>
      <c r="B36" s="145" t="s">
        <v>98</v>
      </c>
      <c r="C36" s="137" t="s">
        <v>218</v>
      </c>
    </row>
    <row r="37" spans="1:3" ht="20">
      <c r="A37" s="142">
        <v>28</v>
      </c>
      <c r="B37" s="139" t="s">
        <v>19</v>
      </c>
      <c r="C37" s="135" t="s">
        <v>119</v>
      </c>
    </row>
    <row r="38" spans="1:3" ht="20">
      <c r="A38" s="136">
        <v>29</v>
      </c>
      <c r="B38" s="145" t="s">
        <v>20</v>
      </c>
      <c r="C38" s="137" t="s">
        <v>219</v>
      </c>
    </row>
    <row r="39" spans="1:3">
      <c r="A39" s="134" t="s">
        <v>21</v>
      </c>
      <c r="B39" s="134"/>
      <c r="C39" s="135"/>
    </row>
    <row r="40" spans="1:3" ht="20">
      <c r="A40" s="136">
        <v>30</v>
      </c>
      <c r="B40" s="144" t="s">
        <v>22</v>
      </c>
      <c r="C40" s="137" t="s">
        <v>77</v>
      </c>
    </row>
    <row r="41" spans="1:3">
      <c r="A41" s="132" t="s">
        <v>23</v>
      </c>
      <c r="B41" s="132"/>
      <c r="C41" s="131"/>
    </row>
    <row r="42" spans="1:3" s="10" customFormat="1">
      <c r="A42" s="140" t="s">
        <v>24</v>
      </c>
      <c r="B42" s="141"/>
      <c r="C42" s="146"/>
    </row>
    <row r="43" spans="1:3" s="10" customFormat="1">
      <c r="A43" s="142">
        <v>31</v>
      </c>
      <c r="B43" s="143" t="s">
        <v>25</v>
      </c>
      <c r="C43" s="147"/>
    </row>
    <row r="44" spans="1:3" s="10" customFormat="1" ht="30">
      <c r="A44" s="136">
        <v>32</v>
      </c>
      <c r="B44" s="145" t="s">
        <v>110</v>
      </c>
      <c r="C44" s="137"/>
    </row>
    <row r="45" spans="1:3">
      <c r="A45" s="133" t="s">
        <v>26</v>
      </c>
      <c r="B45" s="134"/>
      <c r="C45" s="135"/>
    </row>
    <row r="46" spans="1:3" ht="20">
      <c r="A46" s="136">
        <v>33</v>
      </c>
      <c r="B46" s="145" t="s">
        <v>182</v>
      </c>
      <c r="C46" s="137" t="s">
        <v>120</v>
      </c>
    </row>
    <row r="47" spans="1:3" ht="30">
      <c r="A47" s="142">
        <v>34</v>
      </c>
      <c r="B47" s="143" t="s">
        <v>27</v>
      </c>
      <c r="C47" s="135" t="s">
        <v>220</v>
      </c>
    </row>
    <row r="48" spans="1:3">
      <c r="A48" s="140" t="s">
        <v>28</v>
      </c>
      <c r="B48" s="141"/>
      <c r="C48" s="137"/>
    </row>
    <row r="49" spans="1:19">
      <c r="A49" s="142">
        <v>35</v>
      </c>
      <c r="B49" s="143" t="s">
        <v>29</v>
      </c>
      <c r="C49" s="135"/>
    </row>
    <row r="50" spans="1:19" ht="20">
      <c r="A50" s="136">
        <v>36</v>
      </c>
      <c r="B50" s="145" t="s">
        <v>168</v>
      </c>
      <c r="C50" s="137"/>
    </row>
    <row r="51" spans="1:19">
      <c r="A51" s="142">
        <v>37</v>
      </c>
      <c r="B51" s="143" t="s">
        <v>30</v>
      </c>
      <c r="C51" s="135" t="s">
        <v>118</v>
      </c>
    </row>
    <row r="52" spans="1:19">
      <c r="A52" s="136">
        <v>38</v>
      </c>
      <c r="B52" s="145" t="s">
        <v>34</v>
      </c>
      <c r="C52" s="137" t="s">
        <v>221</v>
      </c>
    </row>
    <row r="53" spans="1:19" ht="20">
      <c r="A53" s="142">
        <v>39</v>
      </c>
      <c r="B53" s="135" t="s">
        <v>117</v>
      </c>
      <c r="C53" s="135" t="s">
        <v>222</v>
      </c>
    </row>
    <row r="54" spans="1:19">
      <c r="A54" s="140" t="s">
        <v>31</v>
      </c>
      <c r="B54" s="141"/>
      <c r="C54" s="137"/>
    </row>
    <row r="55" spans="1:19">
      <c r="A55" s="142">
        <v>40</v>
      </c>
      <c r="B55" s="142" t="s">
        <v>35</v>
      </c>
      <c r="C55" s="135" t="s">
        <v>121</v>
      </c>
    </row>
    <row r="56" spans="1:19">
      <c r="A56" s="136">
        <v>41</v>
      </c>
      <c r="B56" s="137" t="s">
        <v>36</v>
      </c>
      <c r="C56" s="137"/>
    </row>
    <row r="57" spans="1:19" ht="20">
      <c r="A57" s="142">
        <v>42</v>
      </c>
      <c r="B57" s="135" t="s">
        <v>32</v>
      </c>
      <c r="C57" s="135"/>
    </row>
    <row r="58" spans="1:19" ht="20">
      <c r="A58" s="136">
        <v>43</v>
      </c>
      <c r="B58" s="137" t="s">
        <v>117</v>
      </c>
      <c r="C58" s="137" t="s">
        <v>222</v>
      </c>
    </row>
    <row r="59" spans="1:19">
      <c r="A59" s="9"/>
    </row>
    <row r="62" spans="1:19" s="7" customFormat="1">
      <c r="B62" s="9"/>
      <c r="C62" s="9"/>
      <c r="D62" s="9"/>
      <c r="E62" s="9"/>
      <c r="F62" s="9"/>
      <c r="G62" s="9"/>
      <c r="H62" s="9"/>
      <c r="I62" s="9"/>
      <c r="J62" s="9"/>
      <c r="K62" s="9"/>
      <c r="L62" s="9"/>
      <c r="M62" s="9"/>
      <c r="N62" s="9"/>
      <c r="O62" s="9"/>
      <c r="P62" s="9"/>
      <c r="Q62" s="9"/>
      <c r="R62" s="9"/>
      <c r="S62" s="9"/>
    </row>
  </sheetData>
  <phoneticPr fontId="5" type="noConversion"/>
  <pageMargins left="0" right="0" top="0" bottom="0" header="0" footer="0"/>
  <pageSetup paperSize="9" scale="94" orientation="portrait" horizontalDpi="4294967292" verticalDpi="4294967292"/>
  <rowBreaks count="1" manualBreakCount="1">
    <brk id="40" max="2" man="1"/>
  </rowBreaks>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tt1" enableFormatConditionsCalculation="0"/>
  <dimension ref="A1:Q70"/>
  <sheetViews>
    <sheetView topLeftCell="N1" zoomScale="150" zoomScaleNormal="150" zoomScalePageLayoutView="150" workbookViewId="0">
      <selection activeCell="O99" sqref="A1:XFD1048576"/>
    </sheetView>
  </sheetViews>
  <sheetFormatPr baseColWidth="10" defaultColWidth="10.83203125" defaultRowHeight="10" x14ac:dyDescent="0"/>
  <cols>
    <col min="1" max="1" width="5.5" style="38" customWidth="1"/>
    <col min="2" max="2" width="4.33203125" style="125" customWidth="1"/>
    <col min="3" max="3" width="23.33203125" style="38" customWidth="1"/>
    <col min="4" max="4" width="49.5" style="38" customWidth="1"/>
    <col min="5" max="5" width="21.5" style="54" customWidth="1"/>
    <col min="6" max="7" width="21.5" style="56" customWidth="1"/>
    <col min="8" max="8" width="21.5" style="126" customWidth="1"/>
    <col min="9" max="9" width="21.5" style="127" customWidth="1"/>
    <col min="10" max="12" width="21.5" style="56" customWidth="1"/>
    <col min="13" max="13" width="21.5" style="126" customWidth="1"/>
    <col min="14" max="14" width="21.5" style="56" customWidth="1"/>
    <col min="15" max="15" width="21.5" style="127" customWidth="1"/>
    <col min="16" max="16" width="21.5" style="56" customWidth="1"/>
    <col min="17" max="17" width="21.5" style="128" customWidth="1"/>
    <col min="18" max="16384" width="10.83203125" style="38"/>
  </cols>
  <sheetData>
    <row r="1" spans="1:17" s="31" customFormat="1" ht="14" customHeight="1">
      <c r="A1" s="24"/>
      <c r="B1" s="25" t="s">
        <v>49</v>
      </c>
      <c r="C1" s="26"/>
      <c r="D1" s="26"/>
      <c r="E1" s="27" t="s">
        <v>183</v>
      </c>
      <c r="F1" s="27" t="s">
        <v>84</v>
      </c>
      <c r="G1" s="27" t="s">
        <v>184</v>
      </c>
      <c r="H1" s="28" t="s">
        <v>185</v>
      </c>
      <c r="I1" s="29" t="s">
        <v>186</v>
      </c>
      <c r="J1" s="27" t="s">
        <v>187</v>
      </c>
      <c r="K1" s="27" t="s">
        <v>188</v>
      </c>
      <c r="L1" s="27" t="s">
        <v>189</v>
      </c>
      <c r="M1" s="30" t="s">
        <v>169</v>
      </c>
      <c r="N1" s="29" t="s">
        <v>170</v>
      </c>
      <c r="O1" s="27" t="s">
        <v>190</v>
      </c>
      <c r="P1" s="27" t="s">
        <v>191</v>
      </c>
      <c r="Q1" s="30" t="s">
        <v>171</v>
      </c>
    </row>
    <row r="2" spans="1:17" ht="30">
      <c r="A2" s="32" t="s">
        <v>47</v>
      </c>
      <c r="B2" s="33" t="s">
        <v>72</v>
      </c>
      <c r="C2" s="33"/>
      <c r="D2" s="34"/>
      <c r="E2" s="35" t="s">
        <v>126</v>
      </c>
      <c r="F2" s="35" t="s">
        <v>172</v>
      </c>
      <c r="G2" s="35" t="s">
        <v>80</v>
      </c>
      <c r="H2" s="36" t="s">
        <v>175</v>
      </c>
      <c r="I2" s="37" t="s">
        <v>127</v>
      </c>
      <c r="J2" s="35" t="s">
        <v>177</v>
      </c>
      <c r="K2" s="35" t="s">
        <v>128</v>
      </c>
      <c r="L2" s="35" t="s">
        <v>192</v>
      </c>
      <c r="M2" s="36" t="s">
        <v>176</v>
      </c>
      <c r="N2" s="37" t="s">
        <v>129</v>
      </c>
      <c r="O2" s="35" t="s">
        <v>83</v>
      </c>
      <c r="P2" s="35" t="s">
        <v>179</v>
      </c>
      <c r="Q2" s="36" t="s">
        <v>178</v>
      </c>
    </row>
    <row r="3" spans="1:17" ht="15" customHeight="1">
      <c r="A3" s="39"/>
      <c r="B3" s="40" t="s">
        <v>89</v>
      </c>
      <c r="C3" s="40"/>
      <c r="D3" s="41"/>
      <c r="E3" s="30" t="s">
        <v>28</v>
      </c>
      <c r="F3" s="30" t="s">
        <v>26</v>
      </c>
      <c r="G3" s="30" t="s">
        <v>31</v>
      </c>
      <c r="H3" s="30" t="s">
        <v>28</v>
      </c>
      <c r="I3" s="42" t="s">
        <v>31</v>
      </c>
      <c r="J3" s="30" t="s">
        <v>24</v>
      </c>
      <c r="K3" s="30" t="s">
        <v>24</v>
      </c>
      <c r="L3" s="30" t="s">
        <v>28</v>
      </c>
      <c r="M3" s="43" t="s">
        <v>28</v>
      </c>
      <c r="N3" s="42" t="s">
        <v>31</v>
      </c>
      <c r="O3" s="30" t="s">
        <v>26</v>
      </c>
      <c r="P3" s="27" t="s">
        <v>24</v>
      </c>
      <c r="Q3" s="30" t="s">
        <v>31</v>
      </c>
    </row>
    <row r="4" spans="1:17" ht="70">
      <c r="A4" s="39"/>
      <c r="B4" s="44" t="s">
        <v>50</v>
      </c>
      <c r="C4" s="44"/>
      <c r="D4" s="45"/>
      <c r="E4" s="28" t="s">
        <v>103</v>
      </c>
      <c r="F4" s="28" t="s">
        <v>173</v>
      </c>
      <c r="G4" s="28" t="s">
        <v>81</v>
      </c>
      <c r="H4" s="28" t="s">
        <v>131</v>
      </c>
      <c r="I4" s="46" t="s">
        <v>63</v>
      </c>
      <c r="J4" s="28" t="s">
        <v>133</v>
      </c>
      <c r="K4" s="28" t="s">
        <v>135</v>
      </c>
      <c r="L4" s="28" t="s">
        <v>193</v>
      </c>
      <c r="M4" s="28" t="s">
        <v>78</v>
      </c>
      <c r="N4" s="46" t="s">
        <v>136</v>
      </c>
      <c r="O4" s="28" t="s">
        <v>138</v>
      </c>
      <c r="P4" s="47" t="s">
        <v>194</v>
      </c>
      <c r="Q4" s="28" t="s">
        <v>65</v>
      </c>
    </row>
    <row r="5" spans="1:17" ht="100">
      <c r="A5" s="39"/>
      <c r="B5" s="48" t="s">
        <v>51</v>
      </c>
      <c r="C5" s="48"/>
      <c r="D5" s="49"/>
      <c r="E5" s="28" t="s">
        <v>130</v>
      </c>
      <c r="F5" s="28" t="s">
        <v>174</v>
      </c>
      <c r="G5" s="50" t="s">
        <v>82</v>
      </c>
      <c r="H5" s="28" t="s">
        <v>132</v>
      </c>
      <c r="I5" s="46" t="s">
        <v>61</v>
      </c>
      <c r="J5" s="28" t="s">
        <v>134</v>
      </c>
      <c r="K5" s="28" t="s">
        <v>195</v>
      </c>
      <c r="L5" s="28" t="s">
        <v>85</v>
      </c>
      <c r="M5" s="28" t="s">
        <v>104</v>
      </c>
      <c r="N5" s="46" t="s">
        <v>137</v>
      </c>
      <c r="O5" s="28" t="s">
        <v>180</v>
      </c>
      <c r="P5" s="47" t="s">
        <v>196</v>
      </c>
      <c r="Q5" s="28" t="s">
        <v>79</v>
      </c>
    </row>
    <row r="6" spans="1:17" ht="15" customHeight="1">
      <c r="A6" s="51" t="s">
        <v>48</v>
      </c>
      <c r="B6" s="52" t="s">
        <v>54</v>
      </c>
      <c r="C6" s="52"/>
      <c r="D6" s="53"/>
      <c r="E6" s="54" t="s">
        <v>73</v>
      </c>
      <c r="F6" s="54" t="s">
        <v>12</v>
      </c>
      <c r="G6" s="54" t="s">
        <v>12</v>
      </c>
      <c r="H6" s="55" t="s">
        <v>60</v>
      </c>
      <c r="I6" s="56" t="s">
        <v>62</v>
      </c>
      <c r="J6" s="54" t="s">
        <v>62</v>
      </c>
      <c r="K6" s="54" t="s">
        <v>75</v>
      </c>
      <c r="L6" s="54" t="s">
        <v>62</v>
      </c>
      <c r="M6" s="57" t="s">
        <v>60</v>
      </c>
      <c r="N6" s="58" t="s">
        <v>67</v>
      </c>
      <c r="O6" s="59" t="s">
        <v>67</v>
      </c>
      <c r="P6" s="60" t="s">
        <v>67</v>
      </c>
      <c r="Q6" s="55" t="s">
        <v>64</v>
      </c>
    </row>
    <row r="7" spans="1:17">
      <c r="A7" s="61"/>
      <c r="B7" s="62" t="s">
        <v>52</v>
      </c>
      <c r="C7" s="62"/>
      <c r="D7" s="63"/>
      <c r="E7" s="54" t="s">
        <v>70</v>
      </c>
      <c r="F7" s="54" t="s">
        <v>74</v>
      </c>
      <c r="G7" s="54" t="s">
        <v>74</v>
      </c>
      <c r="H7" s="55" t="s">
        <v>68</v>
      </c>
      <c r="I7" s="56" t="s">
        <v>68</v>
      </c>
      <c r="J7" s="54" t="s">
        <v>68</v>
      </c>
      <c r="K7" s="54" t="s">
        <v>71</v>
      </c>
      <c r="L7" s="54" t="s">
        <v>68</v>
      </c>
      <c r="M7" s="55" t="s">
        <v>68</v>
      </c>
      <c r="N7" s="56" t="s">
        <v>66</v>
      </c>
      <c r="O7" s="54" t="s">
        <v>66</v>
      </c>
      <c r="P7" s="54" t="s">
        <v>66</v>
      </c>
      <c r="Q7" s="55" t="s">
        <v>59</v>
      </c>
    </row>
    <row r="8" spans="1:17">
      <c r="A8" s="61"/>
      <c r="B8" s="64" t="s">
        <v>124</v>
      </c>
      <c r="C8" s="64"/>
      <c r="D8" s="65"/>
      <c r="E8" s="57" t="s">
        <v>125</v>
      </c>
      <c r="F8" s="57" t="s">
        <v>125</v>
      </c>
      <c r="G8" s="57" t="s">
        <v>125</v>
      </c>
      <c r="H8" s="57" t="s">
        <v>125</v>
      </c>
      <c r="I8" s="58" t="s">
        <v>125</v>
      </c>
      <c r="J8" s="57" t="s">
        <v>125</v>
      </c>
      <c r="K8" s="57" t="s">
        <v>125</v>
      </c>
      <c r="L8" s="57" t="s">
        <v>125</v>
      </c>
      <c r="M8" s="57" t="s">
        <v>125</v>
      </c>
      <c r="N8" s="58" t="s">
        <v>125</v>
      </c>
      <c r="O8" s="57" t="s">
        <v>125</v>
      </c>
      <c r="P8" s="60" t="s">
        <v>125</v>
      </c>
      <c r="Q8" s="57" t="s">
        <v>125</v>
      </c>
    </row>
    <row r="9" spans="1:17" s="72" customFormat="1" ht="27" customHeight="1">
      <c r="A9" s="61"/>
      <c r="B9" s="66" t="s">
        <v>0</v>
      </c>
      <c r="C9" s="67"/>
      <c r="D9" s="68" t="s">
        <v>1</v>
      </c>
      <c r="E9" s="69" t="s">
        <v>45</v>
      </c>
      <c r="F9" s="69" t="s">
        <v>45</v>
      </c>
      <c r="G9" s="69" t="s">
        <v>45</v>
      </c>
      <c r="H9" s="70" t="s">
        <v>45</v>
      </c>
      <c r="I9" s="71" t="s">
        <v>45</v>
      </c>
      <c r="J9" s="69" t="s">
        <v>45</v>
      </c>
      <c r="K9" s="69" t="s">
        <v>45</v>
      </c>
      <c r="L9" s="69" t="s">
        <v>45</v>
      </c>
      <c r="M9" s="70" t="s">
        <v>45</v>
      </c>
      <c r="N9" s="71" t="s">
        <v>45</v>
      </c>
      <c r="O9" s="69" t="s">
        <v>45</v>
      </c>
      <c r="P9" s="69" t="s">
        <v>45</v>
      </c>
      <c r="Q9" s="70" t="s">
        <v>45</v>
      </c>
    </row>
    <row r="10" spans="1:17">
      <c r="A10" s="61"/>
      <c r="B10" s="73" t="s">
        <v>2</v>
      </c>
      <c r="C10" s="74"/>
      <c r="D10" s="75"/>
      <c r="F10" s="76"/>
      <c r="G10" s="76"/>
      <c r="H10" s="77"/>
      <c r="I10" s="78"/>
      <c r="J10" s="76"/>
      <c r="K10" s="76"/>
      <c r="L10" s="76"/>
      <c r="M10" s="77"/>
      <c r="N10" s="78"/>
      <c r="O10" s="76"/>
      <c r="P10" s="76"/>
      <c r="Q10" s="79"/>
    </row>
    <row r="11" spans="1:17" ht="20">
      <c r="A11" s="61"/>
      <c r="B11" s="80">
        <v>1</v>
      </c>
      <c r="C11" s="81" t="s">
        <v>42</v>
      </c>
      <c r="D11" s="82" t="s">
        <v>114</v>
      </c>
      <c r="E11" s="54" t="s">
        <v>57</v>
      </c>
      <c r="F11" s="83" t="s">
        <v>57</v>
      </c>
      <c r="G11" s="83" t="s">
        <v>56</v>
      </c>
      <c r="H11" s="84" t="s">
        <v>57</v>
      </c>
      <c r="I11" s="85" t="s">
        <v>57</v>
      </c>
      <c r="J11" s="83" t="s">
        <v>57</v>
      </c>
      <c r="K11" s="83" t="s">
        <v>56</v>
      </c>
      <c r="L11" s="83" t="s">
        <v>56</v>
      </c>
      <c r="M11" s="84" t="s">
        <v>57</v>
      </c>
      <c r="N11" s="85" t="s">
        <v>57</v>
      </c>
      <c r="O11" s="83" t="s">
        <v>57</v>
      </c>
      <c r="P11" s="83" t="s">
        <v>57</v>
      </c>
      <c r="Q11" s="86" t="s">
        <v>181</v>
      </c>
    </row>
    <row r="12" spans="1:17" ht="70">
      <c r="A12" s="61"/>
      <c r="B12" s="87">
        <v>2</v>
      </c>
      <c r="C12" s="88" t="s">
        <v>3</v>
      </c>
      <c r="D12" s="75" t="s">
        <v>105</v>
      </c>
      <c r="E12" s="54" t="s">
        <v>57</v>
      </c>
      <c r="F12" s="83" t="s">
        <v>57</v>
      </c>
      <c r="G12" s="83" t="s">
        <v>57</v>
      </c>
      <c r="H12" s="84" t="s">
        <v>57</v>
      </c>
      <c r="I12" s="85" t="s">
        <v>57</v>
      </c>
      <c r="J12" s="83" t="s">
        <v>57</v>
      </c>
      <c r="K12" s="83" t="s">
        <v>57</v>
      </c>
      <c r="L12" s="83" t="s">
        <v>57</v>
      </c>
      <c r="M12" s="84" t="s">
        <v>57</v>
      </c>
      <c r="N12" s="85" t="s">
        <v>57</v>
      </c>
      <c r="O12" s="83" t="s">
        <v>57</v>
      </c>
      <c r="P12" s="83" t="s">
        <v>57</v>
      </c>
      <c r="Q12" s="86"/>
    </row>
    <row r="13" spans="1:17">
      <c r="A13" s="61"/>
      <c r="B13" s="73" t="s">
        <v>4</v>
      </c>
      <c r="C13" s="89"/>
      <c r="D13" s="75"/>
      <c r="F13" s="83"/>
      <c r="G13" s="83"/>
      <c r="H13" s="84"/>
      <c r="I13" s="85"/>
      <c r="J13" s="83"/>
      <c r="K13" s="83"/>
      <c r="L13" s="83"/>
      <c r="M13" s="84"/>
      <c r="N13" s="85"/>
      <c r="O13" s="83"/>
      <c r="P13" s="83"/>
      <c r="Q13" s="86"/>
    </row>
    <row r="14" spans="1:17" ht="20">
      <c r="A14" s="61"/>
      <c r="B14" s="80">
        <v>3</v>
      </c>
      <c r="C14" s="90" t="s">
        <v>5</v>
      </c>
      <c r="D14" s="91" t="s">
        <v>115</v>
      </c>
      <c r="E14" s="54" t="s">
        <v>56</v>
      </c>
      <c r="F14" s="83" t="s">
        <v>57</v>
      </c>
      <c r="G14" s="83" t="s">
        <v>57</v>
      </c>
      <c r="H14" s="84" t="s">
        <v>57</v>
      </c>
      <c r="I14" s="85" t="s">
        <v>57</v>
      </c>
      <c r="J14" s="83" t="s">
        <v>57</v>
      </c>
      <c r="K14" s="83" t="s">
        <v>57</v>
      </c>
      <c r="L14" s="83" t="s">
        <v>57</v>
      </c>
      <c r="M14" s="84" t="s">
        <v>57</v>
      </c>
      <c r="N14" s="85" t="s">
        <v>57</v>
      </c>
      <c r="O14" s="83" t="s">
        <v>57</v>
      </c>
      <c r="P14" s="83" t="s">
        <v>57</v>
      </c>
      <c r="Q14" s="86"/>
    </row>
    <row r="15" spans="1:17" ht="40">
      <c r="A15" s="61"/>
      <c r="B15" s="80">
        <v>4</v>
      </c>
      <c r="C15" s="88" t="s">
        <v>106</v>
      </c>
      <c r="D15" s="75" t="s">
        <v>44</v>
      </c>
      <c r="E15" s="54" t="s">
        <v>58</v>
      </c>
      <c r="F15" s="83" t="s">
        <v>57</v>
      </c>
      <c r="G15" s="83" t="s">
        <v>57</v>
      </c>
      <c r="H15" s="84" t="s">
        <v>57</v>
      </c>
      <c r="I15" s="85" t="s">
        <v>57</v>
      </c>
      <c r="J15" s="83" t="s">
        <v>56</v>
      </c>
      <c r="K15" s="83" t="s">
        <v>57</v>
      </c>
      <c r="L15" s="83" t="s">
        <v>56</v>
      </c>
      <c r="M15" s="84" t="s">
        <v>57</v>
      </c>
      <c r="N15" s="85" t="s">
        <v>56</v>
      </c>
      <c r="O15" s="83" t="s">
        <v>58</v>
      </c>
      <c r="P15" s="83" t="s">
        <v>57</v>
      </c>
      <c r="Q15" s="86"/>
    </row>
    <row r="16" spans="1:17" ht="20">
      <c r="A16" s="61"/>
      <c r="B16" s="80">
        <v>5</v>
      </c>
      <c r="C16" s="88" t="s">
        <v>6</v>
      </c>
      <c r="D16" s="75" t="s">
        <v>91</v>
      </c>
      <c r="E16" s="54" t="s">
        <v>57</v>
      </c>
      <c r="F16" s="83" t="s">
        <v>57</v>
      </c>
      <c r="G16" s="83" t="s">
        <v>58</v>
      </c>
      <c r="H16" s="84" t="s">
        <v>57</v>
      </c>
      <c r="I16" s="85" t="s">
        <v>57</v>
      </c>
      <c r="J16" s="83" t="s">
        <v>57</v>
      </c>
      <c r="K16" s="83" t="s">
        <v>57</v>
      </c>
      <c r="L16" s="83" t="s">
        <v>57</v>
      </c>
      <c r="M16" s="84" t="s">
        <v>56</v>
      </c>
      <c r="N16" s="85" t="s">
        <v>57</v>
      </c>
      <c r="O16" s="83" t="s">
        <v>58</v>
      </c>
      <c r="P16" s="83" t="s">
        <v>57</v>
      </c>
      <c r="Q16" s="86"/>
    </row>
    <row r="17" spans="1:17" ht="100">
      <c r="A17" s="61"/>
      <c r="B17" s="80">
        <v>6</v>
      </c>
      <c r="C17" s="90" t="s">
        <v>41</v>
      </c>
      <c r="D17" s="75" t="s">
        <v>197</v>
      </c>
      <c r="E17" s="54" t="s">
        <v>58</v>
      </c>
      <c r="F17" s="83" t="s">
        <v>58</v>
      </c>
      <c r="G17" s="83" t="s">
        <v>58</v>
      </c>
      <c r="H17" s="84" t="s">
        <v>56</v>
      </c>
      <c r="I17" s="85" t="s">
        <v>56</v>
      </c>
      <c r="J17" s="83" t="s">
        <v>56</v>
      </c>
      <c r="K17" s="83" t="s">
        <v>57</v>
      </c>
      <c r="L17" s="83" t="s">
        <v>57</v>
      </c>
      <c r="M17" s="84" t="s">
        <v>56</v>
      </c>
      <c r="N17" s="85" t="s">
        <v>56</v>
      </c>
      <c r="O17" s="83" t="s">
        <v>58</v>
      </c>
      <c r="P17" s="83" t="s">
        <v>56</v>
      </c>
      <c r="Q17" s="86"/>
    </row>
    <row r="18" spans="1:17" ht="30">
      <c r="A18" s="61"/>
      <c r="B18" s="80">
        <v>7</v>
      </c>
      <c r="C18" s="90" t="s">
        <v>164</v>
      </c>
      <c r="D18" s="75" t="s">
        <v>116</v>
      </c>
      <c r="E18" s="54" t="s">
        <v>57</v>
      </c>
      <c r="F18" s="83" t="s">
        <v>56</v>
      </c>
      <c r="G18" s="83" t="s">
        <v>56</v>
      </c>
      <c r="H18" s="84" t="s">
        <v>56</v>
      </c>
      <c r="I18" s="85" t="s">
        <v>58</v>
      </c>
      <c r="J18" s="83" t="s">
        <v>58</v>
      </c>
      <c r="K18" s="83" t="s">
        <v>56</v>
      </c>
      <c r="L18" s="83" t="s">
        <v>58</v>
      </c>
      <c r="M18" s="84" t="s">
        <v>58</v>
      </c>
      <c r="N18" s="85" t="s">
        <v>58</v>
      </c>
      <c r="O18" s="83" t="s">
        <v>56</v>
      </c>
      <c r="P18" s="83" t="s">
        <v>58</v>
      </c>
      <c r="Q18" s="86"/>
    </row>
    <row r="19" spans="1:17" ht="40">
      <c r="A19" s="61"/>
      <c r="B19" s="80">
        <v>8</v>
      </c>
      <c r="C19" s="90" t="s">
        <v>165</v>
      </c>
      <c r="D19" s="75" t="s">
        <v>92</v>
      </c>
      <c r="E19" s="54" t="s">
        <v>58</v>
      </c>
      <c r="F19" s="83" t="s">
        <v>58</v>
      </c>
      <c r="G19" s="83" t="s">
        <v>58</v>
      </c>
      <c r="H19" s="84" t="s">
        <v>58</v>
      </c>
      <c r="I19" s="85" t="s">
        <v>58</v>
      </c>
      <c r="J19" s="83" t="s">
        <v>58</v>
      </c>
      <c r="K19" s="83" t="s">
        <v>58</v>
      </c>
      <c r="L19" s="83" t="s">
        <v>56</v>
      </c>
      <c r="M19" s="84" t="s">
        <v>58</v>
      </c>
      <c r="N19" s="85" t="s">
        <v>56</v>
      </c>
      <c r="O19" s="83" t="s">
        <v>58</v>
      </c>
      <c r="P19" s="83" t="s">
        <v>58</v>
      </c>
      <c r="Q19" s="86"/>
    </row>
    <row r="20" spans="1:17" ht="30">
      <c r="A20" s="61"/>
      <c r="B20" s="80">
        <v>9</v>
      </c>
      <c r="C20" s="90" t="s">
        <v>7</v>
      </c>
      <c r="D20" s="75"/>
      <c r="E20" s="54" t="s">
        <v>57</v>
      </c>
      <c r="F20" s="83" t="s">
        <v>56</v>
      </c>
      <c r="G20" s="83" t="s">
        <v>56</v>
      </c>
      <c r="H20" s="84" t="s">
        <v>57</v>
      </c>
      <c r="I20" s="85" t="s">
        <v>57</v>
      </c>
      <c r="J20" s="83" t="s">
        <v>57</v>
      </c>
      <c r="K20" s="83" t="s">
        <v>57</v>
      </c>
      <c r="L20" s="83" t="s">
        <v>57</v>
      </c>
      <c r="M20" s="84" t="s">
        <v>56</v>
      </c>
      <c r="N20" s="85" t="s">
        <v>57</v>
      </c>
      <c r="O20" s="83" t="s">
        <v>56</v>
      </c>
      <c r="P20" s="83" t="s">
        <v>57</v>
      </c>
      <c r="Q20" s="86"/>
    </row>
    <row r="21" spans="1:17">
      <c r="A21" s="61"/>
      <c r="B21" s="73" t="s">
        <v>8</v>
      </c>
      <c r="C21" s="89"/>
      <c r="D21" s="75"/>
      <c r="F21" s="83"/>
      <c r="G21" s="83"/>
      <c r="H21" s="84"/>
      <c r="I21" s="85"/>
      <c r="J21" s="83"/>
      <c r="K21" s="83"/>
      <c r="L21" s="83"/>
      <c r="M21" s="84"/>
      <c r="N21" s="85"/>
      <c r="O21" s="83"/>
      <c r="P21" s="83"/>
      <c r="Q21" s="86"/>
    </row>
    <row r="22" spans="1:17" ht="30">
      <c r="A22" s="61"/>
      <c r="B22" s="80">
        <v>10</v>
      </c>
      <c r="C22" s="90" t="s">
        <v>9</v>
      </c>
      <c r="D22" s="75"/>
      <c r="E22" s="54" t="s">
        <v>57</v>
      </c>
      <c r="F22" s="83" t="s">
        <v>57</v>
      </c>
      <c r="G22" s="83" t="s">
        <v>58</v>
      </c>
      <c r="H22" s="84" t="s">
        <v>57</v>
      </c>
      <c r="I22" s="85" t="s">
        <v>57</v>
      </c>
      <c r="J22" s="83" t="s">
        <v>57</v>
      </c>
      <c r="K22" s="83" t="s">
        <v>57</v>
      </c>
      <c r="L22" s="83" t="s">
        <v>57</v>
      </c>
      <c r="M22" s="84" t="s">
        <v>56</v>
      </c>
      <c r="N22" s="85" t="s">
        <v>57</v>
      </c>
      <c r="O22" s="83" t="s">
        <v>57</v>
      </c>
      <c r="P22" s="83" t="s">
        <v>57</v>
      </c>
      <c r="Q22" s="86"/>
    </row>
    <row r="23" spans="1:17" ht="20">
      <c r="A23" s="61"/>
      <c r="B23" s="80">
        <v>11</v>
      </c>
      <c r="C23" s="90" t="s">
        <v>166</v>
      </c>
      <c r="D23" s="75"/>
      <c r="E23" s="54" t="s">
        <v>57</v>
      </c>
      <c r="F23" s="83" t="s">
        <v>57</v>
      </c>
      <c r="G23" s="83" t="s">
        <v>58</v>
      </c>
      <c r="H23" s="84" t="s">
        <v>57</v>
      </c>
      <c r="I23" s="85" t="s">
        <v>57</v>
      </c>
      <c r="J23" s="83" t="s">
        <v>57</v>
      </c>
      <c r="K23" s="83" t="s">
        <v>57</v>
      </c>
      <c r="L23" s="83" t="s">
        <v>57</v>
      </c>
      <c r="M23" s="84" t="s">
        <v>56</v>
      </c>
      <c r="N23" s="85" t="s">
        <v>57</v>
      </c>
      <c r="O23" s="83" t="s">
        <v>57</v>
      </c>
      <c r="P23" s="83" t="s">
        <v>57</v>
      </c>
      <c r="Q23" s="86"/>
    </row>
    <row r="24" spans="1:17" ht="20">
      <c r="A24" s="61"/>
      <c r="B24" s="80">
        <v>12</v>
      </c>
      <c r="C24" s="90" t="s">
        <v>37</v>
      </c>
      <c r="D24" s="75"/>
      <c r="E24" s="54" t="s">
        <v>57</v>
      </c>
      <c r="F24" s="83" t="s">
        <v>57</v>
      </c>
      <c r="G24" s="83" t="s">
        <v>56</v>
      </c>
      <c r="H24" s="84" t="s">
        <v>57</v>
      </c>
      <c r="I24" s="85" t="s">
        <v>57</v>
      </c>
      <c r="J24" s="83" t="s">
        <v>56</v>
      </c>
      <c r="K24" s="83" t="s">
        <v>56</v>
      </c>
      <c r="L24" s="83" t="s">
        <v>57</v>
      </c>
      <c r="M24" s="84" t="s">
        <v>56</v>
      </c>
      <c r="N24" s="85" t="s">
        <v>56</v>
      </c>
      <c r="O24" s="83" t="s">
        <v>56</v>
      </c>
      <c r="P24" s="83" t="s">
        <v>56</v>
      </c>
      <c r="Q24" s="86"/>
    </row>
    <row r="25" spans="1:17">
      <c r="A25" s="61"/>
      <c r="B25" s="73" t="s">
        <v>38</v>
      </c>
      <c r="C25" s="89"/>
      <c r="D25" s="75"/>
      <c r="F25" s="83"/>
      <c r="G25" s="83"/>
      <c r="H25" s="84"/>
      <c r="I25" s="85"/>
      <c r="J25" s="83"/>
      <c r="K25" s="83"/>
      <c r="L25" s="83"/>
      <c r="M25" s="84"/>
      <c r="N25" s="85"/>
      <c r="O25" s="83"/>
      <c r="P25" s="83"/>
      <c r="Q25" s="86"/>
    </row>
    <row r="26" spans="1:17">
      <c r="A26" s="61"/>
      <c r="B26" s="80">
        <v>13</v>
      </c>
      <c r="C26" s="88" t="s">
        <v>112</v>
      </c>
      <c r="D26" s="75" t="s">
        <v>93</v>
      </c>
      <c r="E26" s="54" t="s">
        <v>57</v>
      </c>
      <c r="F26" s="83" t="s">
        <v>57</v>
      </c>
      <c r="G26" s="83" t="s">
        <v>58</v>
      </c>
      <c r="H26" s="84" t="s">
        <v>57</v>
      </c>
      <c r="I26" s="85" t="s">
        <v>57</v>
      </c>
      <c r="J26" s="83" t="s">
        <v>57</v>
      </c>
      <c r="K26" s="83" t="s">
        <v>57</v>
      </c>
      <c r="L26" s="83" t="s">
        <v>56</v>
      </c>
      <c r="M26" s="84" t="s">
        <v>57</v>
      </c>
      <c r="N26" s="85" t="s">
        <v>57</v>
      </c>
      <c r="O26" s="83" t="s">
        <v>57</v>
      </c>
      <c r="P26" s="83" t="s">
        <v>57</v>
      </c>
      <c r="Q26" s="86"/>
    </row>
    <row r="27" spans="1:17" ht="60">
      <c r="A27" s="61"/>
      <c r="B27" s="80">
        <v>14</v>
      </c>
      <c r="C27" s="90" t="s">
        <v>39</v>
      </c>
      <c r="D27" s="75" t="s">
        <v>107</v>
      </c>
      <c r="E27" s="54" t="s">
        <v>57</v>
      </c>
      <c r="F27" s="83" t="s">
        <v>57</v>
      </c>
      <c r="G27" s="83" t="s">
        <v>58</v>
      </c>
      <c r="H27" s="84" t="s">
        <v>56</v>
      </c>
      <c r="I27" s="85" t="s">
        <v>56</v>
      </c>
      <c r="J27" s="83" t="s">
        <v>57</v>
      </c>
      <c r="K27" s="83" t="s">
        <v>58</v>
      </c>
      <c r="L27" s="83" t="s">
        <v>56</v>
      </c>
      <c r="M27" s="84" t="s">
        <v>56</v>
      </c>
      <c r="N27" s="85" t="s">
        <v>58</v>
      </c>
      <c r="O27" s="83" t="s">
        <v>58</v>
      </c>
      <c r="P27" s="83" t="s">
        <v>56</v>
      </c>
      <c r="Q27" s="86"/>
    </row>
    <row r="28" spans="1:17" ht="20">
      <c r="A28" s="61"/>
      <c r="B28" s="80">
        <v>15</v>
      </c>
      <c r="C28" s="81" t="s">
        <v>167</v>
      </c>
      <c r="D28" s="75"/>
      <c r="E28" s="54" t="s">
        <v>57</v>
      </c>
      <c r="F28" s="83" t="s">
        <v>57</v>
      </c>
      <c r="G28" s="83" t="s">
        <v>58</v>
      </c>
      <c r="H28" s="84" t="s">
        <v>57</v>
      </c>
      <c r="I28" s="85" t="s">
        <v>57</v>
      </c>
      <c r="J28" s="83" t="s">
        <v>57</v>
      </c>
      <c r="K28" s="83" t="s">
        <v>57</v>
      </c>
      <c r="L28" s="83" t="s">
        <v>57</v>
      </c>
      <c r="M28" s="84" t="s">
        <v>56</v>
      </c>
      <c r="N28" s="85" t="s">
        <v>56</v>
      </c>
      <c r="O28" s="83" t="s">
        <v>57</v>
      </c>
      <c r="P28" s="83" t="s">
        <v>57</v>
      </c>
      <c r="Q28" s="86"/>
    </row>
    <row r="29" spans="1:17" ht="30">
      <c r="A29" s="61"/>
      <c r="B29" s="80">
        <v>16</v>
      </c>
      <c r="C29" s="90" t="s">
        <v>10</v>
      </c>
      <c r="D29" s="75"/>
      <c r="E29" s="54" t="s">
        <v>58</v>
      </c>
      <c r="F29" s="83" t="s">
        <v>57</v>
      </c>
      <c r="G29" s="83" t="s">
        <v>58</v>
      </c>
      <c r="H29" s="84" t="s">
        <v>58</v>
      </c>
      <c r="I29" s="85" t="s">
        <v>57</v>
      </c>
      <c r="J29" s="83" t="s">
        <v>58</v>
      </c>
      <c r="K29" s="83" t="s">
        <v>58</v>
      </c>
      <c r="L29" s="83" t="s">
        <v>57</v>
      </c>
      <c r="M29" s="84" t="s">
        <v>58</v>
      </c>
      <c r="N29" s="85" t="s">
        <v>58</v>
      </c>
      <c r="O29" s="83" t="s">
        <v>58</v>
      </c>
      <c r="P29" s="83" t="s">
        <v>58</v>
      </c>
      <c r="Q29" s="86"/>
    </row>
    <row r="30" spans="1:17">
      <c r="A30" s="61"/>
      <c r="B30" s="92" t="s">
        <v>11</v>
      </c>
      <c r="C30" s="92"/>
      <c r="D30" s="68"/>
      <c r="E30" s="30"/>
      <c r="F30" s="93"/>
      <c r="G30" s="93"/>
      <c r="H30" s="94"/>
      <c r="I30" s="95"/>
      <c r="J30" s="93"/>
      <c r="K30" s="93"/>
      <c r="L30" s="93"/>
      <c r="M30" s="94"/>
      <c r="N30" s="95"/>
      <c r="O30" s="93"/>
      <c r="P30" s="93"/>
      <c r="Q30" s="86"/>
    </row>
    <row r="31" spans="1:17">
      <c r="A31" s="61"/>
      <c r="B31" s="73" t="s">
        <v>12</v>
      </c>
      <c r="C31" s="89"/>
      <c r="D31" s="96"/>
      <c r="F31" s="83"/>
      <c r="G31" s="83"/>
      <c r="H31" s="84"/>
      <c r="I31" s="85"/>
      <c r="J31" s="83"/>
      <c r="K31" s="83"/>
      <c r="L31" s="83"/>
      <c r="M31" s="84"/>
      <c r="N31" s="85"/>
      <c r="O31" s="83"/>
      <c r="P31" s="83"/>
      <c r="Q31" s="86"/>
    </row>
    <row r="32" spans="1:17" ht="40">
      <c r="A32" s="61"/>
      <c r="B32" s="80">
        <v>17</v>
      </c>
      <c r="C32" s="90" t="s">
        <v>13</v>
      </c>
      <c r="D32" s="75" t="s">
        <v>108</v>
      </c>
      <c r="E32" s="54" t="s">
        <v>56</v>
      </c>
      <c r="F32" s="76" t="s">
        <v>57</v>
      </c>
      <c r="G32" s="76" t="s">
        <v>56</v>
      </c>
      <c r="H32" s="77" t="s">
        <v>58</v>
      </c>
      <c r="I32" s="78" t="s">
        <v>58</v>
      </c>
      <c r="J32" s="76" t="s">
        <v>58</v>
      </c>
      <c r="K32" s="76" t="s">
        <v>58</v>
      </c>
      <c r="L32" s="76" t="s">
        <v>58</v>
      </c>
      <c r="M32" s="77" t="s">
        <v>58</v>
      </c>
      <c r="N32" s="78" t="s">
        <v>58</v>
      </c>
      <c r="O32" s="76" t="s">
        <v>58</v>
      </c>
      <c r="P32" s="76" t="s">
        <v>58</v>
      </c>
      <c r="Q32" s="86"/>
    </row>
    <row r="33" spans="1:17" ht="30">
      <c r="A33" s="61"/>
      <c r="B33" s="80">
        <v>18</v>
      </c>
      <c r="C33" s="88" t="s">
        <v>113</v>
      </c>
      <c r="D33" s="82" t="s">
        <v>43</v>
      </c>
      <c r="E33" s="54" t="s">
        <v>57</v>
      </c>
      <c r="F33" s="83" t="s">
        <v>57</v>
      </c>
      <c r="G33" s="83" t="s">
        <v>56</v>
      </c>
      <c r="H33" s="84" t="s">
        <v>58</v>
      </c>
      <c r="I33" s="85" t="s">
        <v>58</v>
      </c>
      <c r="J33" s="83" t="s">
        <v>58</v>
      </c>
      <c r="K33" s="83" t="s">
        <v>58</v>
      </c>
      <c r="L33" s="83" t="s">
        <v>58</v>
      </c>
      <c r="M33" s="84" t="s">
        <v>58</v>
      </c>
      <c r="N33" s="85" t="s">
        <v>58</v>
      </c>
      <c r="O33" s="83" t="s">
        <v>58</v>
      </c>
      <c r="P33" s="83" t="s">
        <v>58</v>
      </c>
      <c r="Q33" s="86"/>
    </row>
    <row r="34" spans="1:17" ht="20">
      <c r="A34" s="61"/>
      <c r="B34" s="80">
        <v>19</v>
      </c>
      <c r="C34" s="88" t="s">
        <v>14</v>
      </c>
      <c r="D34" s="75"/>
      <c r="E34" s="54" t="s">
        <v>57</v>
      </c>
      <c r="F34" s="83" t="s">
        <v>57</v>
      </c>
      <c r="G34" s="83" t="s">
        <v>58</v>
      </c>
      <c r="H34" s="84" t="s">
        <v>58</v>
      </c>
      <c r="I34" s="85" t="s">
        <v>58</v>
      </c>
      <c r="J34" s="83" t="s">
        <v>58</v>
      </c>
      <c r="K34" s="83" t="s">
        <v>58</v>
      </c>
      <c r="L34" s="83" t="s">
        <v>58</v>
      </c>
      <c r="M34" s="84" t="s">
        <v>58</v>
      </c>
      <c r="N34" s="85" t="s">
        <v>58</v>
      </c>
      <c r="O34" s="83" t="s">
        <v>58</v>
      </c>
      <c r="P34" s="83" t="s">
        <v>58</v>
      </c>
      <c r="Q34" s="86"/>
    </row>
    <row r="35" spans="1:17" ht="20">
      <c r="A35" s="61"/>
      <c r="B35" s="80">
        <v>20</v>
      </c>
      <c r="C35" s="90" t="s">
        <v>40</v>
      </c>
      <c r="D35" s="75"/>
      <c r="E35" s="54" t="s">
        <v>57</v>
      </c>
      <c r="F35" s="83" t="s">
        <v>56</v>
      </c>
      <c r="G35" s="83" t="s">
        <v>57</v>
      </c>
      <c r="H35" s="84" t="s">
        <v>58</v>
      </c>
      <c r="I35" s="85" t="s">
        <v>58</v>
      </c>
      <c r="J35" s="83" t="s">
        <v>58</v>
      </c>
      <c r="K35" s="83" t="s">
        <v>58</v>
      </c>
      <c r="L35" s="83" t="s">
        <v>58</v>
      </c>
      <c r="M35" s="84" t="s">
        <v>58</v>
      </c>
      <c r="N35" s="85" t="s">
        <v>58</v>
      </c>
      <c r="O35" s="83" t="s">
        <v>58</v>
      </c>
      <c r="P35" s="83" t="s">
        <v>58</v>
      </c>
      <c r="Q35" s="86"/>
    </row>
    <row r="36" spans="1:17" ht="20">
      <c r="A36" s="61"/>
      <c r="B36" s="80">
        <v>21</v>
      </c>
      <c r="C36" s="90" t="s">
        <v>15</v>
      </c>
      <c r="D36" s="75"/>
      <c r="E36" s="54" t="s">
        <v>57</v>
      </c>
      <c r="F36" s="83" t="s">
        <v>57</v>
      </c>
      <c r="G36" s="83" t="s">
        <v>56</v>
      </c>
      <c r="H36" s="84" t="s">
        <v>58</v>
      </c>
      <c r="I36" s="85" t="s">
        <v>58</v>
      </c>
      <c r="J36" s="83" t="s">
        <v>58</v>
      </c>
      <c r="K36" s="83" t="s">
        <v>58</v>
      </c>
      <c r="L36" s="83" t="s">
        <v>58</v>
      </c>
      <c r="M36" s="84" t="s">
        <v>58</v>
      </c>
      <c r="N36" s="85" t="s">
        <v>58</v>
      </c>
      <c r="O36" s="83" t="s">
        <v>58</v>
      </c>
      <c r="P36" s="83" t="s">
        <v>58</v>
      </c>
      <c r="Q36" s="86"/>
    </row>
    <row r="37" spans="1:17" ht="40">
      <c r="A37" s="61"/>
      <c r="B37" s="80">
        <v>22</v>
      </c>
      <c r="C37" s="90" t="s">
        <v>94</v>
      </c>
      <c r="D37" s="75" t="s">
        <v>95</v>
      </c>
      <c r="E37" s="54" t="s">
        <v>57</v>
      </c>
      <c r="F37" s="83" t="s">
        <v>57</v>
      </c>
      <c r="G37" s="83" t="s">
        <v>56</v>
      </c>
      <c r="H37" s="84" t="s">
        <v>58</v>
      </c>
      <c r="I37" s="85" t="s">
        <v>58</v>
      </c>
      <c r="J37" s="83" t="s">
        <v>58</v>
      </c>
      <c r="K37" s="83" t="s">
        <v>58</v>
      </c>
      <c r="L37" s="83" t="s">
        <v>58</v>
      </c>
      <c r="M37" s="84" t="s">
        <v>58</v>
      </c>
      <c r="N37" s="85" t="s">
        <v>58</v>
      </c>
      <c r="O37" s="83" t="s">
        <v>58</v>
      </c>
      <c r="P37" s="83" t="s">
        <v>58</v>
      </c>
      <c r="Q37" s="86"/>
    </row>
    <row r="38" spans="1:17" ht="20">
      <c r="A38" s="61"/>
      <c r="B38" s="80">
        <v>23</v>
      </c>
      <c r="C38" s="81" t="s">
        <v>96</v>
      </c>
      <c r="D38" s="75"/>
      <c r="E38" s="54" t="s">
        <v>57</v>
      </c>
      <c r="F38" s="83" t="s">
        <v>56</v>
      </c>
      <c r="G38" s="83" t="s">
        <v>56</v>
      </c>
      <c r="H38" s="84" t="s">
        <v>58</v>
      </c>
      <c r="I38" s="85" t="s">
        <v>58</v>
      </c>
      <c r="J38" s="83" t="s">
        <v>58</v>
      </c>
      <c r="K38" s="83" t="s">
        <v>58</v>
      </c>
      <c r="L38" s="83" t="s">
        <v>58</v>
      </c>
      <c r="M38" s="84" t="s">
        <v>58</v>
      </c>
      <c r="N38" s="85" t="s">
        <v>58</v>
      </c>
      <c r="O38" s="83" t="s">
        <v>58</v>
      </c>
      <c r="P38" s="83" t="s">
        <v>58</v>
      </c>
      <c r="Q38" s="86"/>
    </row>
    <row r="39" spans="1:17" ht="40">
      <c r="A39" s="61"/>
      <c r="B39" s="80">
        <v>24</v>
      </c>
      <c r="C39" s="90" t="s">
        <v>33</v>
      </c>
      <c r="D39" s="97" t="s">
        <v>97</v>
      </c>
      <c r="E39" s="54" t="s">
        <v>57</v>
      </c>
      <c r="F39" s="83" t="s">
        <v>56</v>
      </c>
      <c r="G39" s="83" t="s">
        <v>56</v>
      </c>
      <c r="H39" s="84" t="s">
        <v>58</v>
      </c>
      <c r="I39" s="85" t="s">
        <v>58</v>
      </c>
      <c r="J39" s="83" t="s">
        <v>58</v>
      </c>
      <c r="K39" s="83" t="s">
        <v>58</v>
      </c>
      <c r="L39" s="83" t="s">
        <v>58</v>
      </c>
      <c r="M39" s="84" t="s">
        <v>58</v>
      </c>
      <c r="N39" s="85" t="s">
        <v>58</v>
      </c>
      <c r="O39" s="83" t="s">
        <v>58</v>
      </c>
      <c r="P39" s="83" t="s">
        <v>58</v>
      </c>
      <c r="Q39" s="86"/>
    </row>
    <row r="40" spans="1:17">
      <c r="A40" s="61"/>
      <c r="B40" s="73" t="s">
        <v>16</v>
      </c>
      <c r="C40" s="89"/>
      <c r="D40" s="75"/>
      <c r="F40" s="83"/>
      <c r="G40" s="83"/>
      <c r="H40" s="84"/>
      <c r="I40" s="85"/>
      <c r="J40" s="83"/>
      <c r="K40" s="83"/>
      <c r="L40" s="83"/>
      <c r="M40" s="84"/>
      <c r="N40" s="85"/>
      <c r="O40" s="83" t="s">
        <v>58</v>
      </c>
      <c r="P40" s="83"/>
      <c r="Q40" s="86"/>
    </row>
    <row r="41" spans="1:17" ht="30">
      <c r="A41" s="61"/>
      <c r="B41" s="80">
        <v>25</v>
      </c>
      <c r="C41" s="88" t="s">
        <v>17</v>
      </c>
      <c r="D41" s="75"/>
      <c r="E41" s="54" t="s">
        <v>58</v>
      </c>
      <c r="F41" s="83" t="s">
        <v>58</v>
      </c>
      <c r="G41" s="83" t="s">
        <v>58</v>
      </c>
      <c r="H41" s="84" t="s">
        <v>56</v>
      </c>
      <c r="I41" s="85" t="s">
        <v>56</v>
      </c>
      <c r="J41" s="83" t="s">
        <v>56</v>
      </c>
      <c r="K41" s="83" t="s">
        <v>58</v>
      </c>
      <c r="L41" s="83" t="s">
        <v>56</v>
      </c>
      <c r="M41" s="84" t="s">
        <v>56</v>
      </c>
      <c r="N41" s="85" t="s">
        <v>58</v>
      </c>
      <c r="O41" s="83" t="s">
        <v>58</v>
      </c>
      <c r="P41" s="83" t="s">
        <v>58</v>
      </c>
      <c r="Q41" s="86"/>
    </row>
    <row r="42" spans="1:17" ht="30">
      <c r="A42" s="61"/>
      <c r="B42" s="80">
        <v>26</v>
      </c>
      <c r="C42" s="88" t="s">
        <v>18</v>
      </c>
      <c r="D42" s="75"/>
      <c r="E42" s="54" t="s">
        <v>58</v>
      </c>
      <c r="F42" s="83" t="s">
        <v>58</v>
      </c>
      <c r="G42" s="83" t="s">
        <v>58</v>
      </c>
      <c r="H42" s="84" t="s">
        <v>57</v>
      </c>
      <c r="I42" s="85" t="s">
        <v>56</v>
      </c>
      <c r="J42" s="83" t="s">
        <v>57</v>
      </c>
      <c r="K42" s="83" t="s">
        <v>58</v>
      </c>
      <c r="L42" s="83" t="s">
        <v>56</v>
      </c>
      <c r="M42" s="84" t="s">
        <v>56</v>
      </c>
      <c r="N42" s="85" t="s">
        <v>58</v>
      </c>
      <c r="O42" s="83" t="s">
        <v>58</v>
      </c>
      <c r="P42" s="83" t="s">
        <v>58</v>
      </c>
      <c r="Q42" s="86"/>
    </row>
    <row r="43" spans="1:17" ht="20">
      <c r="A43" s="61"/>
      <c r="B43" s="80">
        <v>27</v>
      </c>
      <c r="C43" s="90" t="s">
        <v>98</v>
      </c>
      <c r="D43" s="75" t="s">
        <v>99</v>
      </c>
      <c r="E43" s="54" t="s">
        <v>58</v>
      </c>
      <c r="F43" s="83" t="s">
        <v>58</v>
      </c>
      <c r="G43" s="83" t="s">
        <v>58</v>
      </c>
      <c r="H43" s="84" t="s">
        <v>56</v>
      </c>
      <c r="I43" s="85" t="s">
        <v>56</v>
      </c>
      <c r="J43" s="83" t="s">
        <v>56</v>
      </c>
      <c r="K43" s="83" t="s">
        <v>56</v>
      </c>
      <c r="L43" s="83" t="s">
        <v>56</v>
      </c>
      <c r="M43" s="84" t="s">
        <v>56</v>
      </c>
      <c r="N43" s="85" t="s">
        <v>58</v>
      </c>
      <c r="O43" s="83" t="s">
        <v>58</v>
      </c>
      <c r="P43" s="83" t="s">
        <v>58</v>
      </c>
      <c r="Q43" s="86"/>
    </row>
    <row r="44" spans="1:17" ht="20">
      <c r="A44" s="61"/>
      <c r="B44" s="80">
        <v>28</v>
      </c>
      <c r="C44" s="88" t="s">
        <v>19</v>
      </c>
      <c r="D44" s="75"/>
      <c r="E44" s="54" t="s">
        <v>58</v>
      </c>
      <c r="F44" s="83" t="s">
        <v>58</v>
      </c>
      <c r="G44" s="83" t="s">
        <v>58</v>
      </c>
      <c r="H44" s="84" t="s">
        <v>57</v>
      </c>
      <c r="I44" s="85" t="s">
        <v>57</v>
      </c>
      <c r="J44" s="83" t="s">
        <v>57</v>
      </c>
      <c r="K44" s="83" t="s">
        <v>57</v>
      </c>
      <c r="L44" s="83" t="s">
        <v>57</v>
      </c>
      <c r="M44" s="84" t="s">
        <v>56</v>
      </c>
      <c r="N44" s="85" t="s">
        <v>58</v>
      </c>
      <c r="O44" s="83" t="s">
        <v>58</v>
      </c>
      <c r="P44" s="83" t="s">
        <v>58</v>
      </c>
      <c r="Q44" s="86"/>
    </row>
    <row r="45" spans="1:17" ht="30">
      <c r="A45" s="61"/>
      <c r="B45" s="80">
        <v>29</v>
      </c>
      <c r="C45" s="90" t="s">
        <v>20</v>
      </c>
      <c r="D45" s="75" t="s">
        <v>198</v>
      </c>
      <c r="E45" s="54" t="s">
        <v>58</v>
      </c>
      <c r="F45" s="83" t="s">
        <v>58</v>
      </c>
      <c r="G45" s="83" t="s">
        <v>58</v>
      </c>
      <c r="H45" s="84" t="s">
        <v>57</v>
      </c>
      <c r="I45" s="85" t="s">
        <v>57</v>
      </c>
      <c r="J45" s="83" t="s">
        <v>57</v>
      </c>
      <c r="K45" s="83" t="s">
        <v>58</v>
      </c>
      <c r="L45" s="83" t="s">
        <v>57</v>
      </c>
      <c r="M45" s="84" t="s">
        <v>57</v>
      </c>
      <c r="N45" s="85" t="s">
        <v>58</v>
      </c>
      <c r="O45" s="83" t="s">
        <v>58</v>
      </c>
      <c r="P45" s="83" t="s">
        <v>58</v>
      </c>
      <c r="Q45" s="86"/>
    </row>
    <row r="46" spans="1:17">
      <c r="A46" s="61"/>
      <c r="B46" s="73" t="s">
        <v>21</v>
      </c>
      <c r="C46" s="89"/>
      <c r="D46" s="75"/>
      <c r="F46" s="83"/>
      <c r="G46" s="83"/>
      <c r="H46" s="84"/>
      <c r="I46" s="85"/>
      <c r="J46" s="83"/>
      <c r="K46" s="83"/>
      <c r="L46" s="83"/>
      <c r="M46" s="84"/>
      <c r="N46" s="85"/>
      <c r="O46" s="83"/>
      <c r="P46" s="83"/>
      <c r="Q46" s="86"/>
    </row>
    <row r="47" spans="1:17" ht="40">
      <c r="A47" s="61"/>
      <c r="B47" s="80">
        <v>30</v>
      </c>
      <c r="C47" s="88" t="s">
        <v>22</v>
      </c>
      <c r="D47" s="75" t="s">
        <v>109</v>
      </c>
      <c r="E47" s="54" t="s">
        <v>58</v>
      </c>
      <c r="F47" s="83" t="s">
        <v>58</v>
      </c>
      <c r="G47" s="83" t="s">
        <v>58</v>
      </c>
      <c r="H47" s="84" t="s">
        <v>58</v>
      </c>
      <c r="I47" s="85" t="s">
        <v>58</v>
      </c>
      <c r="J47" s="83" t="s">
        <v>58</v>
      </c>
      <c r="K47" s="83" t="s">
        <v>58</v>
      </c>
      <c r="L47" s="83" t="s">
        <v>58</v>
      </c>
      <c r="M47" s="84" t="s">
        <v>58</v>
      </c>
      <c r="N47" s="85" t="s">
        <v>56</v>
      </c>
      <c r="O47" s="83" t="s">
        <v>56</v>
      </c>
      <c r="P47" s="83" t="s">
        <v>56</v>
      </c>
      <c r="Q47" s="86"/>
    </row>
    <row r="48" spans="1:17">
      <c r="A48" s="61"/>
      <c r="B48" s="92" t="s">
        <v>23</v>
      </c>
      <c r="C48" s="92"/>
      <c r="D48" s="68"/>
      <c r="E48" s="30"/>
      <c r="F48" s="93"/>
      <c r="G48" s="93"/>
      <c r="H48" s="94"/>
      <c r="I48" s="95"/>
      <c r="J48" s="93"/>
      <c r="K48" s="93"/>
      <c r="L48" s="93"/>
      <c r="M48" s="94"/>
      <c r="N48" s="95"/>
      <c r="O48" s="93"/>
      <c r="P48" s="93"/>
      <c r="Q48" s="86"/>
    </row>
    <row r="49" spans="1:17">
      <c r="A49" s="61"/>
      <c r="B49" s="73" t="s">
        <v>24</v>
      </c>
      <c r="C49" s="89"/>
      <c r="D49" s="96"/>
      <c r="F49" s="83"/>
      <c r="G49" s="83"/>
      <c r="H49" s="84"/>
      <c r="I49" s="85"/>
      <c r="J49" s="83"/>
      <c r="K49" s="83"/>
      <c r="L49" s="83"/>
      <c r="M49" s="84"/>
      <c r="N49" s="85"/>
      <c r="O49" s="83"/>
      <c r="P49" s="83"/>
      <c r="Q49" s="86"/>
    </row>
    <row r="50" spans="1:17" ht="20">
      <c r="A50" s="61"/>
      <c r="B50" s="80">
        <v>31</v>
      </c>
      <c r="C50" s="90" t="s">
        <v>25</v>
      </c>
      <c r="D50" s="96"/>
      <c r="E50" s="54" t="s">
        <v>58</v>
      </c>
      <c r="F50" s="83" t="s">
        <v>58</v>
      </c>
      <c r="G50" s="83" t="s">
        <v>58</v>
      </c>
      <c r="H50" s="84" t="s">
        <v>58</v>
      </c>
      <c r="I50" s="85" t="s">
        <v>57</v>
      </c>
      <c r="J50" s="83" t="s">
        <v>57</v>
      </c>
      <c r="K50" s="83" t="s">
        <v>57</v>
      </c>
      <c r="L50" s="83" t="s">
        <v>57</v>
      </c>
      <c r="M50" s="84" t="s">
        <v>57</v>
      </c>
      <c r="N50" s="85" t="s">
        <v>58</v>
      </c>
      <c r="O50" s="83" t="s">
        <v>58</v>
      </c>
      <c r="P50" s="83" t="s">
        <v>57</v>
      </c>
      <c r="Q50" s="86"/>
    </row>
    <row r="51" spans="1:17" ht="40">
      <c r="A51" s="61"/>
      <c r="B51" s="80">
        <v>32</v>
      </c>
      <c r="C51" s="90" t="s">
        <v>110</v>
      </c>
      <c r="D51" s="75"/>
      <c r="E51" s="54" t="s">
        <v>58</v>
      </c>
      <c r="F51" s="54" t="s">
        <v>58</v>
      </c>
      <c r="G51" s="54" t="s">
        <v>58</v>
      </c>
      <c r="H51" s="55" t="s">
        <v>58</v>
      </c>
      <c r="I51" s="56" t="s">
        <v>56</v>
      </c>
      <c r="J51" s="54" t="s">
        <v>57</v>
      </c>
      <c r="K51" s="54" t="s">
        <v>56</v>
      </c>
      <c r="L51" s="54" t="s">
        <v>56</v>
      </c>
      <c r="M51" s="55" t="s">
        <v>57</v>
      </c>
      <c r="N51" s="56" t="s">
        <v>58</v>
      </c>
      <c r="O51" s="54" t="s">
        <v>58</v>
      </c>
      <c r="P51" s="54" t="s">
        <v>56</v>
      </c>
      <c r="Q51" s="86"/>
    </row>
    <row r="52" spans="1:17">
      <c r="A52" s="61"/>
      <c r="B52" s="73" t="s">
        <v>26</v>
      </c>
      <c r="C52" s="89"/>
      <c r="D52" s="75"/>
      <c r="F52" s="98"/>
      <c r="G52" s="98"/>
      <c r="H52" s="99"/>
      <c r="I52" s="100"/>
      <c r="J52" s="98"/>
      <c r="K52" s="98"/>
      <c r="L52" s="98"/>
      <c r="M52" s="99"/>
      <c r="N52" s="100"/>
      <c r="O52" s="98"/>
      <c r="P52" s="98"/>
      <c r="Q52" s="86"/>
    </row>
    <row r="53" spans="1:17" ht="30">
      <c r="A53" s="61"/>
      <c r="B53" s="80">
        <v>33</v>
      </c>
      <c r="C53" s="90" t="s">
        <v>182</v>
      </c>
      <c r="D53" s="75" t="s">
        <v>111</v>
      </c>
      <c r="E53" s="54" t="s">
        <v>58</v>
      </c>
      <c r="F53" s="54" t="s">
        <v>56</v>
      </c>
      <c r="G53" s="54" t="s">
        <v>58</v>
      </c>
      <c r="H53" s="55" t="s">
        <v>56</v>
      </c>
      <c r="I53" s="56" t="s">
        <v>58</v>
      </c>
      <c r="J53" s="54" t="s">
        <v>58</v>
      </c>
      <c r="K53" s="54" t="s">
        <v>58</v>
      </c>
      <c r="L53" s="54" t="s">
        <v>58</v>
      </c>
      <c r="M53" s="55" t="s">
        <v>58</v>
      </c>
      <c r="N53" s="56" t="s">
        <v>58</v>
      </c>
      <c r="O53" s="54" t="s">
        <v>56</v>
      </c>
      <c r="P53" s="54" t="s">
        <v>58</v>
      </c>
      <c r="Q53" s="86"/>
    </row>
    <row r="54" spans="1:17" ht="50">
      <c r="A54" s="61"/>
      <c r="B54" s="80">
        <v>34</v>
      </c>
      <c r="C54" s="90" t="s">
        <v>27</v>
      </c>
      <c r="D54" s="75" t="s">
        <v>100</v>
      </c>
      <c r="E54" s="54" t="s">
        <v>58</v>
      </c>
      <c r="F54" s="76" t="s">
        <v>58</v>
      </c>
      <c r="G54" s="76" t="s">
        <v>58</v>
      </c>
      <c r="H54" s="77"/>
      <c r="I54" s="78" t="s">
        <v>58</v>
      </c>
      <c r="J54" s="76" t="s">
        <v>58</v>
      </c>
      <c r="K54" s="76" t="s">
        <v>58</v>
      </c>
      <c r="L54" s="76" t="s">
        <v>58</v>
      </c>
      <c r="M54" s="77" t="s">
        <v>58</v>
      </c>
      <c r="N54" s="78" t="s">
        <v>58</v>
      </c>
      <c r="O54" s="76" t="s">
        <v>56</v>
      </c>
      <c r="P54" s="76" t="s">
        <v>58</v>
      </c>
      <c r="Q54" s="86"/>
    </row>
    <row r="55" spans="1:17">
      <c r="A55" s="61"/>
      <c r="B55" s="73" t="s">
        <v>28</v>
      </c>
      <c r="C55" s="89"/>
      <c r="D55" s="75"/>
      <c r="F55" s="76"/>
      <c r="G55" s="76"/>
      <c r="H55" s="77"/>
      <c r="I55" s="78"/>
      <c r="J55" s="76"/>
      <c r="K55" s="76"/>
      <c r="L55" s="76"/>
      <c r="M55" s="77"/>
      <c r="N55" s="78"/>
      <c r="O55" s="76"/>
      <c r="P55" s="76"/>
      <c r="Q55" s="86"/>
    </row>
    <row r="56" spans="1:17" ht="20">
      <c r="A56" s="61"/>
      <c r="B56" s="80">
        <v>35</v>
      </c>
      <c r="C56" s="90" t="s">
        <v>29</v>
      </c>
      <c r="D56" s="75"/>
      <c r="E56" s="54" t="s">
        <v>57</v>
      </c>
      <c r="F56" s="76" t="s">
        <v>58</v>
      </c>
      <c r="G56" s="76" t="s">
        <v>58</v>
      </c>
      <c r="H56" s="77" t="s">
        <v>57</v>
      </c>
      <c r="I56" s="78" t="s">
        <v>58</v>
      </c>
      <c r="J56" s="76" t="s">
        <v>58</v>
      </c>
      <c r="K56" s="76" t="s">
        <v>58</v>
      </c>
      <c r="L56" s="76" t="s">
        <v>56</v>
      </c>
      <c r="M56" s="77" t="s">
        <v>57</v>
      </c>
      <c r="N56" s="78" t="s">
        <v>58</v>
      </c>
      <c r="O56" s="76" t="s">
        <v>58</v>
      </c>
      <c r="P56" s="76" t="s">
        <v>58</v>
      </c>
      <c r="Q56" s="86"/>
    </row>
    <row r="57" spans="1:17" ht="30">
      <c r="A57" s="61"/>
      <c r="B57" s="80">
        <v>36</v>
      </c>
      <c r="C57" s="90" t="s">
        <v>168</v>
      </c>
      <c r="D57" s="75"/>
      <c r="E57" s="54" t="s">
        <v>56</v>
      </c>
      <c r="F57" s="76" t="s">
        <v>58</v>
      </c>
      <c r="G57" s="76" t="s">
        <v>58</v>
      </c>
      <c r="H57" s="77" t="s">
        <v>56</v>
      </c>
      <c r="I57" s="78" t="s">
        <v>58</v>
      </c>
      <c r="J57" s="76" t="s">
        <v>58</v>
      </c>
      <c r="K57" s="76" t="s">
        <v>58</v>
      </c>
      <c r="L57" s="76" t="s">
        <v>56</v>
      </c>
      <c r="M57" s="77" t="s">
        <v>56</v>
      </c>
      <c r="N57" s="78" t="s">
        <v>58</v>
      </c>
      <c r="O57" s="76" t="s">
        <v>58</v>
      </c>
      <c r="P57" s="76" t="s">
        <v>58</v>
      </c>
      <c r="Q57" s="86"/>
    </row>
    <row r="58" spans="1:17" ht="20">
      <c r="A58" s="61"/>
      <c r="B58" s="80">
        <v>37</v>
      </c>
      <c r="C58" s="90" t="s">
        <v>30</v>
      </c>
      <c r="D58" s="75"/>
      <c r="E58" s="54" t="s">
        <v>57</v>
      </c>
      <c r="F58" s="54" t="s">
        <v>58</v>
      </c>
      <c r="G58" s="54" t="s">
        <v>58</v>
      </c>
      <c r="H58" s="55" t="s">
        <v>56</v>
      </c>
      <c r="I58" s="56" t="s">
        <v>58</v>
      </c>
      <c r="J58" s="54" t="s">
        <v>58</v>
      </c>
      <c r="K58" s="54" t="s">
        <v>58</v>
      </c>
      <c r="L58" s="54" t="s">
        <v>56</v>
      </c>
      <c r="M58" s="55" t="s">
        <v>57</v>
      </c>
      <c r="N58" s="56" t="s">
        <v>58</v>
      </c>
      <c r="O58" s="54" t="s">
        <v>58</v>
      </c>
      <c r="P58" s="54" t="s">
        <v>58</v>
      </c>
      <c r="Q58" s="86"/>
    </row>
    <row r="59" spans="1:17" ht="20">
      <c r="A59" s="61"/>
      <c r="B59" s="80">
        <v>38</v>
      </c>
      <c r="C59" s="90" t="s">
        <v>34</v>
      </c>
      <c r="D59" s="75"/>
      <c r="E59" s="54" t="s">
        <v>58</v>
      </c>
      <c r="F59" s="54" t="s">
        <v>58</v>
      </c>
      <c r="G59" s="54" t="s">
        <v>58</v>
      </c>
      <c r="H59" s="55" t="s">
        <v>57</v>
      </c>
      <c r="I59" s="56" t="s">
        <v>58</v>
      </c>
      <c r="J59" s="54" t="s">
        <v>58</v>
      </c>
      <c r="K59" s="54" t="s">
        <v>58</v>
      </c>
      <c r="L59" s="54" t="s">
        <v>56</v>
      </c>
      <c r="M59" s="55" t="s">
        <v>57</v>
      </c>
      <c r="N59" s="56" t="s">
        <v>58</v>
      </c>
      <c r="O59" s="54" t="s">
        <v>58</v>
      </c>
      <c r="P59" s="54" t="s">
        <v>58</v>
      </c>
      <c r="Q59" s="86"/>
    </row>
    <row r="60" spans="1:17" ht="30">
      <c r="A60" s="61"/>
      <c r="B60" s="80">
        <v>39</v>
      </c>
      <c r="C60" s="81" t="s">
        <v>117</v>
      </c>
      <c r="D60" s="75" t="s">
        <v>101</v>
      </c>
      <c r="E60" s="54" t="s">
        <v>57</v>
      </c>
      <c r="F60" s="54"/>
      <c r="G60" s="54" t="s">
        <v>58</v>
      </c>
      <c r="H60" s="55" t="s">
        <v>57</v>
      </c>
      <c r="I60" s="56" t="s">
        <v>58</v>
      </c>
      <c r="J60" s="54" t="s">
        <v>58</v>
      </c>
      <c r="K60" s="54" t="s">
        <v>58</v>
      </c>
      <c r="L60" s="54" t="s">
        <v>56</v>
      </c>
      <c r="M60" s="55" t="s">
        <v>56</v>
      </c>
      <c r="N60" s="56" t="s">
        <v>58</v>
      </c>
      <c r="O60" s="54" t="s">
        <v>58</v>
      </c>
      <c r="P60" s="54" t="s">
        <v>58</v>
      </c>
      <c r="Q60" s="86"/>
    </row>
    <row r="61" spans="1:17">
      <c r="A61" s="61"/>
      <c r="B61" s="73" t="s">
        <v>31</v>
      </c>
      <c r="C61" s="89"/>
      <c r="D61" s="75"/>
      <c r="F61" s="54"/>
      <c r="G61" s="54"/>
      <c r="H61" s="55"/>
      <c r="I61" s="56"/>
      <c r="J61" s="54"/>
      <c r="K61" s="54"/>
      <c r="L61" s="54"/>
      <c r="M61" s="55"/>
      <c r="O61" s="54" t="s">
        <v>58</v>
      </c>
      <c r="P61" s="54"/>
      <c r="Q61" s="86"/>
    </row>
    <row r="62" spans="1:17">
      <c r="A62" s="61"/>
      <c r="B62" s="80">
        <v>40</v>
      </c>
      <c r="C62" s="101" t="s">
        <v>35</v>
      </c>
      <c r="D62" s="102"/>
      <c r="E62" s="54" t="s">
        <v>58</v>
      </c>
      <c r="F62" s="54" t="s">
        <v>58</v>
      </c>
      <c r="G62" s="54" t="s">
        <v>57</v>
      </c>
      <c r="H62" s="55" t="s">
        <v>58</v>
      </c>
      <c r="I62" s="56" t="s">
        <v>56</v>
      </c>
      <c r="J62" s="54" t="s">
        <v>58</v>
      </c>
      <c r="K62" s="54"/>
      <c r="L62" s="54" t="s">
        <v>58</v>
      </c>
      <c r="M62" s="55" t="s">
        <v>58</v>
      </c>
      <c r="N62" s="56" t="s">
        <v>57</v>
      </c>
      <c r="O62" s="54" t="s">
        <v>58</v>
      </c>
      <c r="P62" s="54" t="s">
        <v>58</v>
      </c>
      <c r="Q62" s="86"/>
    </row>
    <row r="63" spans="1:17" ht="20">
      <c r="A63" s="61"/>
      <c r="B63" s="80">
        <v>41</v>
      </c>
      <c r="C63" s="81" t="s">
        <v>36</v>
      </c>
      <c r="D63" s="103"/>
      <c r="E63" s="54" t="s">
        <v>58</v>
      </c>
      <c r="F63" s="54" t="s">
        <v>58</v>
      </c>
      <c r="G63" s="54" t="s">
        <v>57</v>
      </c>
      <c r="H63" s="55" t="s">
        <v>58</v>
      </c>
      <c r="I63" s="56" t="s">
        <v>57</v>
      </c>
      <c r="J63" s="54" t="s">
        <v>58</v>
      </c>
      <c r="K63" s="54" t="s">
        <v>58</v>
      </c>
      <c r="L63" s="54" t="s">
        <v>58</v>
      </c>
      <c r="M63" s="55" t="s">
        <v>58</v>
      </c>
      <c r="N63" s="56" t="s">
        <v>56</v>
      </c>
      <c r="O63" s="54" t="s">
        <v>58</v>
      </c>
      <c r="P63" s="54" t="s">
        <v>58</v>
      </c>
      <c r="Q63" s="86"/>
    </row>
    <row r="64" spans="1:17" ht="30">
      <c r="A64" s="61"/>
      <c r="B64" s="80">
        <v>42</v>
      </c>
      <c r="C64" s="81" t="s">
        <v>32</v>
      </c>
      <c r="D64" s="102"/>
      <c r="E64" s="54" t="s">
        <v>58</v>
      </c>
      <c r="F64" s="54" t="s">
        <v>58</v>
      </c>
      <c r="G64" s="54" t="s">
        <v>57</v>
      </c>
      <c r="H64" s="55" t="s">
        <v>58</v>
      </c>
      <c r="I64" s="56" t="s">
        <v>56</v>
      </c>
      <c r="J64" s="54" t="s">
        <v>58</v>
      </c>
      <c r="K64" s="54" t="s">
        <v>58</v>
      </c>
      <c r="L64" s="54" t="s">
        <v>58</v>
      </c>
      <c r="M64" s="55" t="s">
        <v>58</v>
      </c>
      <c r="N64" s="56" t="s">
        <v>57</v>
      </c>
      <c r="O64" s="54" t="s">
        <v>58</v>
      </c>
      <c r="P64" s="54" t="s">
        <v>58</v>
      </c>
      <c r="Q64" s="86"/>
    </row>
    <row r="65" spans="1:17" ht="30">
      <c r="A65" s="61"/>
      <c r="B65" s="80">
        <v>43</v>
      </c>
      <c r="C65" s="81" t="s">
        <v>117</v>
      </c>
      <c r="D65" s="75" t="s">
        <v>101</v>
      </c>
      <c r="E65" s="54" t="s">
        <v>58</v>
      </c>
      <c r="F65" s="54" t="s">
        <v>58</v>
      </c>
      <c r="G65" s="54" t="s">
        <v>57</v>
      </c>
      <c r="H65" s="55" t="s">
        <v>58</v>
      </c>
      <c r="I65" s="56" t="s">
        <v>57</v>
      </c>
      <c r="J65" s="54" t="s">
        <v>58</v>
      </c>
      <c r="K65" s="54" t="s">
        <v>58</v>
      </c>
      <c r="L65" s="54" t="s">
        <v>58</v>
      </c>
      <c r="M65" s="55" t="s">
        <v>58</v>
      </c>
      <c r="N65" s="56" t="s">
        <v>57</v>
      </c>
      <c r="O65" s="54" t="s">
        <v>58</v>
      </c>
      <c r="P65" s="54" t="s">
        <v>58</v>
      </c>
      <c r="Q65" s="104"/>
    </row>
    <row r="66" spans="1:17">
      <c r="A66" s="61"/>
      <c r="B66" s="52" t="s">
        <v>55</v>
      </c>
      <c r="C66" s="52"/>
      <c r="D66" s="53"/>
      <c r="E66" s="105">
        <f>S2_Calculations!E66</f>
        <v>25</v>
      </c>
      <c r="F66" s="105">
        <f>S2_Calculations!F66</f>
        <v>22</v>
      </c>
      <c r="G66" s="105">
        <f>S2_Calculations!G66</f>
        <v>10</v>
      </c>
      <c r="H66" s="105">
        <f>S2_Calculations!H66</f>
        <v>22</v>
      </c>
      <c r="I66" s="106">
        <f>S2_Calculations!I66</f>
        <v>21</v>
      </c>
      <c r="J66" s="105">
        <f>S2_Calculations!J66</f>
        <v>19</v>
      </c>
      <c r="K66" s="105">
        <f>S2_Calculations!K66</f>
        <v>16</v>
      </c>
      <c r="L66" s="105">
        <f>S2_Calculations!L66</f>
        <v>16</v>
      </c>
      <c r="M66" s="105">
        <f>S2_Calculations!M66</f>
        <v>13</v>
      </c>
      <c r="N66" s="106">
        <f>S2_Calculations!N66</f>
        <v>13</v>
      </c>
      <c r="O66" s="105">
        <f>S2_Calculations!O66</f>
        <v>8</v>
      </c>
      <c r="P66" s="107">
        <f>S2_Calculations!P66</f>
        <v>14</v>
      </c>
      <c r="Q66" s="105"/>
    </row>
    <row r="67" spans="1:17" ht="15" customHeight="1">
      <c r="A67" s="61"/>
      <c r="B67" s="62" t="s">
        <v>90</v>
      </c>
      <c r="C67" s="62"/>
      <c r="D67" s="63"/>
      <c r="E67" s="108">
        <f>S2_Calculations!E67</f>
        <v>28</v>
      </c>
      <c r="F67" s="108">
        <f>S2_Calculations!F67</f>
        <v>28</v>
      </c>
      <c r="G67" s="108">
        <f>S2_Calculations!G67</f>
        <v>21</v>
      </c>
      <c r="H67" s="108">
        <f>S2_Calculations!H67</f>
        <v>31</v>
      </c>
      <c r="I67" s="109">
        <f>S2_Calculations!I67</f>
        <v>31</v>
      </c>
      <c r="J67" s="108">
        <f>S2_Calculations!J67</f>
        <v>26</v>
      </c>
      <c r="K67" s="108">
        <f>S2_Calculations!K67</f>
        <v>21</v>
      </c>
      <c r="L67" s="108">
        <f>S2_Calculations!L67</f>
        <v>33</v>
      </c>
      <c r="M67" s="108">
        <f>S2_Calculations!M67</f>
        <v>31</v>
      </c>
      <c r="N67" s="109">
        <f>S2_Calculations!N67</f>
        <v>22</v>
      </c>
      <c r="O67" s="108">
        <f>S2_Calculations!O67</f>
        <v>15</v>
      </c>
      <c r="P67" s="110">
        <f>S2_Calculations!P67</f>
        <v>20</v>
      </c>
      <c r="Q67" s="108"/>
    </row>
    <row r="68" spans="1:17" s="116" customFormat="1">
      <c r="A68" s="61"/>
      <c r="B68" s="111" t="s">
        <v>53</v>
      </c>
      <c r="C68" s="111"/>
      <c r="D68" s="112"/>
      <c r="E68" s="113">
        <f>E66/E67*100</f>
        <v>89.285714285714292</v>
      </c>
      <c r="F68" s="113">
        <f t="shared" ref="F68:P68" si="0">F66/F67*100</f>
        <v>78.571428571428569</v>
      </c>
      <c r="G68" s="113">
        <f t="shared" si="0"/>
        <v>47.619047619047613</v>
      </c>
      <c r="H68" s="114">
        <f t="shared" si="0"/>
        <v>70.967741935483872</v>
      </c>
      <c r="I68" s="115">
        <f t="shared" si="0"/>
        <v>67.741935483870961</v>
      </c>
      <c r="J68" s="113">
        <f t="shared" si="0"/>
        <v>73.076923076923066</v>
      </c>
      <c r="K68" s="113">
        <f t="shared" si="0"/>
        <v>76.19047619047619</v>
      </c>
      <c r="L68" s="113">
        <f t="shared" si="0"/>
        <v>48.484848484848484</v>
      </c>
      <c r="M68" s="114">
        <f t="shared" si="0"/>
        <v>41.935483870967744</v>
      </c>
      <c r="N68" s="115">
        <f t="shared" si="0"/>
        <v>59.090909090909093</v>
      </c>
      <c r="O68" s="113">
        <f>O66/O67*100</f>
        <v>53.333333333333336</v>
      </c>
      <c r="P68" s="113">
        <f t="shared" si="0"/>
        <v>70</v>
      </c>
      <c r="Q68" s="114"/>
    </row>
    <row r="69" spans="1:17">
      <c r="A69" s="61"/>
      <c r="B69" s="117" t="s">
        <v>46</v>
      </c>
      <c r="C69" s="117"/>
      <c r="D69" s="118"/>
      <c r="E69" s="113" t="str">
        <f>IF(E68&gt;87,"no downgrading",IF(E68&gt;74,"half a level",IF(E68&gt;61,"one level",IF(E68&gt;49,"one and a half levels",IF(E68&gt;36,"two levels",IF(E68&gt;24,"two and a half levels","three levels"))))))</f>
        <v>no downgrading</v>
      </c>
      <c r="F69" s="113" t="str">
        <f t="shared" ref="F69:P69" si="1">IF(F68&gt;87,"no downgrading",IF(F68&gt;74,"half a level",IF(F68&gt;61,"one level",IF(F68&gt;49,"one and a half levels",IF(F68&gt;36,"two levels",IF(F68&gt;24,"two and a half levels","three levels"))))))</f>
        <v>half a level</v>
      </c>
      <c r="G69" s="113" t="str">
        <f t="shared" si="1"/>
        <v>two levels</v>
      </c>
      <c r="H69" s="113" t="str">
        <f t="shared" si="1"/>
        <v>one level</v>
      </c>
      <c r="I69" s="113" t="str">
        <f t="shared" si="1"/>
        <v>one level</v>
      </c>
      <c r="J69" s="113" t="str">
        <f t="shared" si="1"/>
        <v>one level</v>
      </c>
      <c r="K69" s="113" t="str">
        <f t="shared" si="1"/>
        <v>half a level</v>
      </c>
      <c r="L69" s="113" t="str">
        <f t="shared" si="1"/>
        <v>two levels</v>
      </c>
      <c r="M69" s="113" t="str">
        <f t="shared" si="1"/>
        <v>two levels</v>
      </c>
      <c r="N69" s="113" t="str">
        <f t="shared" si="1"/>
        <v>one and a half levels</v>
      </c>
      <c r="O69" s="113" t="str">
        <f t="shared" si="1"/>
        <v>one and a half levels</v>
      </c>
      <c r="P69" s="113" t="str">
        <f t="shared" si="1"/>
        <v>one level</v>
      </c>
      <c r="Q69" s="114"/>
    </row>
    <row r="70" spans="1:17" s="124" customFormat="1">
      <c r="A70" s="61"/>
      <c r="B70" s="119" t="s">
        <v>52</v>
      </c>
      <c r="C70" s="119"/>
      <c r="D70" s="119"/>
      <c r="E70" s="120" t="s">
        <v>70</v>
      </c>
      <c r="F70" s="121" t="s">
        <v>68</v>
      </c>
      <c r="G70" s="121" t="s">
        <v>66</v>
      </c>
      <c r="H70" s="122" t="s">
        <v>69</v>
      </c>
      <c r="I70" s="123" t="s">
        <v>69</v>
      </c>
      <c r="J70" s="121" t="s">
        <v>69</v>
      </c>
      <c r="K70" s="121" t="s">
        <v>69</v>
      </c>
      <c r="L70" s="121" t="s">
        <v>59</v>
      </c>
      <c r="M70" s="122" t="s">
        <v>59</v>
      </c>
      <c r="N70" s="123" t="s">
        <v>59</v>
      </c>
      <c r="O70" s="121" t="s">
        <v>59</v>
      </c>
      <c r="P70" s="121" t="s">
        <v>59</v>
      </c>
      <c r="Q70" s="120" t="s">
        <v>59</v>
      </c>
    </row>
  </sheetData>
  <mergeCells count="16">
    <mergeCell ref="Q11:Q65"/>
    <mergeCell ref="B69:D69"/>
    <mergeCell ref="B70:D70"/>
    <mergeCell ref="A2:A5"/>
    <mergeCell ref="A6:A70"/>
    <mergeCell ref="B5:D5"/>
    <mergeCell ref="B4:D4"/>
    <mergeCell ref="B3:D3"/>
    <mergeCell ref="B2:D2"/>
    <mergeCell ref="B1:D1"/>
    <mergeCell ref="B66:D66"/>
    <mergeCell ref="B67:D67"/>
    <mergeCell ref="B68:D68"/>
    <mergeCell ref="B8:D8"/>
    <mergeCell ref="B6:D6"/>
    <mergeCell ref="B7:D7"/>
  </mergeCells>
  <phoneticPr fontId="5" type="noConversion"/>
  <pageMargins left="0" right="0" top="0" bottom="0" header="0" footer="0"/>
  <pageSetup paperSize="9" scale="54" fitToWidth="2" orientation="portrait" horizontalDpi="4294967292" verticalDpi="4294967292"/>
  <rowBreaks count="2" manualBreakCount="2">
    <brk id="29" max="16" man="1"/>
    <brk id="70" max="16" man="1"/>
  </rowBreaks>
  <colBreaks count="2" manualBreakCount="2">
    <brk id="8" max="69" man="1"/>
    <brk id="13" max="69" man="1"/>
  </colBreaks>
  <extLst>
    <ext xmlns:mx="http://schemas.microsoft.com/office/mac/excel/2008/main" uri="{64002731-A6B0-56B0-2670-7721B7C09600}">
      <mx:PLV Mode="0" OnePage="0" WScale="97"/>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tt2" enableFormatConditionsCalculation="0"/>
  <dimension ref="A1:R123"/>
  <sheetViews>
    <sheetView topLeftCell="A70" workbookViewId="0">
      <selection activeCell="C128" sqref="C128"/>
    </sheetView>
  </sheetViews>
  <sheetFormatPr baseColWidth="10" defaultRowHeight="15" x14ac:dyDescent="0"/>
  <sheetData>
    <row r="1" spans="1:17" s="5" customFormat="1" ht="18">
      <c r="A1" s="5">
        <f>S2_Examples!A1</f>
        <v>0</v>
      </c>
      <c r="B1" s="5" t="str">
        <f>S2_Examples!B1</f>
        <v>Reference</v>
      </c>
      <c r="C1" s="5">
        <f>S2_Examples!C1</f>
        <v>0</v>
      </c>
      <c r="E1" s="5" t="str">
        <f>S2_Examples!E1</f>
        <v>Mant et al. 2013</v>
      </c>
      <c r="F1" s="5" t="str">
        <f>S2_Examples!F1</f>
        <v>Lindhjem 2007</v>
      </c>
      <c r="G1" s="5" t="str">
        <f>S2_Examples!G1</f>
        <v>Liu et al. 2008</v>
      </c>
      <c r="H1" s="5" t="str">
        <f>S2_Examples!H1</f>
        <v>Acuna et al. 2013</v>
      </c>
      <c r="I1" s="5" t="str">
        <f>S2_Examples!I1</f>
        <v>Kleijn et al. 2006</v>
      </c>
      <c r="J1" s="5" t="str">
        <f>S2_Examples!J1</f>
        <v>Millar et al. 2010</v>
      </c>
      <c r="K1" s="5" t="str">
        <f>S2_Examples!K1</f>
        <v>Bastin et al. 2014</v>
      </c>
      <c r="L1" s="5" t="str">
        <f>S2_Examples!L1</f>
        <v>Goulson et al. 2002</v>
      </c>
      <c r="M1" s="5" t="str">
        <f>S2_Examples!M1</f>
        <v>Rundio and Olson 2007</v>
      </c>
      <c r="N1" s="5" t="str">
        <f>S2_Examples!N1</f>
        <v>Entenmann and Schmitt 2013</v>
      </c>
      <c r="O1" s="5" t="str">
        <f>S2_Examples!O1</f>
        <v>Karimzadegan et al. 2007</v>
      </c>
      <c r="P1" s="5" t="str">
        <f>S2_Examples!P1</f>
        <v>Xie et al. 2011</v>
      </c>
      <c r="Q1" s="5" t="str">
        <f>S2_Examples!Q1</f>
        <v>Desanker 2005</v>
      </c>
    </row>
    <row r="2" spans="1:17">
      <c r="A2" t="str">
        <f>S2_Examples!A2</f>
        <v>1. Question, outcome and the context</v>
      </c>
      <c r="B2" t="str">
        <f>S2_Examples!B2</f>
        <v>Context: Subject/Ecosystem services; Ecosystem(s); Location</v>
      </c>
      <c r="C2">
        <f>S2_Examples!C2</f>
        <v>0</v>
      </c>
      <c r="E2" t="str">
        <f>S2_Examples!E2</f>
        <v>Fish and aquatic invertebrates; freshwater; global</v>
      </c>
      <c r="F2" t="str">
        <f>S2_Examples!F2</f>
        <v>Non-timber benefits (mainly recreation); boreal forests; Norway, Sweden, Finland</v>
      </c>
      <c r="G2" t="str">
        <f>S2_Examples!G2</f>
        <v>Timber, soil erosion, carbon sequestration, recreation; forests; China</v>
      </c>
      <c r="H2" t="str">
        <f>S2_Examples!H2</f>
        <v>Fish, recreation, erosion control; stream; Spain</v>
      </c>
      <c r="I2" t="str">
        <f>S2_Examples!I2</f>
        <v>Biodiversity (vascular plants, birds, bees, grasshoppers, crickets, spiders); farmland; Europe</v>
      </c>
      <c r="J2" t="str">
        <f>S2_Examples!J2</f>
        <v>Soil; grassland; USA</v>
      </c>
      <c r="K2" t="str">
        <f>S2_Examples!K2</f>
        <v>Biomass; tropical forests; Congo</v>
      </c>
      <c r="L2" t="str">
        <f>S2_Examples!L2</f>
        <v>Bombus terrestris; farmland, suburban area; UK</v>
      </c>
      <c r="M2" t="str">
        <f>S2_Examples!M2</f>
        <v>Salamanders; forests; USA</v>
      </c>
      <c r="N2" t="str">
        <f>S2_Examples!N2</f>
        <v>Biodiversity; forests; Peru</v>
      </c>
      <c r="O2" t="str">
        <f>S2_Examples!O2</f>
        <v>Gas regulation, pollination, pest control and other ecosystem services; forests; Iran</v>
      </c>
      <c r="P2" t="str">
        <f>S2_Examples!P2</f>
        <v>Air quality; urban area; China</v>
      </c>
      <c r="Q2" t="str">
        <f>S2_Examples!Q2</f>
        <v>Global climate regulation (C-sequestration); tropical forest; Africa</v>
      </c>
    </row>
    <row r="3" spans="1:17">
      <c r="A3">
        <f>S2_Examples!A3</f>
        <v>0</v>
      </c>
      <c r="B3" t="str">
        <f>S2_Examples!B3</f>
        <v>Focus (Quantification, Valuation, Management or Governance)</v>
      </c>
      <c r="C3">
        <f>S2_Examples!C3</f>
        <v>0</v>
      </c>
      <c r="E3" t="str">
        <f>S2_Examples!E3</f>
        <v>Management</v>
      </c>
      <c r="F3" t="str">
        <f>S2_Examples!F3</f>
        <v>Valuation</v>
      </c>
      <c r="G3" t="str">
        <f>S2_Examples!G3</f>
        <v>Governance</v>
      </c>
      <c r="H3" t="str">
        <f>S2_Examples!H3</f>
        <v>Management</v>
      </c>
      <c r="I3" t="str">
        <f>S2_Examples!I3</f>
        <v>Governance</v>
      </c>
      <c r="J3" t="str">
        <f>S2_Examples!J3</f>
        <v>Quantification</v>
      </c>
      <c r="K3" t="str">
        <f>S2_Examples!K3</f>
        <v>Quantification</v>
      </c>
      <c r="L3" t="str">
        <f>S2_Examples!L3</f>
        <v>Management</v>
      </c>
      <c r="M3" t="str">
        <f>S2_Examples!M3</f>
        <v>Management</v>
      </c>
      <c r="N3" t="str">
        <f>S2_Examples!N3</f>
        <v>Governance</v>
      </c>
      <c r="O3" t="str">
        <f>S2_Examples!O3</f>
        <v>Valuation</v>
      </c>
      <c r="P3" t="str">
        <f>S2_Examples!P3</f>
        <v>Quantification</v>
      </c>
      <c r="Q3" t="str">
        <f>S2_Examples!Q3</f>
        <v>Governance</v>
      </c>
    </row>
    <row r="4" spans="1:17">
      <c r="A4">
        <f>S2_Examples!A4</f>
        <v>0</v>
      </c>
      <c r="B4" t="str">
        <f>S2_Examples!B4</f>
        <v>Question/Purpose investigated</v>
      </c>
      <c r="C4">
        <f>S2_Examples!C4</f>
        <v>0</v>
      </c>
      <c r="E4" t="str">
        <f>S2_Examples!E4</f>
        <v>What is the impact of 'liming' (adding Calcium carbonate) of streams and rivers on the abundance and diversity of fish and invertebrate populations?</v>
      </c>
      <c r="F4" t="str">
        <f>S2_Examples!F4</f>
        <v xml:space="preserve"> How to explain systematic variation in Willingness-to-Pay (WTP) for the value of non-timber benefits from forests in Fennoscandia?</v>
      </c>
      <c r="G4" t="str">
        <f>S2_Examples!G4</f>
        <v>What is the socioeconomical and ecological impact of two payments-for-ecosystem-services programs in China?</v>
      </c>
      <c r="H4" t="str">
        <f>S2_Examples!H4</f>
        <v>Does adding dead wood to streams affect the value of selected ecosystem services and is it cost-effective?</v>
      </c>
      <c r="I4" t="str">
        <f>S2_Examples!I4</f>
        <v>Do agri-environment schemes have an effect on biodiversity and endangered species?</v>
      </c>
      <c r="J4" t="str">
        <f>S2_Examples!J4</f>
        <v xml:space="preserve">Does commercial sod  soil production result in net soil loss?  Is there a way to measure the natural occurring soil that is lost with each harvest?  </v>
      </c>
      <c r="K4" t="str">
        <f>S2_Examples!K4</f>
        <v>Demonstrating the feasibility to create an aboveground biomass map through a regional study of canopy texture by harmonizing fourier textural ordination (FOTO) indices of images.</v>
      </c>
      <c r="L4" t="str">
        <f>S2_Examples!L4</f>
        <v>Do measures to promote farmland biodiversity have an influence on nest growth of Bombus terrestris?</v>
      </c>
      <c r="M4" t="str">
        <f>S2_Examples!M4</f>
        <v>What are the short-term effects of forest thinning on terrestrial salamanders in managed headwater forests? Can down wood or riparian buffers influence these effects?</v>
      </c>
      <c r="N4" t="str">
        <f>S2_Examples!N4</f>
        <v>How do actors involved in REDD+ processes relate REDD+ implementation to biodiversity conservation? What aspects of biodiversity do they regard as especially important (biodiversity conservation values)?</v>
      </c>
      <c r="O4" t="str">
        <f>S2_Examples!O4</f>
        <v>What is the economic value of  ecosystem services provided by Iran's forests and rangelands?</v>
      </c>
      <c r="P4" t="str">
        <f>S2_Examples!P4</f>
        <v>The air quality indicators: CO2, O2, SO2, transpiration cooling and dust interception were quantified (and valuated) for sixteen plant species.</v>
      </c>
      <c r="Q4" t="str">
        <f>S2_Examples!Q4</f>
        <v>How can the Clean Development Mechanism be better engaged in Africa?</v>
      </c>
    </row>
    <row r="5" spans="1:17">
      <c r="A5">
        <f>S2_Examples!A5</f>
        <v>0</v>
      </c>
      <c r="B5" t="str">
        <f>S2_Examples!B5</f>
        <v>Outcome</v>
      </c>
      <c r="C5">
        <f>S2_Examples!C5</f>
        <v>0</v>
      </c>
      <c r="E5" t="str">
        <f>S2_Examples!E5</f>
        <v>Liming increased fish abundances and acid sensitive invertebrates, but effects were variable and for all invertebrate taxa combined liming may decrease abundance.</v>
      </c>
      <c r="F5" t="str">
        <f>S2_Examples!F5</f>
        <v>WTP is insensitive to the size of the forest and tends to be higher if individuals are asked instead of households.</v>
      </c>
      <c r="G5" t="str">
        <f>S2_Examples!G5</f>
        <v xml:space="preserve">Socioeconomical impact: income increased, but revenues declined for local governments. Ecological impact: Timber harvest decreased locally but import increased. Carbon sequestration increased and soil erosion declined. </v>
      </c>
      <c r="H5" t="str">
        <f>S2_Examples!H5</f>
        <v>Restoration of natural wood loading in streams increases the ecosystem service provision. The cost–benefit analysis reveals differences between_x000D_stream orders in the net benefit of the restoration.</v>
      </c>
      <c r="I5" t="str">
        <f>S2_Examples!I5</f>
        <v>Agri-environmental schemes had marginal to moderately positive effects on biodiversity, but endangered species rarely benefit.</v>
      </c>
      <c r="J5" t="str">
        <f>S2_Examples!J5</f>
        <v>Yes. There is a net soil loss of around 100 Mg per year, which is considerably higher than the tolerable soil loss.</v>
      </c>
      <c r="K5" t="str">
        <f>S2_Examples!K5</f>
        <v>Good agreement was found between observed and predicted aboveground biomass and a high-resolution biomass map was produced for a 400km2 area in the Congo basin.</v>
      </c>
      <c r="L5" t="str">
        <f>S2_Examples!L5</f>
        <v>Schemes deployed to enhance farmland biodiversity appear to have little measurable impact on nest growth of this bumblebee species.</v>
      </c>
      <c r="M5" t="str">
        <f>S2_Examples!M5</f>
        <v>Forest thinning decreases salamander abundance in forests that have a low down-wood volume. In stands with little down wood, riparian buffer width would need consideration and may help minimize negative effects of thinning on salamanders.</v>
      </c>
      <c r="N5" t="str">
        <f>S2_Examples!N5</f>
        <v>Biodiversity is not a major issue for actors, but direct synergies between REDD+ and biodiversity conservation were assumed by most_x000D_actors. Values most often mentioned were direct or indirect use values. Option values for future benefits and resilience were rarely mentioned.</v>
      </c>
      <c r="O5" t="str">
        <f>S2_Examples!O5</f>
        <v>_x000D_The economic value of nonmarket ecosystem_x000D_services of forests and_x000D_rangelands’ is US$ 53441 million annually. This is equivalent to 43% of Iran's GDP.</v>
      </c>
      <c r="P5" t="str">
        <f>S2_Examples!P5</f>
        <v>Plants with high leaf area indices  and photosynthetic rates resulted in an increased transpiration cooling. Species with rough leaf surfaces are efficient in capturing dust and those with thick sclerophyllous leaves best remove SO2.</v>
      </c>
      <c r="Q5" t="str">
        <f>S2_Examples!Q5</f>
        <v>Projects should be developed by locals. Carbon money alone may not be enough. Values from the services should be factored into the economic analysis of the country.</v>
      </c>
    </row>
    <row r="6" spans="1:17">
      <c r="A6" t="str">
        <f>S2_Examples!A6</f>
        <v>2. Evidence Assessment</v>
      </c>
      <c r="B6" t="str">
        <f>S2_Examples!B6</f>
        <v>2a.  Study design</v>
      </c>
      <c r="C6">
        <f>S2_Examples!C6</f>
        <v>0</v>
      </c>
      <c r="E6" t="str">
        <f>S2_Examples!E6</f>
        <v>Systematic Review</v>
      </c>
      <c r="F6" t="str">
        <f>S2_Examples!F6</f>
        <v>Review</v>
      </c>
      <c r="G6" t="str">
        <f>S2_Examples!G6</f>
        <v>Review</v>
      </c>
      <c r="H6" t="str">
        <f>S2_Examples!H6</f>
        <v>BACI</v>
      </c>
      <c r="I6" t="str">
        <f>S2_Examples!I6</f>
        <v>Case control</v>
      </c>
      <c r="J6" t="str">
        <f>S2_Examples!J6</f>
        <v>Case control</v>
      </c>
      <c r="K6" t="str">
        <f>S2_Examples!K6</f>
        <v>Method comparison</v>
      </c>
      <c r="L6" t="str">
        <f>S2_Examples!L6</f>
        <v>Case control</v>
      </c>
      <c r="M6" t="str">
        <f>S2_Examples!M6</f>
        <v>BACI</v>
      </c>
      <c r="N6" t="str">
        <f>S2_Examples!N6</f>
        <v>Descriptive</v>
      </c>
      <c r="O6" t="str">
        <f>S2_Examples!O6</f>
        <v>Descriptive</v>
      </c>
      <c r="P6" t="str">
        <f>S2_Examples!P6</f>
        <v>Descriptive</v>
      </c>
      <c r="Q6" t="str">
        <f>S2_Examples!Q6</f>
        <v>Expert opinion</v>
      </c>
    </row>
    <row r="7" spans="1:17">
      <c r="A7">
        <f>S2_Examples!A7</f>
        <v>0</v>
      </c>
      <c r="B7" t="str">
        <f>S2_Examples!B7</f>
        <v>Level of evidence</v>
      </c>
      <c r="C7">
        <f>S2_Examples!C7</f>
        <v>0</v>
      </c>
      <c r="E7" t="str">
        <f>S2_Examples!E7</f>
        <v>LoE1a</v>
      </c>
      <c r="F7" t="str">
        <f>S2_Examples!F7</f>
        <v>LoE1b</v>
      </c>
      <c r="G7" t="str">
        <f>S2_Examples!G7</f>
        <v>LoE1b</v>
      </c>
      <c r="H7" t="str">
        <f>S2_Examples!H7</f>
        <v>LoE2a</v>
      </c>
      <c r="I7" t="str">
        <f>S2_Examples!I7</f>
        <v>LoE2a</v>
      </c>
      <c r="J7" t="str">
        <f>S2_Examples!J7</f>
        <v>LoE2a</v>
      </c>
      <c r="K7" t="str">
        <f>S2_Examples!K7</f>
        <v>LoE2b</v>
      </c>
      <c r="L7" t="str">
        <f>S2_Examples!L7</f>
        <v>LoE2a</v>
      </c>
      <c r="M7" t="str">
        <f>S2_Examples!M7</f>
        <v>LoE2a</v>
      </c>
      <c r="N7" t="str">
        <f>S2_Examples!N7</f>
        <v>LoE3b</v>
      </c>
      <c r="O7" t="str">
        <f>S2_Examples!O7</f>
        <v>LoE3b</v>
      </c>
      <c r="P7" t="str">
        <f>S2_Examples!P7</f>
        <v>LoE3b</v>
      </c>
      <c r="Q7" t="str">
        <f>S2_Examples!Q7</f>
        <v>LoE4</v>
      </c>
    </row>
    <row r="8" spans="1:17">
      <c r="A8">
        <f>S2_Examples!A8</f>
        <v>0</v>
      </c>
      <c r="B8" t="str">
        <f>S2_Examples!B8</f>
        <v>2 b.  Q U A L I T Y   C H E C K L I S T   F O R   T H E   C R I T I C A L   A P P R A I S A L</v>
      </c>
      <c r="C8">
        <f>S2_Examples!C8</f>
        <v>0</v>
      </c>
      <c r="E8" t="str">
        <f>S2_Examples!E8</f>
        <v>Quality checklist</v>
      </c>
      <c r="F8" t="str">
        <f>S2_Examples!F8</f>
        <v>Quality checklist</v>
      </c>
      <c r="G8" t="str">
        <f>S2_Examples!G8</f>
        <v>Quality checklist</v>
      </c>
      <c r="H8" t="str">
        <f>S2_Examples!H8</f>
        <v>Quality checklist</v>
      </c>
      <c r="I8" t="str">
        <f>S2_Examples!I8</f>
        <v>Quality checklist</v>
      </c>
      <c r="J8" t="str">
        <f>S2_Examples!J8</f>
        <v>Quality checklist</v>
      </c>
      <c r="K8" t="str">
        <f>S2_Examples!K8</f>
        <v>Quality checklist</v>
      </c>
      <c r="L8" t="str">
        <f>S2_Examples!L8</f>
        <v>Quality checklist</v>
      </c>
      <c r="M8" t="str">
        <f>S2_Examples!M8</f>
        <v>Quality checklist</v>
      </c>
      <c r="N8" t="str">
        <f>S2_Examples!N8</f>
        <v>Quality checklist</v>
      </c>
      <c r="O8" t="str">
        <f>S2_Examples!O8</f>
        <v>Quality checklist</v>
      </c>
      <c r="P8" t="str">
        <f>S2_Examples!P8</f>
        <v>Quality checklist</v>
      </c>
      <c r="Q8" t="str">
        <f>S2_Examples!Q8</f>
        <v>Quality checklist</v>
      </c>
    </row>
    <row r="10" spans="1:17">
      <c r="A10" t="s">
        <v>86</v>
      </c>
      <c r="B10" t="str">
        <f>S2_Examples!B10</f>
        <v>Research aim</v>
      </c>
      <c r="C10">
        <f>S2_Examples!C10</f>
        <v>0</v>
      </c>
    </row>
    <row r="11" spans="1:17">
      <c r="A11" s="2">
        <v>1</v>
      </c>
      <c r="B11">
        <f>S2_Examples!B11</f>
        <v>1</v>
      </c>
      <c r="C11" t="str">
        <f>S2_Examples!C11</f>
        <v>Does the study address a clearly focused question?</v>
      </c>
      <c r="E11">
        <f>IF(S2_Examples!E11="yes", 1, 0)*$A11</f>
        <v>1</v>
      </c>
      <c r="F11">
        <f>IF(S2_Examples!F11="yes", 1, 0)*$A11</f>
        <v>1</v>
      </c>
      <c r="G11">
        <f>IF(S2_Examples!G11="yes", 1, 0)*$A11</f>
        <v>0</v>
      </c>
      <c r="H11">
        <f>IF(S2_Examples!H11="yes", 1, 0)*$A11</f>
        <v>1</v>
      </c>
      <c r="I11">
        <f>IF(S2_Examples!I11="yes", 1, 0)*$A11</f>
        <v>1</v>
      </c>
      <c r="J11">
        <f>IF(S2_Examples!J11="yes", 1, 0)*$A11</f>
        <v>1</v>
      </c>
      <c r="K11">
        <f>IF(S2_Examples!K11="yes", 1, 0)*$A11</f>
        <v>0</v>
      </c>
      <c r="L11">
        <f>IF(S2_Examples!L11="yes", 1, 0)*$A11</f>
        <v>0</v>
      </c>
      <c r="M11">
        <f>IF(S2_Examples!M11="yes", 1, 0)*$A11</f>
        <v>1</v>
      </c>
      <c r="N11">
        <f>IF(S2_Examples!N11="yes", 1, 0)*$A11</f>
        <v>1</v>
      </c>
      <c r="O11">
        <f>IF(S2_Examples!O11="yes", 1, 0)*$A11</f>
        <v>1</v>
      </c>
      <c r="P11">
        <f>IF(S2_Examples!P11="yes", 1, 0)*$A11</f>
        <v>1</v>
      </c>
      <c r="Q11" t="e">
        <f>IF(S2_Examples!#REF!="yes", 1, 0)*$A11</f>
        <v>#REF!</v>
      </c>
    </row>
    <row r="12" spans="1:17">
      <c r="A12" s="2">
        <v>2</v>
      </c>
      <c r="B12">
        <f>S2_Examples!B12</f>
        <v>2</v>
      </c>
      <c r="C12" t="str">
        <f>S2_Examples!C12</f>
        <v>Does the question match the answer?</v>
      </c>
      <c r="E12">
        <f>IF(S2_Examples!E12="yes", 1, 0)*$A12</f>
        <v>2</v>
      </c>
      <c r="F12">
        <f>IF(S2_Examples!F12="yes", 1, 0)*$A12</f>
        <v>2</v>
      </c>
      <c r="G12">
        <f>IF(S2_Examples!G12="yes", 1, 0)*$A12</f>
        <v>2</v>
      </c>
      <c r="H12">
        <f>IF(S2_Examples!H12="yes", 1, 0)*$A12</f>
        <v>2</v>
      </c>
      <c r="I12">
        <f>IF(S2_Examples!I12="yes", 1, 0)*$A12</f>
        <v>2</v>
      </c>
      <c r="J12">
        <f>IF(S2_Examples!J12="yes", 1, 0)*$A12</f>
        <v>2</v>
      </c>
      <c r="K12">
        <f>IF(S2_Examples!K12="yes", 1, 0)*$A12</f>
        <v>2</v>
      </c>
      <c r="L12">
        <f>IF(S2_Examples!L12="yes", 1, 0)*$A12</f>
        <v>2</v>
      </c>
      <c r="M12">
        <f>IF(S2_Examples!M12="yes", 1, 0)*$A12</f>
        <v>2</v>
      </c>
      <c r="N12">
        <f>IF(S2_Examples!N12="yes", 1, 0)*$A12</f>
        <v>2</v>
      </c>
      <c r="O12">
        <f>IF(S2_Examples!O12="yes", 1, 0)*$A12</f>
        <v>2</v>
      </c>
      <c r="P12">
        <f>IF(S2_Examples!P12="yes", 1, 0)*$A12</f>
        <v>2</v>
      </c>
      <c r="Q12">
        <f>IF(S2_Examples!Q12="yes", 1, 0)*$A12</f>
        <v>0</v>
      </c>
    </row>
    <row r="13" spans="1:17">
      <c r="A13" s="2"/>
      <c r="B13" t="str">
        <f>S2_Examples!B13</f>
        <v>Data collection</v>
      </c>
      <c r="C13">
        <f>S2_Examples!C13</f>
        <v>0</v>
      </c>
    </row>
    <row r="14" spans="1:17">
      <c r="A14" s="2">
        <v>1</v>
      </c>
      <c r="B14">
        <f>S2_Examples!B14</f>
        <v>3</v>
      </c>
      <c r="C14" t="str">
        <f>S2_Examples!C14</f>
        <v xml:space="preserve">Was the population/area of interest defined in space, time and size? </v>
      </c>
      <c r="E14">
        <f>IF(S2_Examples!E14="yes", 1, 0)*$A14</f>
        <v>0</v>
      </c>
      <c r="F14">
        <f>IF(S2_Examples!F14="yes", 1, 0)*$A14</f>
        <v>1</v>
      </c>
      <c r="G14">
        <f>IF(S2_Examples!G14="yes", 1, 0)*$A14</f>
        <v>1</v>
      </c>
      <c r="H14">
        <f>IF(S2_Examples!H14="yes", 1, 0)*$A14</f>
        <v>1</v>
      </c>
      <c r="I14">
        <f>IF(S2_Examples!I14="yes", 1, 0)*$A14</f>
        <v>1</v>
      </c>
      <c r="J14">
        <f>IF(S2_Examples!J14="yes", 1, 0)*$A14</f>
        <v>1</v>
      </c>
      <c r="K14">
        <f>IF(S2_Examples!K14="yes", 1, 0)*$A14</f>
        <v>1</v>
      </c>
      <c r="L14">
        <f>IF(S2_Examples!L14="yes", 1, 0)*$A14</f>
        <v>1</v>
      </c>
      <c r="M14">
        <f>IF(S2_Examples!M14="yes", 1, 0)*$A14</f>
        <v>1</v>
      </c>
      <c r="N14">
        <f>IF(S2_Examples!N14="yes", 1, 0)*$A14</f>
        <v>1</v>
      </c>
      <c r="O14">
        <f>IF(S2_Examples!O14="yes", 1, 0)*$A14</f>
        <v>1</v>
      </c>
      <c r="P14">
        <f>IF(S2_Examples!P14="yes", 1, 0)*$A14</f>
        <v>1</v>
      </c>
      <c r="Q14">
        <f>IF(S2_Examples!Q14="yes", 1, 0)*$A14</f>
        <v>0</v>
      </c>
    </row>
    <row r="15" spans="1:17">
      <c r="A15" s="2">
        <v>2</v>
      </c>
      <c r="B15">
        <f>S2_Examples!B15</f>
        <v>4</v>
      </c>
      <c r="C15" t="str">
        <f>S2_Examples!C15</f>
        <v>Selection bias: Was the sample area representative for the population defined?</v>
      </c>
      <c r="E15">
        <f>IF(S2_Examples!E15="yes", 1, 0)*$A15</f>
        <v>0</v>
      </c>
      <c r="F15">
        <f>IF(S2_Examples!F15="yes", 1, 0)*$A15</f>
        <v>2</v>
      </c>
      <c r="G15">
        <f>IF(S2_Examples!G15="yes", 1, 0)*$A15</f>
        <v>2</v>
      </c>
      <c r="H15">
        <f>IF(S2_Examples!H15="yes", 1, 0)*$A15</f>
        <v>2</v>
      </c>
      <c r="I15">
        <f>IF(S2_Examples!I15="yes", 1, 0)*$A15</f>
        <v>2</v>
      </c>
      <c r="J15">
        <f>IF(S2_Examples!J15="yes", 1, 0)*$A15</f>
        <v>0</v>
      </c>
      <c r="K15">
        <f>IF(S2_Examples!K15="yes", 1, 0)*$A15</f>
        <v>2</v>
      </c>
      <c r="L15">
        <f>IF(S2_Examples!L15="yes", 1, 0)*$A15</f>
        <v>0</v>
      </c>
      <c r="M15">
        <f>IF(S2_Examples!M15="yes", 1, 0)*$A15</f>
        <v>2</v>
      </c>
      <c r="N15">
        <f>IF(S2_Examples!N15="yes", 1, 0)*$A15</f>
        <v>0</v>
      </c>
      <c r="O15">
        <f>IF(S2_Examples!O15="yes", 1, 0)*$A15</f>
        <v>0</v>
      </c>
      <c r="P15">
        <f>IF(S2_Examples!P15="yes", 1, 0)*$A15</f>
        <v>2</v>
      </c>
      <c r="Q15">
        <f>IF(S2_Examples!Q15="yes", 1, 0)*$A15</f>
        <v>0</v>
      </c>
    </row>
    <row r="16" spans="1:17">
      <c r="A16" s="2">
        <v>2</v>
      </c>
      <c r="B16">
        <f>S2_Examples!B16</f>
        <v>5</v>
      </c>
      <c r="C16" t="str">
        <f>S2_Examples!C16</f>
        <v xml:space="preserve">Was the sample size appropriate? </v>
      </c>
      <c r="E16">
        <f>IF(S2_Examples!E16="yes", 1, 0)*$A16</f>
        <v>2</v>
      </c>
      <c r="F16">
        <f>IF(S2_Examples!F16="yes", 1, 0)*$A16</f>
        <v>2</v>
      </c>
      <c r="G16">
        <f>IF(S2_Examples!G16="yes", 1, 0)*$A16</f>
        <v>0</v>
      </c>
      <c r="H16">
        <f>IF(S2_Examples!H16="yes", 1, 0)*$A16</f>
        <v>2</v>
      </c>
      <c r="I16">
        <f>IF(S2_Examples!I16="yes", 1, 0)*$A16</f>
        <v>2</v>
      </c>
      <c r="J16">
        <f>IF(S2_Examples!J16="yes", 1, 0)*$A16</f>
        <v>2</v>
      </c>
      <c r="K16">
        <f>IF(S2_Examples!K16="yes", 1, 0)*$A16</f>
        <v>2</v>
      </c>
      <c r="L16">
        <f>IF(S2_Examples!L16="yes", 1, 0)*$A16</f>
        <v>2</v>
      </c>
      <c r="M16">
        <f>IF(S2_Examples!M16="yes", 1, 0)*$A16</f>
        <v>0</v>
      </c>
      <c r="N16">
        <f>IF(S2_Examples!N16="yes", 1, 0)*$A16</f>
        <v>2</v>
      </c>
      <c r="O16">
        <f>IF(S2_Examples!O16="yes", 1, 0)*$A16</f>
        <v>0</v>
      </c>
      <c r="P16">
        <f>IF(S2_Examples!P16="yes", 1, 0)*$A16</f>
        <v>2</v>
      </c>
      <c r="Q16">
        <f>IF(S2_Examples!Q16="yes", 1, 0)*$A16</f>
        <v>0</v>
      </c>
    </row>
    <row r="17" spans="1:17">
      <c r="A17" s="2">
        <v>1</v>
      </c>
      <c r="B17">
        <f>S2_Examples!B17</f>
        <v>6</v>
      </c>
      <c r="C17" t="str">
        <f>S2_Examples!C17</f>
        <v>Was probability/random sampling used for constructing the sample?</v>
      </c>
      <c r="E17">
        <f>IF(S2_Examples!E17="yes", 1, 0)*$A17</f>
        <v>0</v>
      </c>
      <c r="F17">
        <f>IF(S2_Examples!F17="yes", 1, 0)*$A17</f>
        <v>0</v>
      </c>
      <c r="G17">
        <f>IF(S2_Examples!G17="yes", 1, 0)*$A17</f>
        <v>0</v>
      </c>
      <c r="H17">
        <f>IF(S2_Examples!H17="yes", 1, 0)*$A17</f>
        <v>0</v>
      </c>
      <c r="I17">
        <f>IF(S2_Examples!I17="yes", 1, 0)*$A17</f>
        <v>0</v>
      </c>
      <c r="J17">
        <f>IF(S2_Examples!J17="yes", 1, 0)*$A17</f>
        <v>0</v>
      </c>
      <c r="K17">
        <f>IF(S2_Examples!K17="yes", 1, 0)*$A17</f>
        <v>1</v>
      </c>
      <c r="L17">
        <f>IF(S2_Examples!L17="yes", 1, 0)*$A17</f>
        <v>1</v>
      </c>
      <c r="M17">
        <f>IF(S2_Examples!M17="yes", 1, 0)*$A17</f>
        <v>0</v>
      </c>
      <c r="N17">
        <f>IF(S2_Examples!N17="yes", 1, 0)*$A17</f>
        <v>0</v>
      </c>
      <c r="O17">
        <f>IF(S2_Examples!O17="yes", 1, 0)*$A17</f>
        <v>0</v>
      </c>
      <c r="P17">
        <f>IF(S2_Examples!P17="yes", 1, 0)*$A17</f>
        <v>0</v>
      </c>
      <c r="Q17">
        <f>IF(S2_Examples!Q17="yes", 1, 0)*$A17</f>
        <v>0</v>
      </c>
    </row>
    <row r="18" spans="1:17">
      <c r="A18" s="2">
        <v>1</v>
      </c>
      <c r="B18">
        <f>S2_Examples!B18</f>
        <v>7</v>
      </c>
      <c r="C18" t="str">
        <f>S2_Examples!C18</f>
        <v>If secondary data were used, did an evaluation of the original data take place?</v>
      </c>
      <c r="E18">
        <f>IF(S2_Examples!E18="yes", 1, 0)*$A18</f>
        <v>1</v>
      </c>
      <c r="F18">
        <f>IF(S2_Examples!F18="yes", 1, 0)*$A18</f>
        <v>0</v>
      </c>
      <c r="G18">
        <f>IF(S2_Examples!G18="yes", 1, 0)*$A18</f>
        <v>0</v>
      </c>
      <c r="H18">
        <f>IF(S2_Examples!H18="yes", 1, 0)*$A18</f>
        <v>0</v>
      </c>
      <c r="I18">
        <f>IF(S2_Examples!I18="yes", 1, 0)*$A18</f>
        <v>0</v>
      </c>
      <c r="J18">
        <f>IF(S2_Examples!J18="yes", 1, 0)*$A18</f>
        <v>0</v>
      </c>
      <c r="K18">
        <f>IF(S2_Examples!K18="yes", 1, 0)*$A18</f>
        <v>0</v>
      </c>
      <c r="L18">
        <f>IF(S2_Examples!L18="yes", 1, 0)*$A18</f>
        <v>0</v>
      </c>
      <c r="M18">
        <f>IF(S2_Examples!M18="yes", 1, 0)*$A18</f>
        <v>0</v>
      </c>
      <c r="N18">
        <f>IF(S2_Examples!N18="yes", 1, 0)*$A18</f>
        <v>0</v>
      </c>
      <c r="O18">
        <f>IF(S2_Examples!O18="yes", 1, 0)*$A18</f>
        <v>0</v>
      </c>
      <c r="P18">
        <f>IF(S2_Examples!P18="yes", 1, 0)*$A18</f>
        <v>0</v>
      </c>
      <c r="Q18">
        <f>IF(S2_Examples!Q18="yes", 1, 0)*$A18</f>
        <v>0</v>
      </c>
    </row>
    <row r="19" spans="1:17">
      <c r="A19" s="2">
        <v>1</v>
      </c>
      <c r="B19">
        <f>S2_Examples!B19</f>
        <v>8</v>
      </c>
      <c r="C19" t="str">
        <f>S2_Examples!C19</f>
        <v>If data collection took place in form of a questionnaire, was it pre-tested/piloted?</v>
      </c>
      <c r="E19">
        <f>IF(S2_Examples!E19="yes", 1, 0)*$A19</f>
        <v>0</v>
      </c>
      <c r="F19">
        <f>IF(S2_Examples!F19="yes", 1, 0)*$A19</f>
        <v>0</v>
      </c>
      <c r="G19">
        <f>IF(S2_Examples!G19="yes", 1, 0)*$A19</f>
        <v>0</v>
      </c>
      <c r="H19">
        <f>IF(S2_Examples!H19="yes", 1, 0)*$A19</f>
        <v>0</v>
      </c>
      <c r="I19">
        <f>IF(S2_Examples!I19="yes", 1, 0)*$A19</f>
        <v>0</v>
      </c>
      <c r="J19">
        <f>IF(S2_Examples!J19="yes", 1, 0)*$A19</f>
        <v>0</v>
      </c>
      <c r="K19">
        <f>IF(S2_Examples!K19="yes", 1, 0)*$A19</f>
        <v>0</v>
      </c>
      <c r="L19">
        <f>IF(S2_Examples!L19="yes", 1, 0)*$A19</f>
        <v>0</v>
      </c>
      <c r="M19">
        <f>IF(S2_Examples!M19="yes", 1, 0)*$A19</f>
        <v>0</v>
      </c>
      <c r="N19">
        <f>IF(S2_Examples!N19="yes", 1, 0)*$A19</f>
        <v>0</v>
      </c>
      <c r="O19">
        <f>IF(S2_Examples!O19="yes", 1, 0)*$A19</f>
        <v>0</v>
      </c>
      <c r="P19">
        <f>IF(S2_Examples!P19="yes", 1, 0)*$A19</f>
        <v>0</v>
      </c>
      <c r="Q19">
        <f>IF(S2_Examples!Q19="yes", 1, 0)*$A19</f>
        <v>0</v>
      </c>
    </row>
    <row r="20" spans="1:17">
      <c r="A20" s="2">
        <v>1</v>
      </c>
      <c r="B20">
        <f>S2_Examples!B20</f>
        <v>9</v>
      </c>
      <c r="C20" t="str">
        <f>S2_Examples!C20</f>
        <v xml:space="preserve">Were the data collection methods described in sufficient detail to permit replication? </v>
      </c>
      <c r="E20">
        <f>IF(S2_Examples!E20="yes", 1, 0)*$A20</f>
        <v>1</v>
      </c>
      <c r="F20">
        <f>IF(S2_Examples!F20="yes", 1, 0)*$A20</f>
        <v>0</v>
      </c>
      <c r="G20">
        <f>IF(S2_Examples!G20="yes", 1, 0)*$A20</f>
        <v>0</v>
      </c>
      <c r="H20">
        <f>IF(S2_Examples!H20="yes", 1, 0)*$A20</f>
        <v>1</v>
      </c>
      <c r="I20">
        <f>IF(S2_Examples!I20="yes", 1, 0)*$A20</f>
        <v>1</v>
      </c>
      <c r="J20">
        <f>IF(S2_Examples!J20="yes", 1, 0)*$A20</f>
        <v>1</v>
      </c>
      <c r="K20">
        <f>IF(S2_Examples!K20="yes", 1, 0)*$A20</f>
        <v>1</v>
      </c>
      <c r="L20">
        <f>IF(S2_Examples!L20="yes", 1, 0)*$A20</f>
        <v>1</v>
      </c>
      <c r="M20">
        <f>IF(S2_Examples!M20="yes", 1, 0)*$A20</f>
        <v>0</v>
      </c>
      <c r="N20">
        <f>IF(S2_Examples!N20="yes", 1, 0)*$A20</f>
        <v>1</v>
      </c>
      <c r="O20">
        <f>IF(S2_Examples!O20="yes", 1, 0)*$A20</f>
        <v>0</v>
      </c>
      <c r="P20">
        <f>IF(S2_Examples!P20="yes", 1, 0)*$A20</f>
        <v>1</v>
      </c>
      <c r="Q20">
        <f>IF(S2_Examples!Q20="yes", 1, 0)*$A20</f>
        <v>0</v>
      </c>
    </row>
    <row r="21" spans="1:17">
      <c r="A21" s="2"/>
      <c r="B21" t="str">
        <f>S2_Examples!B21</f>
        <v>Analysis</v>
      </c>
      <c r="C21">
        <f>S2_Examples!C21</f>
        <v>0</v>
      </c>
    </row>
    <row r="22" spans="1:17">
      <c r="A22" s="2">
        <v>1</v>
      </c>
      <c r="B22">
        <f>S2_Examples!B22</f>
        <v>10</v>
      </c>
      <c r="C22" t="str">
        <f>S2_Examples!C22</f>
        <v xml:space="preserve">Were the statistical/analytical methods described in sufficient detail to permit replication? </v>
      </c>
      <c r="E22">
        <f>IF(S2_Examples!E22="yes", 1, 0)*$A22</f>
        <v>1</v>
      </c>
      <c r="F22">
        <f>IF(S2_Examples!F22="yes", 1, 0)*$A22</f>
        <v>1</v>
      </c>
      <c r="G22">
        <f>IF(S2_Examples!G22="yes", 1, 0)*$A22</f>
        <v>0</v>
      </c>
      <c r="H22">
        <f>IF(S2_Examples!H22="yes", 1, 0)*$A22</f>
        <v>1</v>
      </c>
      <c r="I22">
        <f>IF(S2_Examples!I22="yes", 1, 0)*$A22</f>
        <v>1</v>
      </c>
      <c r="J22">
        <f>IF(S2_Examples!J22="yes", 1, 0)*$A22</f>
        <v>1</v>
      </c>
      <c r="K22">
        <f>IF(S2_Examples!K22="yes", 1, 0)*$A22</f>
        <v>1</v>
      </c>
      <c r="L22">
        <f>IF(S2_Examples!L22="yes", 1, 0)*$A22</f>
        <v>1</v>
      </c>
      <c r="M22">
        <f>IF(S2_Examples!M22="yes", 1, 0)*$A22</f>
        <v>0</v>
      </c>
      <c r="N22">
        <f>IF(S2_Examples!N22="yes", 1, 0)*$A22</f>
        <v>1</v>
      </c>
      <c r="O22">
        <f>IF(S2_Examples!O22="yes", 1, 0)*$A22</f>
        <v>1</v>
      </c>
      <c r="P22">
        <f>IF(S2_Examples!P22="yes", 1, 0)*$A22</f>
        <v>1</v>
      </c>
      <c r="Q22">
        <f>IF(S2_Examples!Q22="yes", 1, 0)*$A22</f>
        <v>0</v>
      </c>
    </row>
    <row r="23" spans="1:17">
      <c r="A23" s="2">
        <v>1</v>
      </c>
      <c r="B23">
        <f>S2_Examples!B23</f>
        <v>11</v>
      </c>
      <c r="C23" t="str">
        <f>S2_Examples!C23</f>
        <v>Is the choice of statistical/analytical methods appropriate and/or justified?</v>
      </c>
      <c r="E23">
        <f>IF(S2_Examples!E23="yes", 1, 0)*$A23</f>
        <v>1</v>
      </c>
      <c r="F23">
        <f>IF(S2_Examples!F23="yes", 1, 0)*$A23</f>
        <v>1</v>
      </c>
      <c r="G23">
        <f>IF(S2_Examples!G23="yes", 1, 0)*$A23</f>
        <v>0</v>
      </c>
      <c r="H23">
        <f>IF(S2_Examples!H23="yes", 1, 0)*$A23</f>
        <v>1</v>
      </c>
      <c r="I23">
        <f>IF(S2_Examples!I23="yes", 1, 0)*$A23</f>
        <v>1</v>
      </c>
      <c r="J23">
        <f>IF(S2_Examples!J23="yes", 1, 0)*$A23</f>
        <v>1</v>
      </c>
      <c r="K23">
        <f>IF(S2_Examples!K23="yes", 1, 0)*$A23</f>
        <v>1</v>
      </c>
      <c r="L23">
        <f>IF(S2_Examples!L23="yes", 1, 0)*$A23</f>
        <v>1</v>
      </c>
      <c r="M23">
        <f>IF(S2_Examples!M23="yes", 1, 0)*$A23</f>
        <v>0</v>
      </c>
      <c r="N23">
        <f>IF(S2_Examples!N23="yes", 1, 0)*$A23</f>
        <v>1</v>
      </c>
      <c r="O23">
        <f>IF(S2_Examples!O23="yes", 1, 0)*$A23</f>
        <v>1</v>
      </c>
      <c r="P23">
        <f>IF(S2_Examples!P23="yes", 1, 0)*$A23</f>
        <v>1</v>
      </c>
      <c r="Q23">
        <f>IF(S2_Examples!Q23="yes", 1, 0)*$A23</f>
        <v>0</v>
      </c>
    </row>
    <row r="24" spans="1:17">
      <c r="A24" s="2">
        <v>1</v>
      </c>
      <c r="B24">
        <f>S2_Examples!B24</f>
        <v>12</v>
      </c>
      <c r="C24" t="str">
        <f>S2_Examples!C24</f>
        <v>Was  uncertainty assessed and reported?</v>
      </c>
      <c r="E24">
        <f>IF(S2_Examples!E24="yes", 1, 0)*$A24</f>
        <v>1</v>
      </c>
      <c r="F24">
        <f>IF(S2_Examples!F24="yes", 1, 0)*$A24</f>
        <v>1</v>
      </c>
      <c r="G24">
        <f>IF(S2_Examples!G24="yes", 1, 0)*$A24</f>
        <v>0</v>
      </c>
      <c r="H24">
        <f>IF(S2_Examples!H24="yes", 1, 0)*$A24</f>
        <v>1</v>
      </c>
      <c r="I24">
        <f>IF(S2_Examples!I24="yes", 1, 0)*$A24</f>
        <v>1</v>
      </c>
      <c r="J24">
        <f>IF(S2_Examples!J24="yes", 1, 0)*$A24</f>
        <v>0</v>
      </c>
      <c r="K24">
        <f>IF(S2_Examples!K24="yes", 1, 0)*$A24</f>
        <v>0</v>
      </c>
      <c r="L24">
        <f>IF(S2_Examples!L24="yes", 1, 0)*$A24</f>
        <v>1</v>
      </c>
      <c r="M24">
        <f>IF(S2_Examples!M24="yes", 1, 0)*$A24</f>
        <v>0</v>
      </c>
      <c r="N24">
        <f>IF(S2_Examples!N24="yes", 1, 0)*$A24</f>
        <v>0</v>
      </c>
      <c r="O24">
        <f>IF(S2_Examples!O24="yes", 1, 0)*$A24</f>
        <v>0</v>
      </c>
      <c r="P24">
        <f>IF(S2_Examples!P24="yes", 1, 0)*$A24</f>
        <v>0</v>
      </c>
      <c r="Q24">
        <f>IF(S2_Examples!Q24="yes", 1, 0)*$A24</f>
        <v>0</v>
      </c>
    </row>
    <row r="25" spans="1:17">
      <c r="A25" s="2"/>
      <c r="B25" t="str">
        <f>S2_Examples!B25</f>
        <v>Results and Conclusions</v>
      </c>
      <c r="C25">
        <f>S2_Examples!C25</f>
        <v>0</v>
      </c>
    </row>
    <row r="26" spans="1:17">
      <c r="A26" s="2">
        <v>1</v>
      </c>
      <c r="B26">
        <f>S2_Examples!B26</f>
        <v>13</v>
      </c>
      <c r="C26" t="str">
        <f>S2_Examples!C26</f>
        <v xml:space="preserve">Do the data support the outcome? </v>
      </c>
      <c r="E26">
        <f>IF(S2_Examples!E26="yes", 1, 0)*$A26</f>
        <v>1</v>
      </c>
      <c r="F26">
        <f>IF(S2_Examples!F26="yes", 1, 0)*$A26</f>
        <v>1</v>
      </c>
      <c r="G26">
        <f>IF(S2_Examples!G26="yes", 1, 0)*$A26</f>
        <v>0</v>
      </c>
      <c r="H26">
        <f>IF(S2_Examples!H26="yes", 1, 0)*$A26</f>
        <v>1</v>
      </c>
      <c r="I26">
        <f>IF(S2_Examples!I26="yes", 1, 0)*$A26</f>
        <v>1</v>
      </c>
      <c r="J26">
        <f>IF(S2_Examples!J26="yes", 1, 0)*$A26</f>
        <v>1</v>
      </c>
      <c r="K26">
        <f>IF(S2_Examples!K26="yes", 1, 0)*$A26</f>
        <v>1</v>
      </c>
      <c r="L26">
        <f>IF(S2_Examples!L26="yes", 1, 0)*$A26</f>
        <v>0</v>
      </c>
      <c r="M26">
        <f>IF(S2_Examples!M26="yes", 1, 0)*$A26</f>
        <v>1</v>
      </c>
      <c r="N26">
        <f>IF(S2_Examples!N26="yes", 1, 0)*$A26</f>
        <v>1</v>
      </c>
      <c r="O26">
        <f>IF(S2_Examples!O26="yes", 1, 0)*$A26</f>
        <v>1</v>
      </c>
      <c r="P26">
        <f>IF(S2_Examples!P26="yes", 1, 0)*$A26</f>
        <v>1</v>
      </c>
      <c r="Q26">
        <f>IF(S2_Examples!Q26="yes", 1, 0)*$A26</f>
        <v>0</v>
      </c>
    </row>
    <row r="27" spans="1:17">
      <c r="A27" s="2">
        <v>1</v>
      </c>
      <c r="B27">
        <f>S2_Examples!B27</f>
        <v>14</v>
      </c>
      <c r="C27" t="str">
        <f>S2_Examples!C27</f>
        <v>Magnitude of effect: Is the effect large, significant and/or without large uncertainty?</v>
      </c>
      <c r="E27">
        <f>IF(S2_Examples!E27="yes", 1, 0)*$A27</f>
        <v>1</v>
      </c>
      <c r="F27">
        <f>IF(S2_Examples!F27="yes", 1, 0)*$A27</f>
        <v>1</v>
      </c>
      <c r="G27">
        <f>IF(S2_Examples!G27="yes", 1, 0)*$A27</f>
        <v>0</v>
      </c>
      <c r="H27">
        <f>IF(S2_Examples!H27="yes", 1, 0)*$A27</f>
        <v>0</v>
      </c>
      <c r="I27">
        <f>IF(S2_Examples!I27="yes", 1, 0)*$A27</f>
        <v>0</v>
      </c>
      <c r="J27">
        <f>IF(S2_Examples!J27="yes", 1, 0)*$A27</f>
        <v>1</v>
      </c>
      <c r="K27">
        <f>IF(S2_Examples!K27="yes", 1, 0)*$A27</f>
        <v>0</v>
      </c>
      <c r="L27">
        <f>IF(S2_Examples!L27="yes", 1, 0)*$A27</f>
        <v>0</v>
      </c>
      <c r="M27">
        <f>IF(S2_Examples!M27="yes", 1, 0)*$A27</f>
        <v>0</v>
      </c>
      <c r="N27">
        <f>IF(S2_Examples!N27="yes", 1, 0)*$A27</f>
        <v>0</v>
      </c>
      <c r="O27">
        <f>IF(S2_Examples!O27="yes", 1, 0)*$A27</f>
        <v>0</v>
      </c>
      <c r="P27">
        <f>IF(S2_Examples!P27="yes", 1, 0)*$A27</f>
        <v>0</v>
      </c>
      <c r="Q27">
        <f>IF(S2_Examples!Q27="yes", 1, 0)*$A27</f>
        <v>0</v>
      </c>
    </row>
    <row r="28" spans="1:17">
      <c r="A28" s="2">
        <v>1</v>
      </c>
      <c r="B28">
        <f>S2_Examples!B28</f>
        <v>15</v>
      </c>
      <c r="C28" t="str">
        <f>S2_Examples!C28</f>
        <v>Are all variables and statistical measures  reported?</v>
      </c>
      <c r="E28">
        <f>IF(S2_Examples!E28="yes", 1, 0)*$A28</f>
        <v>1</v>
      </c>
      <c r="F28">
        <f>IF(S2_Examples!F28="yes", 1, 0)*$A28</f>
        <v>1</v>
      </c>
      <c r="G28">
        <f>IF(S2_Examples!G28="yes", 1, 0)*$A28</f>
        <v>0</v>
      </c>
      <c r="H28">
        <f>IF(S2_Examples!H28="yes", 1, 0)*$A28</f>
        <v>1</v>
      </c>
      <c r="I28">
        <f>IF(S2_Examples!I28="yes", 1, 0)*$A28</f>
        <v>1</v>
      </c>
      <c r="J28">
        <f>IF(S2_Examples!J28="yes", 1, 0)*$A28</f>
        <v>1</v>
      </c>
      <c r="K28">
        <f>IF(S2_Examples!K28="yes", 1, 0)*$A28</f>
        <v>1</v>
      </c>
      <c r="L28">
        <f>IF(S2_Examples!L28="yes", 1, 0)*$A28</f>
        <v>1</v>
      </c>
      <c r="M28">
        <f>IF(S2_Examples!M28="yes", 1, 0)*$A28</f>
        <v>0</v>
      </c>
      <c r="N28">
        <f>IF(S2_Examples!N28="yes", 1, 0)*$A28</f>
        <v>0</v>
      </c>
      <c r="O28">
        <f>IF(S2_Examples!O28="yes", 1, 0)*$A28</f>
        <v>1</v>
      </c>
      <c r="P28">
        <f>IF(S2_Examples!P28="yes", 1, 0)*$A28</f>
        <v>1</v>
      </c>
      <c r="Q28">
        <f>IF(S2_Examples!Q28="yes", 1, 0)*$A28</f>
        <v>0</v>
      </c>
    </row>
    <row r="29" spans="1:17">
      <c r="A29" s="2">
        <v>1</v>
      </c>
      <c r="B29">
        <f>S2_Examples!B29</f>
        <v>16</v>
      </c>
      <c r="C29" t="str">
        <f>S2_Examples!C29</f>
        <v>Attrition bias: Are non-response/drop-outs given and is their impact discussed?</v>
      </c>
      <c r="E29">
        <f>IF(S2_Examples!E29="yes", 1, 0)*$A29</f>
        <v>0</v>
      </c>
      <c r="F29">
        <f>IF(S2_Examples!F29="yes", 1, 0)*$A29</f>
        <v>1</v>
      </c>
      <c r="G29">
        <f>IF(S2_Examples!G29="yes", 1, 0)*$A29</f>
        <v>0</v>
      </c>
      <c r="H29">
        <f>IF(S2_Examples!H29="yes", 1, 0)*$A29</f>
        <v>0</v>
      </c>
      <c r="I29">
        <f>IF(S2_Examples!I29="yes", 1, 0)*$A29</f>
        <v>1</v>
      </c>
      <c r="J29">
        <f>IF(S2_Examples!J29="yes", 1, 0)*$A29</f>
        <v>0</v>
      </c>
      <c r="K29">
        <f>IF(S2_Examples!K29="yes", 1, 0)*$A29</f>
        <v>0</v>
      </c>
      <c r="L29">
        <f>IF(S2_Examples!L29="yes", 1, 0)*$A29</f>
        <v>1</v>
      </c>
      <c r="M29">
        <f>IF(S2_Examples!M29="yes", 1, 0)*$A29</f>
        <v>0</v>
      </c>
      <c r="N29">
        <f>IF(S2_Examples!N29="yes", 1, 0)*$A29</f>
        <v>0</v>
      </c>
      <c r="O29">
        <f>IF(S2_Examples!O29="yes", 1, 0)*$A29</f>
        <v>0</v>
      </c>
      <c r="P29">
        <f>IF(S2_Examples!P29="yes", 1, 0)*$A29</f>
        <v>0</v>
      </c>
      <c r="Q29">
        <f>IF(S2_Examples!Q29="yes", 1, 0)*$A29</f>
        <v>0</v>
      </c>
    </row>
    <row r="30" spans="1:17">
      <c r="A30" s="3"/>
      <c r="B30" t="str">
        <f>S2_Examples!B30</f>
        <v>DESIGN-SPECIFIC ASPECTS</v>
      </c>
      <c r="C30">
        <f>S2_Examples!C30</f>
        <v>0</v>
      </c>
    </row>
    <row r="31" spans="1:17">
      <c r="A31" s="2"/>
      <c r="B31" t="str">
        <f>S2_Examples!B31</f>
        <v>Review</v>
      </c>
      <c r="C31">
        <f>S2_Examples!C31</f>
        <v>0</v>
      </c>
    </row>
    <row r="32" spans="1:17">
      <c r="A32" s="2">
        <v>1</v>
      </c>
      <c r="B32">
        <f>S2_Examples!B32</f>
        <v>17</v>
      </c>
      <c r="C32" t="str">
        <f>S2_Examples!C32</f>
        <v xml:space="preserve">Is there a low probability of publication bias? </v>
      </c>
      <c r="E32">
        <f>IF(S2_Examples!E32="yes", 1, 0)*$A32</f>
        <v>0</v>
      </c>
      <c r="F32">
        <f>IF(S2_Examples!F32="yes", 1, 0)*$A32</f>
        <v>1</v>
      </c>
      <c r="G32">
        <f>IF(S2_Examples!G32="yes", 1, 0)*$A32</f>
        <v>0</v>
      </c>
      <c r="H32">
        <f>IF(S2_Examples!H32="yes", 1, 0)*$A32</f>
        <v>0</v>
      </c>
      <c r="I32">
        <f>IF(S2_Examples!I32="yes", 1, 0)*$A32</f>
        <v>0</v>
      </c>
      <c r="J32">
        <f>IF(S2_Examples!J32="yes", 1, 0)*$A32</f>
        <v>0</v>
      </c>
      <c r="K32">
        <f>IF(S2_Examples!K32="yes", 1, 0)*$A32</f>
        <v>0</v>
      </c>
      <c r="L32">
        <f>IF(S2_Examples!L32="yes", 1, 0)*$A32</f>
        <v>0</v>
      </c>
      <c r="M32">
        <f>IF(S2_Examples!M32="yes", 1, 0)*$A32</f>
        <v>0</v>
      </c>
      <c r="N32">
        <f>IF(S2_Examples!N32="yes", 1, 0)*$A32</f>
        <v>0</v>
      </c>
      <c r="O32">
        <f>IF(S2_Examples!O32="yes", 1, 0)*$A32</f>
        <v>0</v>
      </c>
      <c r="P32">
        <f>IF(S2_Examples!P32="yes", 1, 0)*$A32</f>
        <v>0</v>
      </c>
      <c r="Q32">
        <f>IF(S2_Examples!Q32="yes", 1, 0)*$A32</f>
        <v>0</v>
      </c>
    </row>
    <row r="33" spans="1:17">
      <c r="A33" s="2">
        <v>2</v>
      </c>
      <c r="B33">
        <f>S2_Examples!B33</f>
        <v>18</v>
      </c>
      <c r="C33" t="str">
        <f>S2_Examples!C33</f>
        <v>Is the review based on several strong-evidence individual studies?</v>
      </c>
      <c r="E33">
        <f>IF(S2_Examples!E33="yes", 1, 0)*$A33</f>
        <v>2</v>
      </c>
      <c r="F33">
        <f>IF(S2_Examples!F33="yes", 1, 0)*$A33</f>
        <v>2</v>
      </c>
      <c r="G33">
        <f>IF(S2_Examples!G33="yes", 1, 0)*$A33</f>
        <v>0</v>
      </c>
      <c r="H33">
        <f>IF(S2_Examples!H33="yes", 1, 0)*$A33</f>
        <v>0</v>
      </c>
      <c r="I33">
        <f>IF(S2_Examples!I33="yes", 1, 0)*$A33</f>
        <v>0</v>
      </c>
      <c r="J33">
        <f>IF(S2_Examples!J33="yes", 1, 0)*$A33</f>
        <v>0</v>
      </c>
      <c r="K33">
        <f>IF(S2_Examples!K33="yes", 1, 0)*$A33</f>
        <v>0</v>
      </c>
      <c r="L33">
        <f>IF(S2_Examples!L33="yes", 1, 0)*$A33</f>
        <v>0</v>
      </c>
      <c r="M33">
        <f>IF(S2_Examples!M33="yes", 1, 0)*$A33</f>
        <v>0</v>
      </c>
      <c r="N33">
        <f>IF(S2_Examples!N33="yes", 1, 0)*$A33</f>
        <v>0</v>
      </c>
      <c r="O33">
        <f>IF(S2_Examples!O33="yes", 1, 0)*$A33</f>
        <v>0</v>
      </c>
      <c r="P33">
        <f>IF(S2_Examples!P33="yes", 1, 0)*$A33</f>
        <v>0</v>
      </c>
      <c r="Q33">
        <f>IF(S2_Examples!Q33="yes", 1, 0)*$A33</f>
        <v>0</v>
      </c>
    </row>
    <row r="34" spans="1:17">
      <c r="A34" s="2">
        <v>2</v>
      </c>
      <c r="B34">
        <f>S2_Examples!B34</f>
        <v>19</v>
      </c>
      <c r="C34" t="str">
        <f>S2_Examples!C34</f>
        <v>Do the studies included respond to the same question?</v>
      </c>
      <c r="E34">
        <f>IF(S2_Examples!E34="yes", 1, 0)*$A34</f>
        <v>2</v>
      </c>
      <c r="F34">
        <f>IF(S2_Examples!F34="yes", 1, 0)*$A34</f>
        <v>2</v>
      </c>
      <c r="G34">
        <f>IF(S2_Examples!G34="yes", 1, 0)*$A34</f>
        <v>0</v>
      </c>
      <c r="H34">
        <f>IF(S2_Examples!H34="yes", 1, 0)*$A34</f>
        <v>0</v>
      </c>
      <c r="I34">
        <f>IF(S2_Examples!I34="yes", 1, 0)*$A34</f>
        <v>0</v>
      </c>
      <c r="J34">
        <f>IF(S2_Examples!J34="yes", 1, 0)*$A34</f>
        <v>0</v>
      </c>
      <c r="K34">
        <f>IF(S2_Examples!K34="yes", 1, 0)*$A34</f>
        <v>0</v>
      </c>
      <c r="L34">
        <f>IF(S2_Examples!L34="yes", 1, 0)*$A34</f>
        <v>0</v>
      </c>
      <c r="M34">
        <f>IF(S2_Examples!M34="yes", 1, 0)*$A34</f>
        <v>0</v>
      </c>
      <c r="N34">
        <f>IF(S2_Examples!N34="yes", 1, 0)*$A34</f>
        <v>0</v>
      </c>
      <c r="O34">
        <f>IF(S2_Examples!O34="yes", 1, 0)*$A34</f>
        <v>0</v>
      </c>
      <c r="P34">
        <f>IF(S2_Examples!P34="yes", 1, 0)*$A34</f>
        <v>0</v>
      </c>
      <c r="Q34">
        <f>IF(S2_Examples!Q34="yes", 1, 0)*$A34</f>
        <v>0</v>
      </c>
    </row>
    <row r="35" spans="1:17">
      <c r="A35" s="2">
        <v>1</v>
      </c>
      <c r="B35">
        <f>S2_Examples!B35</f>
        <v>20</v>
      </c>
      <c r="C35" t="str">
        <f>S2_Examples!C35</f>
        <v>Are results between individual studies consistent and homogeneous?</v>
      </c>
      <c r="E35">
        <f>IF(S2_Examples!E35="yes", 1, 0)*$A35</f>
        <v>1</v>
      </c>
      <c r="F35">
        <f>IF(S2_Examples!F35="yes", 1, 0)*$A35</f>
        <v>0</v>
      </c>
      <c r="G35">
        <f>IF(S2_Examples!G35="yes", 1, 0)*$A35</f>
        <v>1</v>
      </c>
      <c r="H35">
        <f>IF(S2_Examples!H35="yes", 1, 0)*$A35</f>
        <v>0</v>
      </c>
      <c r="I35">
        <f>IF(S2_Examples!I35="yes", 1, 0)*$A35</f>
        <v>0</v>
      </c>
      <c r="J35">
        <f>IF(S2_Examples!J35="yes", 1, 0)*$A35</f>
        <v>0</v>
      </c>
      <c r="K35">
        <f>IF(S2_Examples!K35="yes", 1, 0)*$A35</f>
        <v>0</v>
      </c>
      <c r="L35">
        <f>IF(S2_Examples!L35="yes", 1, 0)*$A35</f>
        <v>0</v>
      </c>
      <c r="M35">
        <f>IF(S2_Examples!M35="yes", 1, 0)*$A35</f>
        <v>0</v>
      </c>
      <c r="N35">
        <f>IF(S2_Examples!N35="yes", 1, 0)*$A35</f>
        <v>0</v>
      </c>
      <c r="O35">
        <f>IF(S2_Examples!O35="yes", 1, 0)*$A35</f>
        <v>0</v>
      </c>
      <c r="P35">
        <f>IF(S2_Examples!P35="yes", 1, 0)*$A35</f>
        <v>0</v>
      </c>
      <c r="Q35">
        <f>IF(S2_Examples!Q35="yes", 1, 0)*$A35</f>
        <v>0</v>
      </c>
    </row>
    <row r="36" spans="1:17">
      <c r="A36" s="2">
        <v>1</v>
      </c>
      <c r="B36">
        <f>S2_Examples!B36</f>
        <v>21</v>
      </c>
      <c r="C36" t="str">
        <f>S2_Examples!C36</f>
        <v>Was the literature searched in a systematic and comprehensive way?</v>
      </c>
      <c r="E36">
        <f>IF(S2_Examples!E36="yes", 1, 0)*$A36</f>
        <v>1</v>
      </c>
      <c r="F36">
        <f>IF(S2_Examples!F36="yes", 1, 0)*$A36</f>
        <v>1</v>
      </c>
      <c r="G36">
        <f>IF(S2_Examples!G36="yes", 1, 0)*$A36</f>
        <v>0</v>
      </c>
      <c r="H36">
        <f>IF(S2_Examples!H36="yes", 1, 0)*$A36</f>
        <v>0</v>
      </c>
      <c r="I36">
        <f>IF(S2_Examples!I36="yes", 1, 0)*$A36</f>
        <v>0</v>
      </c>
      <c r="J36">
        <f>IF(S2_Examples!J36="yes", 1, 0)*$A36</f>
        <v>0</v>
      </c>
      <c r="K36">
        <f>IF(S2_Examples!K36="yes", 1, 0)*$A36</f>
        <v>0</v>
      </c>
      <c r="L36">
        <f>IF(S2_Examples!L36="yes", 1, 0)*$A36</f>
        <v>0</v>
      </c>
      <c r="M36">
        <f>IF(S2_Examples!M36="yes", 1, 0)*$A36</f>
        <v>0</v>
      </c>
      <c r="N36">
        <f>IF(S2_Examples!N36="yes", 1, 0)*$A36</f>
        <v>0</v>
      </c>
      <c r="O36">
        <f>IF(S2_Examples!O36="yes", 1, 0)*$A36</f>
        <v>0</v>
      </c>
      <c r="P36">
        <f>IF(S2_Examples!P36="yes", 1, 0)*$A36</f>
        <v>0</v>
      </c>
      <c r="Q36">
        <f>IF(S2_Examples!Q36="yes", 1, 0)*$A36</f>
        <v>0</v>
      </c>
    </row>
    <row r="37" spans="1:17">
      <c r="A37" s="2">
        <v>1</v>
      </c>
      <c r="B37">
        <f>S2_Examples!B37</f>
        <v>22</v>
      </c>
      <c r="C37" t="str">
        <f>S2_Examples!C37</f>
        <v>Was a meta-analysis included?</v>
      </c>
      <c r="E37">
        <f>IF(S2_Examples!E37="yes", 1, 0)*$A37</f>
        <v>1</v>
      </c>
      <c r="F37">
        <f>IF(S2_Examples!F37="yes", 1, 0)*$A37</f>
        <v>1</v>
      </c>
      <c r="G37">
        <f>IF(S2_Examples!G37="yes", 1, 0)*$A37</f>
        <v>0</v>
      </c>
      <c r="H37">
        <f>IF(S2_Examples!H37="yes", 1, 0)*$A37</f>
        <v>0</v>
      </c>
      <c r="I37">
        <f>IF(S2_Examples!I37="yes", 1, 0)*$A37</f>
        <v>0</v>
      </c>
      <c r="J37">
        <f>IF(S2_Examples!J37="yes", 1, 0)*$A37</f>
        <v>0</v>
      </c>
      <c r="K37">
        <f>IF(S2_Examples!K37="yes", 1, 0)*$A37</f>
        <v>0</v>
      </c>
      <c r="L37">
        <f>IF(S2_Examples!L37="yes", 1, 0)*$A37</f>
        <v>0</v>
      </c>
      <c r="M37">
        <f>IF(S2_Examples!M37="yes", 1, 0)*$A37</f>
        <v>0</v>
      </c>
      <c r="N37">
        <f>IF(S2_Examples!N37="yes", 1, 0)*$A37</f>
        <v>0</v>
      </c>
      <c r="O37">
        <f>IF(S2_Examples!O37="yes", 1, 0)*$A37</f>
        <v>0</v>
      </c>
      <c r="P37">
        <f>IF(S2_Examples!P37="yes", 1, 0)*$A37</f>
        <v>0</v>
      </c>
      <c r="Q37">
        <f>IF(S2_Examples!Q37="yes", 1, 0)*$A37</f>
        <v>0</v>
      </c>
    </row>
    <row r="38" spans="1:17">
      <c r="A38" s="2">
        <v>1</v>
      </c>
      <c r="B38">
        <f>S2_Examples!B38</f>
        <v>23</v>
      </c>
      <c r="C38" t="str">
        <f>S2_Examples!C38</f>
        <v>Were appropriate a priori study inclusion/exclusion criteria defined?</v>
      </c>
      <c r="E38">
        <f>IF(S2_Examples!E38="yes", 1, 0)*$A38</f>
        <v>1</v>
      </c>
      <c r="F38">
        <f>IF(S2_Examples!F38="yes", 1, 0)*$A38</f>
        <v>0</v>
      </c>
      <c r="G38">
        <f>IF(S2_Examples!G38="yes", 1, 0)*$A38</f>
        <v>0</v>
      </c>
      <c r="H38">
        <f>IF(S2_Examples!H38="yes", 1, 0)*$A38</f>
        <v>0</v>
      </c>
      <c r="I38">
        <f>IF(S2_Examples!I38="yes", 1, 0)*$A38</f>
        <v>0</v>
      </c>
      <c r="J38">
        <f>IF(S2_Examples!J38="yes", 1, 0)*$A38</f>
        <v>0</v>
      </c>
      <c r="K38">
        <f>IF(S2_Examples!K38="yes", 1, 0)*$A38</f>
        <v>0</v>
      </c>
      <c r="L38">
        <f>IF(S2_Examples!L38="yes", 1, 0)*$A38</f>
        <v>0</v>
      </c>
      <c r="M38">
        <f>IF(S2_Examples!M38="yes", 1, 0)*$A38</f>
        <v>0</v>
      </c>
      <c r="N38">
        <f>IF(S2_Examples!N38="yes", 1, 0)*$A38</f>
        <v>0</v>
      </c>
      <c r="O38">
        <f>IF(S2_Examples!O38="yes", 1, 0)*$A38</f>
        <v>0</v>
      </c>
      <c r="P38">
        <f>IF(S2_Examples!P38="yes", 1, 0)*$A38</f>
        <v>0</v>
      </c>
      <c r="Q38">
        <f>IF(S2_Examples!Q38="yes", 1, 0)*$A38</f>
        <v>0</v>
      </c>
    </row>
    <row r="39" spans="1:17">
      <c r="A39" s="2">
        <v>1</v>
      </c>
      <c r="B39">
        <f>S2_Examples!B39</f>
        <v>24</v>
      </c>
      <c r="C39" t="str">
        <f>S2_Examples!C39</f>
        <v>Did at least two people select studies and extract data?</v>
      </c>
      <c r="E39">
        <f>IF(S2_Examples!E39="yes", 1, 0)*$A39</f>
        <v>1</v>
      </c>
      <c r="F39">
        <f>IF(S2_Examples!F39="yes", 1, 0)*$A39</f>
        <v>0</v>
      </c>
      <c r="G39">
        <f>IF(S2_Examples!G39="yes", 1, 0)*$A39</f>
        <v>0</v>
      </c>
      <c r="H39">
        <f>IF(S2_Examples!H39="yes", 1, 0)*$A39</f>
        <v>0</v>
      </c>
      <c r="I39">
        <f>IF(S2_Examples!I39="yes", 1, 0)*$A39</f>
        <v>0</v>
      </c>
      <c r="J39">
        <f>IF(S2_Examples!J39="yes", 1, 0)*$A39</f>
        <v>0</v>
      </c>
      <c r="K39">
        <f>IF(S2_Examples!K39="yes", 1, 0)*$A39</f>
        <v>0</v>
      </c>
      <c r="L39">
        <f>IF(S2_Examples!L39="yes", 1, 0)*$A39</f>
        <v>0</v>
      </c>
      <c r="M39">
        <f>IF(S2_Examples!M39="yes", 1, 0)*$A39</f>
        <v>0</v>
      </c>
      <c r="N39">
        <f>IF(S2_Examples!N39="yes", 1, 0)*$A39</f>
        <v>0</v>
      </c>
      <c r="O39">
        <f>IF(S2_Examples!O39="yes", 1, 0)*$A39</f>
        <v>0</v>
      </c>
      <c r="P39">
        <f>IF(S2_Examples!P39="yes", 1, 0)*$A39</f>
        <v>0</v>
      </c>
      <c r="Q39">
        <f>IF(S2_Examples!Q39="yes", 1, 0)*$A39</f>
        <v>0</v>
      </c>
    </row>
    <row r="40" spans="1:17">
      <c r="A40" s="2"/>
      <c r="B40" t="str">
        <f>S2_Examples!B40</f>
        <v>Study with a reference/control</v>
      </c>
      <c r="C40">
        <f>S2_Examples!C40</f>
        <v>0</v>
      </c>
    </row>
    <row r="41" spans="1:17">
      <c r="A41" s="2">
        <v>2</v>
      </c>
      <c r="B41">
        <f>S2_Examples!B41</f>
        <v>25</v>
      </c>
      <c r="C41" t="str">
        <f>S2_Examples!C41</f>
        <v>Allocation bias: Was the assignment of case-control groups randomized?</v>
      </c>
      <c r="E41">
        <f>IF(S2_Examples!E41="yes", 1, 0)*$A41</f>
        <v>0</v>
      </c>
      <c r="F41">
        <f>IF(S2_Examples!F41="yes", 1, 0)*$A41</f>
        <v>0</v>
      </c>
      <c r="G41">
        <f>IF(S2_Examples!G41="yes", 1, 0)*$A41</f>
        <v>0</v>
      </c>
      <c r="H41">
        <f>IF(S2_Examples!H41="yes", 1, 0)*$A41</f>
        <v>0</v>
      </c>
      <c r="I41">
        <f>IF(S2_Examples!I41="yes", 1, 0)*$A41</f>
        <v>0</v>
      </c>
      <c r="J41">
        <f>IF(S2_Examples!J41="yes", 1, 0)*$A41</f>
        <v>0</v>
      </c>
      <c r="K41">
        <f>IF(S2_Examples!K41="yes", 1, 0)*$A41</f>
        <v>0</v>
      </c>
      <c r="L41">
        <f>IF(S2_Examples!L41="yes", 1, 0)*$A41</f>
        <v>0</v>
      </c>
      <c r="M41">
        <f>IF(S2_Examples!M41="yes", 1, 0)*$A41</f>
        <v>0</v>
      </c>
      <c r="N41">
        <f>IF(S2_Examples!N41="yes", 1, 0)*$A41</f>
        <v>0</v>
      </c>
      <c r="O41">
        <f>IF(S2_Examples!O41="yes", 1, 0)*$A41</f>
        <v>0</v>
      </c>
      <c r="P41">
        <f>IF(S2_Examples!P41="yes", 1, 0)*$A41</f>
        <v>0</v>
      </c>
      <c r="Q41">
        <f>IF(S2_Examples!Q41="yes", 1, 0)*$A41</f>
        <v>0</v>
      </c>
    </row>
    <row r="42" spans="1:17">
      <c r="A42" s="2">
        <v>2</v>
      </c>
      <c r="B42">
        <f>S2_Examples!B42</f>
        <v>26</v>
      </c>
      <c r="C42" t="str">
        <f>S2_Examples!C42</f>
        <v>Were groups designed equally, aside from the investigated point of interest?</v>
      </c>
      <c r="E42">
        <f>IF(S2_Examples!E42="yes", 1, 0)*$A42</f>
        <v>0</v>
      </c>
      <c r="F42">
        <f>IF(S2_Examples!F42="yes", 1, 0)*$A42</f>
        <v>0</v>
      </c>
      <c r="G42">
        <f>IF(S2_Examples!G42="yes", 1, 0)*$A42</f>
        <v>0</v>
      </c>
      <c r="H42">
        <f>IF(S2_Examples!H42="yes", 1, 0)*$A42</f>
        <v>2</v>
      </c>
      <c r="I42">
        <f>IF(S2_Examples!I42="yes", 1, 0)*$A42</f>
        <v>0</v>
      </c>
      <c r="J42">
        <f>IF(S2_Examples!J42="yes", 1, 0)*$A42</f>
        <v>2</v>
      </c>
      <c r="K42">
        <f>IF(S2_Examples!K42="yes", 1, 0)*$A42</f>
        <v>0</v>
      </c>
      <c r="L42">
        <f>IF(S2_Examples!L42="yes", 1, 0)*$A42</f>
        <v>0</v>
      </c>
      <c r="M42">
        <f>IF(S2_Examples!M42="yes", 1, 0)*$A42</f>
        <v>0</v>
      </c>
      <c r="N42">
        <f>IF(S2_Examples!N42="yes", 1, 0)*$A42</f>
        <v>0</v>
      </c>
      <c r="O42">
        <f>IF(S2_Examples!O42="yes", 1, 0)*$A42</f>
        <v>0</v>
      </c>
      <c r="P42">
        <f>IF(S2_Examples!P42="yes", 1, 0)*$A42</f>
        <v>0</v>
      </c>
      <c r="Q42">
        <f>IF(S2_Examples!Q42="yes", 1, 0)*$A42</f>
        <v>0</v>
      </c>
    </row>
    <row r="43" spans="1:17">
      <c r="A43" s="2">
        <v>1</v>
      </c>
      <c r="B43">
        <f>S2_Examples!B43</f>
        <v>27</v>
      </c>
      <c r="C43" t="str">
        <f>S2_Examples!C43</f>
        <v xml:space="preserve">Performance bias: Was the sampling blinded? </v>
      </c>
      <c r="E43">
        <f>IF(S2_Examples!E43="yes", 1, 0)*$A43</f>
        <v>0</v>
      </c>
      <c r="F43">
        <f>IF(S2_Examples!F43="yes", 1, 0)*$A43</f>
        <v>0</v>
      </c>
      <c r="G43">
        <f>IF(S2_Examples!G43="yes", 1, 0)*$A43</f>
        <v>0</v>
      </c>
      <c r="H43">
        <f>IF(S2_Examples!H43="yes", 1, 0)*$A43</f>
        <v>0</v>
      </c>
      <c r="I43">
        <f>IF(S2_Examples!I43="yes", 1, 0)*$A43</f>
        <v>0</v>
      </c>
      <c r="J43">
        <f>IF(S2_Examples!J43="yes", 1, 0)*$A43</f>
        <v>0</v>
      </c>
      <c r="K43">
        <f>IF(S2_Examples!K43="yes", 1, 0)*$A43</f>
        <v>0</v>
      </c>
      <c r="L43">
        <f>IF(S2_Examples!L43="yes", 1, 0)*$A43</f>
        <v>0</v>
      </c>
      <c r="M43">
        <f>IF(S2_Examples!M43="yes", 1, 0)*$A43</f>
        <v>0</v>
      </c>
      <c r="N43">
        <f>IF(S2_Examples!N43="yes", 1, 0)*$A43</f>
        <v>0</v>
      </c>
      <c r="O43">
        <f>IF(S2_Examples!O43="yes", 1, 0)*$A43</f>
        <v>0</v>
      </c>
      <c r="P43">
        <f>IF(S2_Examples!P43="yes", 1, 0)*$A43</f>
        <v>0</v>
      </c>
      <c r="Q43">
        <f>IF(S2_Examples!Q43="yes", 1, 0)*$A43</f>
        <v>0</v>
      </c>
    </row>
    <row r="44" spans="1:17">
      <c r="A44" s="2">
        <v>2</v>
      </c>
      <c r="B44">
        <f>S2_Examples!B44</f>
        <v>28</v>
      </c>
      <c r="C44" t="str">
        <f>S2_Examples!C44</f>
        <v>Were there sufficient replicates of treatment and reference groups?</v>
      </c>
      <c r="E44">
        <f>IF(S2_Examples!E44="yes", 1, 0)*$A44</f>
        <v>0</v>
      </c>
      <c r="F44">
        <f>IF(S2_Examples!F44="yes", 1, 0)*$A44</f>
        <v>0</v>
      </c>
      <c r="G44">
        <f>IF(S2_Examples!G44="yes", 1, 0)*$A44</f>
        <v>0</v>
      </c>
      <c r="H44">
        <f>IF(S2_Examples!H44="yes", 1, 0)*$A44</f>
        <v>2</v>
      </c>
      <c r="I44">
        <f>IF(S2_Examples!I44="yes", 1, 0)*$A44</f>
        <v>2</v>
      </c>
      <c r="J44">
        <f>IF(S2_Examples!J44="yes", 1, 0)*$A44</f>
        <v>2</v>
      </c>
      <c r="K44">
        <f>IF(S2_Examples!K44="yes", 1, 0)*$A44</f>
        <v>2</v>
      </c>
      <c r="L44">
        <f>IF(S2_Examples!L44="yes", 1, 0)*$A44</f>
        <v>2</v>
      </c>
      <c r="M44">
        <f>IF(S2_Examples!M44="yes", 1, 0)*$A44</f>
        <v>0</v>
      </c>
      <c r="N44">
        <f>IF(S2_Examples!N44="yes", 1, 0)*$A44</f>
        <v>0</v>
      </c>
      <c r="O44">
        <f>IF(S2_Examples!O44="yes", 1, 0)*$A44</f>
        <v>0</v>
      </c>
      <c r="P44">
        <f>IF(S2_Examples!P44="yes", 1, 0)*$A44</f>
        <v>0</v>
      </c>
      <c r="Q44">
        <f>IF(S2_Examples!Q44="yes", 1, 0)*$A44</f>
        <v>0</v>
      </c>
    </row>
    <row r="45" spans="1:17">
      <c r="A45" s="2">
        <v>1</v>
      </c>
      <c r="B45">
        <f>S2_Examples!B45</f>
        <v>29</v>
      </c>
      <c r="C45" t="str">
        <f>S2_Examples!C45</f>
        <v>Detection bias: Were outcomes equally measured and determined between groups?</v>
      </c>
      <c r="E45">
        <f>IF(S2_Examples!E45="yes", 1, 0)*$A45</f>
        <v>0</v>
      </c>
      <c r="F45">
        <f>IF(S2_Examples!F45="yes", 1, 0)*$A45</f>
        <v>0</v>
      </c>
      <c r="G45">
        <f>IF(S2_Examples!G45="yes", 1, 0)*$A45</f>
        <v>0</v>
      </c>
      <c r="H45">
        <f>IF(S2_Examples!H45="yes", 1, 0)*$A45</f>
        <v>1</v>
      </c>
      <c r="I45">
        <f>IF(S2_Examples!I45="yes", 1, 0)*$A45</f>
        <v>1</v>
      </c>
      <c r="J45">
        <f>IF(S2_Examples!J45="yes", 1, 0)*$A45</f>
        <v>1</v>
      </c>
      <c r="K45">
        <f>IF(S2_Examples!K45="yes", 1, 0)*$A45</f>
        <v>0</v>
      </c>
      <c r="L45">
        <f>IF(S2_Examples!L45="yes", 1, 0)*$A45</f>
        <v>1</v>
      </c>
      <c r="M45">
        <f>IF(S2_Examples!M45="yes", 1, 0)*$A45</f>
        <v>1</v>
      </c>
      <c r="N45">
        <f>IF(S2_Examples!N45="yes", 1, 0)*$A45</f>
        <v>0</v>
      </c>
      <c r="O45">
        <f>IF(S2_Examples!O45="yes", 1, 0)*$A45</f>
        <v>0</v>
      </c>
      <c r="P45">
        <f>IF(S2_Examples!P45="yes", 1, 0)*$A45</f>
        <v>0</v>
      </c>
      <c r="Q45">
        <f>IF(S2_Examples!Q45="yes", 1, 0)*$A45</f>
        <v>0</v>
      </c>
    </row>
    <row r="46" spans="1:17">
      <c r="A46" s="2"/>
      <c r="B46" t="str">
        <f>S2_Examples!B46</f>
        <v>Observational studies</v>
      </c>
      <c r="C46">
        <f>S2_Examples!C46</f>
        <v>0</v>
      </c>
      <c r="E46">
        <f>IF(S2_Examples!E46="yes", 1, 0)*$A46</f>
        <v>0</v>
      </c>
      <c r="F46">
        <f>IF(S2_Examples!F46="yes", 1, 0)*$A46</f>
        <v>0</v>
      </c>
      <c r="G46">
        <f>IF(S2_Examples!G46="yes", 1, 0)*$A46</f>
        <v>0</v>
      </c>
      <c r="H46">
        <f>IF(S2_Examples!H46="yes", 1, 0)*$A46</f>
        <v>0</v>
      </c>
      <c r="I46">
        <f>IF(S2_Examples!I46="yes", 1, 0)*$A46</f>
        <v>0</v>
      </c>
      <c r="J46">
        <f>IF(S2_Examples!J46="yes", 1, 0)*$A46</f>
        <v>0</v>
      </c>
      <c r="K46">
        <f>IF(S2_Examples!K46="yes", 1, 0)*$A46</f>
        <v>0</v>
      </c>
      <c r="L46">
        <f>IF(S2_Examples!L46="yes", 1, 0)*$A46</f>
        <v>0</v>
      </c>
      <c r="M46">
        <f>IF(S2_Examples!M46="yes", 1, 0)*$A46</f>
        <v>0</v>
      </c>
      <c r="N46">
        <f>IF(S2_Examples!N46="yes", 1, 0)*$A46</f>
        <v>0</v>
      </c>
      <c r="O46">
        <f>IF(S2_Examples!O46="yes", 1, 0)*$A46</f>
        <v>0</v>
      </c>
      <c r="P46">
        <f>IF(S2_Examples!P46="yes", 1, 0)*$A46</f>
        <v>0</v>
      </c>
      <c r="Q46">
        <f>IF(S2_Examples!Q46="yes", 1, 0)*$A46</f>
        <v>0</v>
      </c>
    </row>
    <row r="47" spans="1:17">
      <c r="A47" s="2">
        <v>2</v>
      </c>
      <c r="B47">
        <f>S2_Examples!B47</f>
        <v>30</v>
      </c>
      <c r="C47" t="str">
        <f>S2_Examples!C47</f>
        <v>Were confounding factors identified and strategies to deal with them stated?</v>
      </c>
      <c r="E47">
        <f>IF(S2_Examples!E47="yes", 1, 0)*$A47</f>
        <v>0</v>
      </c>
      <c r="F47">
        <f>IF(S2_Examples!F47="yes", 1, 0)*$A47</f>
        <v>0</v>
      </c>
      <c r="G47">
        <f>IF(S2_Examples!G47="yes", 1, 0)*$A47</f>
        <v>0</v>
      </c>
      <c r="H47">
        <f>IF(S2_Examples!H47="yes", 1, 0)*$A47</f>
        <v>0</v>
      </c>
      <c r="I47">
        <f>IF(S2_Examples!I47="yes", 1, 0)*$A47</f>
        <v>0</v>
      </c>
      <c r="J47">
        <f>IF(S2_Examples!J47="yes", 1, 0)*$A47</f>
        <v>0</v>
      </c>
      <c r="K47">
        <f>IF(S2_Examples!K47="yes", 1, 0)*$A47</f>
        <v>0</v>
      </c>
      <c r="L47">
        <f>IF(S2_Examples!L47="yes", 1, 0)*$A47</f>
        <v>0</v>
      </c>
      <c r="M47">
        <f>IF(S2_Examples!M47="yes", 1, 0)*$A47</f>
        <v>0</v>
      </c>
      <c r="N47">
        <f>IF(S2_Examples!N47="yes", 1, 0)*$A47</f>
        <v>0</v>
      </c>
      <c r="O47">
        <f>IF(S2_Examples!O47="yes", 1, 0)*$A47</f>
        <v>0</v>
      </c>
      <c r="P47">
        <f>IF(S2_Examples!P47="yes", 1, 0)*$A47</f>
        <v>0</v>
      </c>
      <c r="Q47">
        <f>IF(S2_Examples!Q47="yes", 1, 0)*$A47</f>
        <v>0</v>
      </c>
    </row>
    <row r="48" spans="1:17">
      <c r="A48" s="3"/>
      <c r="B48" t="str">
        <f>S2_Examples!B48</f>
        <v>FOCUS-SPECIFIC ASPECTS</v>
      </c>
      <c r="C48">
        <f>S2_Examples!C48</f>
        <v>0</v>
      </c>
    </row>
    <row r="49" spans="1:17">
      <c r="A49" s="2"/>
      <c r="B49" t="str">
        <f>S2_Examples!B49</f>
        <v>Quantification</v>
      </c>
      <c r="C49">
        <f>S2_Examples!C49</f>
        <v>0</v>
      </c>
    </row>
    <row r="50" spans="1:17">
      <c r="A50" s="2">
        <v>1</v>
      </c>
      <c r="B50">
        <f>S2_Examples!B50</f>
        <v>31</v>
      </c>
      <c r="C50" t="str">
        <f>S2_Examples!C50</f>
        <v>Is the unit of the quantification measurement appropriate?</v>
      </c>
      <c r="E50">
        <f>IF(S2_Examples!E50="yes", 1, 0)*$A50</f>
        <v>0</v>
      </c>
      <c r="F50">
        <f>IF(S2_Examples!F50="yes", 1, 0)*$A50</f>
        <v>0</v>
      </c>
      <c r="G50">
        <f>IF(S2_Examples!G50="yes", 1, 0)*$A50</f>
        <v>0</v>
      </c>
      <c r="H50">
        <f>IF(S2_Examples!H50="yes", 1, 0)*$A50</f>
        <v>0</v>
      </c>
      <c r="I50">
        <f>IF(S2_Examples!I50="yes", 1, 0)*$A50</f>
        <v>1</v>
      </c>
      <c r="J50">
        <f>IF(S2_Examples!J50="yes", 1, 0)*$A50</f>
        <v>1</v>
      </c>
      <c r="K50">
        <f>IF(S2_Examples!K50="yes", 1, 0)*$A50</f>
        <v>1</v>
      </c>
      <c r="L50">
        <f>IF(S2_Examples!L50="yes", 1, 0)*$A50</f>
        <v>1</v>
      </c>
      <c r="M50">
        <f>IF(S2_Examples!M50="yes", 1, 0)*$A50</f>
        <v>1</v>
      </c>
      <c r="N50">
        <f>IF(S2_Examples!N50="yes", 1, 0)*$A50</f>
        <v>0</v>
      </c>
      <c r="O50">
        <f>IF(S2_Examples!O50="yes", 1, 0)*$A50</f>
        <v>0</v>
      </c>
      <c r="P50">
        <f>IF(S2_Examples!P50="yes", 1, 0)*$A50</f>
        <v>1</v>
      </c>
      <c r="Q50">
        <f>IF(S2_Examples!Q50="yes", 1, 0)*$A50</f>
        <v>0</v>
      </c>
    </row>
    <row r="51" spans="1:17">
      <c r="A51" s="2">
        <v>1</v>
      </c>
      <c r="B51">
        <f>S2_Examples!B51</f>
        <v>32</v>
      </c>
      <c r="C51" t="str">
        <f>S2_Examples!C51</f>
        <v>Was temporal change (e.g. annual or long-term) of quantities measured (e.g. species abundance or an ecosystem service) discussed?</v>
      </c>
      <c r="E51">
        <f>IF(S2_Examples!E51="yes", 1, 0)*$A51</f>
        <v>0</v>
      </c>
      <c r="F51">
        <f>IF(S2_Examples!F51="yes", 1, 0)*$A51</f>
        <v>0</v>
      </c>
      <c r="G51">
        <f>IF(S2_Examples!G51="yes", 1, 0)*$A51</f>
        <v>0</v>
      </c>
      <c r="H51">
        <f>IF(S2_Examples!H51="yes", 1, 0)*$A51</f>
        <v>0</v>
      </c>
      <c r="I51">
        <f>IF(S2_Examples!I51="yes", 1, 0)*$A51</f>
        <v>0</v>
      </c>
      <c r="J51">
        <f>IF(S2_Examples!J51="yes", 1, 0)*$A51</f>
        <v>1</v>
      </c>
      <c r="K51">
        <f>IF(S2_Examples!K51="yes", 1, 0)*$A51</f>
        <v>0</v>
      </c>
      <c r="L51">
        <f>IF(S2_Examples!L51="yes", 1, 0)*$A51</f>
        <v>0</v>
      </c>
      <c r="M51">
        <f>IF(S2_Examples!M51="yes", 1, 0)*$A51</f>
        <v>1</v>
      </c>
      <c r="N51">
        <f>IF(S2_Examples!N51="yes", 1, 0)*$A51</f>
        <v>0</v>
      </c>
      <c r="O51">
        <f>IF(S2_Examples!O51="yes", 1, 0)*$A51</f>
        <v>0</v>
      </c>
      <c r="P51">
        <f>IF(S2_Examples!P51="yes", 1, 0)*$A51</f>
        <v>0</v>
      </c>
      <c r="Q51">
        <f>IF(S2_Examples!Q51="yes", 1, 0)*$A51</f>
        <v>0</v>
      </c>
    </row>
    <row r="52" spans="1:17">
      <c r="A52" s="2"/>
      <c r="B52" t="str">
        <f>S2_Examples!B52</f>
        <v>Valuation</v>
      </c>
      <c r="C52">
        <f>S2_Examples!C52</f>
        <v>0</v>
      </c>
    </row>
    <row r="53" spans="1:17">
      <c r="A53" s="2">
        <v>1</v>
      </c>
      <c r="B53">
        <f>S2_Examples!B53</f>
        <v>33</v>
      </c>
      <c r="C53" t="str">
        <f>S2_Examples!C53</f>
        <v>If discounting of future costs and outcomes is necessary, was it performed correctly?</v>
      </c>
      <c r="E53">
        <f>IF(S2_Examples!E53="yes", 1, 0)*$A53</f>
        <v>0</v>
      </c>
      <c r="F53">
        <f>IF(S2_Examples!F53="yes", 1, 0)*$A53</f>
        <v>0</v>
      </c>
      <c r="G53">
        <f>IF(S2_Examples!G53="yes", 1, 0)*$A53</f>
        <v>0</v>
      </c>
      <c r="H53">
        <f>IF(S2_Examples!H53="yes", 1, 0)*$A53</f>
        <v>0</v>
      </c>
      <c r="I53">
        <f>IF(S2_Examples!I53="yes", 1, 0)*$A53</f>
        <v>0</v>
      </c>
      <c r="J53">
        <f>IF(S2_Examples!J53="yes", 1, 0)*$A53</f>
        <v>0</v>
      </c>
      <c r="K53">
        <f>IF(S2_Examples!K53="yes", 1, 0)*$A53</f>
        <v>0</v>
      </c>
      <c r="L53">
        <f>IF(S2_Examples!L53="yes", 1, 0)*$A53</f>
        <v>0</v>
      </c>
      <c r="M53">
        <f>IF(S2_Examples!M53="yes", 1, 0)*$A53</f>
        <v>0</v>
      </c>
      <c r="N53">
        <f>IF(S2_Examples!N53="yes", 1, 0)*$A53</f>
        <v>0</v>
      </c>
      <c r="O53">
        <f>IF(S2_Examples!O53="yes", 1, 0)*$A53</f>
        <v>0</v>
      </c>
      <c r="P53">
        <f>IF(S2_Examples!P53="yes", 1, 0)*$A53</f>
        <v>0</v>
      </c>
      <c r="Q53">
        <f>IF(S2_Examples!Q53="yes", 1, 0)*$A53</f>
        <v>0</v>
      </c>
    </row>
    <row r="54" spans="1:17">
      <c r="A54" s="2">
        <v>1</v>
      </c>
      <c r="B54">
        <f>S2_Examples!B54</f>
        <v>34</v>
      </c>
      <c r="C54" t="str">
        <f>S2_Examples!C54</f>
        <v>If aggregate economic values for a population were estimated, was this estimation consistent with the sampling and the definition of the population?</v>
      </c>
      <c r="E54">
        <f>IF(S2_Examples!E54="yes", 1, 0)*$A54</f>
        <v>0</v>
      </c>
      <c r="F54">
        <f>IF(S2_Examples!F54="yes", 1, 0)*$A54</f>
        <v>0</v>
      </c>
      <c r="G54">
        <f>IF(S2_Examples!G54="yes", 1, 0)*$A54</f>
        <v>0</v>
      </c>
      <c r="H54">
        <f>IF(S2_Examples!H54="yes", 1, 0)*$A54</f>
        <v>0</v>
      </c>
      <c r="I54">
        <f>IF(S2_Examples!I54="yes", 1, 0)*$A54</f>
        <v>0</v>
      </c>
      <c r="J54">
        <f>IF(S2_Examples!J54="yes", 1, 0)*$A54</f>
        <v>0</v>
      </c>
      <c r="K54">
        <f>IF(S2_Examples!K54="yes", 1, 0)*$A54</f>
        <v>0</v>
      </c>
      <c r="L54">
        <f>IF(S2_Examples!L54="yes", 1, 0)*$A54</f>
        <v>0</v>
      </c>
      <c r="M54">
        <f>IF(S2_Examples!M54="yes", 1, 0)*$A54</f>
        <v>0</v>
      </c>
      <c r="N54">
        <f>IF(S2_Examples!N54="yes", 1, 0)*$A54</f>
        <v>0</v>
      </c>
      <c r="O54">
        <f>IF(S2_Examples!O54="yes", 1, 0)*$A54</f>
        <v>0</v>
      </c>
      <c r="P54">
        <f>IF(S2_Examples!P54="yes", 1, 0)*$A54</f>
        <v>0</v>
      </c>
      <c r="Q54">
        <f>IF(S2_Examples!Q54="yes", 1, 0)*$A54</f>
        <v>0</v>
      </c>
    </row>
    <row r="55" spans="1:17">
      <c r="A55" s="2"/>
      <c r="B55" t="str">
        <f>S2_Examples!B55</f>
        <v>Management</v>
      </c>
      <c r="C55">
        <f>S2_Examples!C55</f>
        <v>0</v>
      </c>
    </row>
    <row r="56" spans="1:17">
      <c r="A56" s="2">
        <v>1</v>
      </c>
      <c r="B56">
        <f>S2_Examples!B56</f>
        <v>35</v>
      </c>
      <c r="C56" t="str">
        <f>S2_Examples!C56</f>
        <v>Was the aim of the management intervention clearly defined?</v>
      </c>
      <c r="E56">
        <f>IF(S2_Examples!E56="yes", 1, 0)*$A56</f>
        <v>1</v>
      </c>
      <c r="F56">
        <f>IF(S2_Examples!F56="yes", 1, 0)*$A56</f>
        <v>0</v>
      </c>
      <c r="G56">
        <f>IF(S2_Examples!G56="yes", 1, 0)*$A56</f>
        <v>0</v>
      </c>
      <c r="H56">
        <f>IF(S2_Examples!H56="yes", 1, 0)*$A56</f>
        <v>1</v>
      </c>
      <c r="I56">
        <f>IF(S2_Examples!I56="yes", 1, 0)*$A56</f>
        <v>0</v>
      </c>
      <c r="J56">
        <f>IF(S2_Examples!J56="yes", 1, 0)*$A56</f>
        <v>0</v>
      </c>
      <c r="K56">
        <f>IF(S2_Examples!K56="yes", 1, 0)*$A56</f>
        <v>0</v>
      </c>
      <c r="L56">
        <f>IF(S2_Examples!L56="yes", 1, 0)*$A56</f>
        <v>0</v>
      </c>
      <c r="M56">
        <f>IF(S2_Examples!M56="yes", 1, 0)*$A56</f>
        <v>1</v>
      </c>
      <c r="N56">
        <f>IF(S2_Examples!N56="yes", 1, 0)*$A56</f>
        <v>0</v>
      </c>
      <c r="O56">
        <f>IF(S2_Examples!O56="yes", 1, 0)*$A56</f>
        <v>0</v>
      </c>
      <c r="P56">
        <f>IF(S2_Examples!P56="yes", 1, 0)*$A56</f>
        <v>0</v>
      </c>
      <c r="Q56">
        <f>IF(S2_Examples!Q56="yes", 1, 0)*$A56</f>
        <v>0</v>
      </c>
    </row>
    <row r="57" spans="1:17">
      <c r="A57" s="2">
        <v>1</v>
      </c>
      <c r="B57">
        <f>S2_Examples!B57</f>
        <v>36</v>
      </c>
      <c r="C57" t="str">
        <f>S2_Examples!C57</f>
        <v>Were side effects and trade offs on other non-target species, ecosystem services or stakeholders considered?</v>
      </c>
      <c r="E57">
        <f>IF(S2_Examples!E57="yes", 1, 0)*$A57</f>
        <v>0</v>
      </c>
      <c r="F57">
        <f>IF(S2_Examples!F57="yes", 1, 0)*$A57</f>
        <v>0</v>
      </c>
      <c r="G57">
        <f>IF(S2_Examples!G57="yes", 1, 0)*$A57</f>
        <v>0</v>
      </c>
      <c r="H57">
        <f>IF(S2_Examples!H57="yes", 1, 0)*$A57</f>
        <v>0</v>
      </c>
      <c r="I57">
        <f>IF(S2_Examples!I57="yes", 1, 0)*$A57</f>
        <v>0</v>
      </c>
      <c r="J57">
        <f>IF(S2_Examples!J57="yes", 1, 0)*$A57</f>
        <v>0</v>
      </c>
      <c r="K57">
        <f>IF(S2_Examples!K57="yes", 1, 0)*$A57</f>
        <v>0</v>
      </c>
      <c r="L57">
        <f>IF(S2_Examples!L57="yes", 1, 0)*$A57</f>
        <v>0</v>
      </c>
      <c r="M57">
        <f>IF(S2_Examples!M57="yes", 1, 0)*$A57</f>
        <v>0</v>
      </c>
      <c r="N57">
        <f>IF(S2_Examples!N57="yes", 1, 0)*$A57</f>
        <v>0</v>
      </c>
      <c r="O57">
        <f>IF(S2_Examples!O57="yes", 1, 0)*$A57</f>
        <v>0</v>
      </c>
      <c r="P57">
        <f>IF(S2_Examples!P57="yes", 1, 0)*$A57</f>
        <v>0</v>
      </c>
      <c r="Q57">
        <f>IF(S2_Examples!Q57="yes", 1, 0)*$A57</f>
        <v>0</v>
      </c>
    </row>
    <row r="58" spans="1:17">
      <c r="A58" s="2">
        <v>1</v>
      </c>
      <c r="B58">
        <f>S2_Examples!B58</f>
        <v>37</v>
      </c>
      <c r="C58" t="str">
        <f>S2_Examples!C58</f>
        <v>Were both long-term and short-term effects discussed?</v>
      </c>
      <c r="E58">
        <f>IF(S2_Examples!E58="yes", 1, 0)*$A58</f>
        <v>1</v>
      </c>
      <c r="F58">
        <f>IF(S2_Examples!F58="yes", 1, 0)*$A58</f>
        <v>0</v>
      </c>
      <c r="G58">
        <f>IF(S2_Examples!G58="yes", 1, 0)*$A58</f>
        <v>0</v>
      </c>
      <c r="H58">
        <f>IF(S2_Examples!H58="yes", 1, 0)*$A58</f>
        <v>0</v>
      </c>
      <c r="I58">
        <f>IF(S2_Examples!I58="yes", 1, 0)*$A58</f>
        <v>0</v>
      </c>
      <c r="J58">
        <f>IF(S2_Examples!J58="yes", 1, 0)*$A58</f>
        <v>0</v>
      </c>
      <c r="K58">
        <f>IF(S2_Examples!K58="yes", 1, 0)*$A58</f>
        <v>0</v>
      </c>
      <c r="L58">
        <f>IF(S2_Examples!L58="yes", 1, 0)*$A58</f>
        <v>0</v>
      </c>
      <c r="M58">
        <f>IF(S2_Examples!M58="yes", 1, 0)*$A58</f>
        <v>1</v>
      </c>
      <c r="N58">
        <f>IF(S2_Examples!N58="yes", 1, 0)*$A58</f>
        <v>0</v>
      </c>
      <c r="O58">
        <f>IF(S2_Examples!O58="yes", 1, 0)*$A58</f>
        <v>0</v>
      </c>
      <c r="P58">
        <f>IF(S2_Examples!P58="yes", 1, 0)*$A58</f>
        <v>0</v>
      </c>
      <c r="Q58">
        <f>IF(S2_Examples!Q58="yes", 1, 0)*$A58</f>
        <v>0</v>
      </c>
    </row>
    <row r="59" spans="1:17">
      <c r="A59" s="2">
        <v>1</v>
      </c>
      <c r="B59">
        <f>S2_Examples!B59</f>
        <v>38</v>
      </c>
      <c r="C59" t="str">
        <f>S2_Examples!C59</f>
        <v>Did monitoring take place for an appropriate time period?</v>
      </c>
      <c r="E59">
        <f>IF(S2_Examples!E59="yes", 1, 0)*$A59</f>
        <v>0</v>
      </c>
      <c r="F59">
        <f>IF(S2_Examples!F59="yes", 1, 0)*$A59</f>
        <v>0</v>
      </c>
      <c r="G59">
        <f>IF(S2_Examples!G59="yes", 1, 0)*$A59</f>
        <v>0</v>
      </c>
      <c r="H59">
        <f>IF(S2_Examples!H59="yes", 1, 0)*$A59</f>
        <v>1</v>
      </c>
      <c r="I59">
        <f>IF(S2_Examples!I59="yes", 1, 0)*$A59</f>
        <v>0</v>
      </c>
      <c r="J59">
        <f>IF(S2_Examples!J59="yes", 1, 0)*$A59</f>
        <v>0</v>
      </c>
      <c r="K59">
        <f>IF(S2_Examples!K59="yes", 1, 0)*$A59</f>
        <v>0</v>
      </c>
      <c r="L59">
        <f>IF(S2_Examples!L59="yes", 1, 0)*$A59</f>
        <v>0</v>
      </c>
      <c r="M59">
        <f>IF(S2_Examples!M59="yes", 1, 0)*$A59</f>
        <v>1</v>
      </c>
      <c r="N59">
        <f>IF(S2_Examples!N59="yes", 1, 0)*$A59</f>
        <v>0</v>
      </c>
      <c r="O59">
        <f>IF(S2_Examples!O59="yes", 1, 0)*$A59</f>
        <v>0</v>
      </c>
      <c r="P59">
        <f>IF(S2_Examples!P59="yes", 1, 0)*$A59</f>
        <v>0</v>
      </c>
      <c r="Q59">
        <f>IF(S2_Examples!Q59="yes", 1, 0)*$A59</f>
        <v>0</v>
      </c>
    </row>
    <row r="60" spans="1:17">
      <c r="A60" s="2">
        <v>1</v>
      </c>
      <c r="B60">
        <f>S2_Examples!B60</f>
        <v>39</v>
      </c>
      <c r="C60" t="str">
        <f>S2_Examples!C60</f>
        <v>Appropriate outcome measures: Are all relevant outcomes measured in a reliable way?</v>
      </c>
      <c r="E60">
        <f>IF(S2_Examples!E60="yes", 1, 0)*$A60</f>
        <v>1</v>
      </c>
      <c r="F60">
        <f>IF(S2_Examples!F60="yes", 1, 0)*$A60</f>
        <v>0</v>
      </c>
      <c r="G60">
        <f>IF(S2_Examples!G60="yes", 1, 0)*$A60</f>
        <v>0</v>
      </c>
      <c r="H60">
        <f>IF(S2_Examples!H60="yes", 1, 0)*$A60</f>
        <v>1</v>
      </c>
      <c r="I60">
        <f>IF(S2_Examples!I60="yes", 1, 0)*$A60</f>
        <v>0</v>
      </c>
      <c r="J60">
        <f>IF(S2_Examples!J60="yes", 1, 0)*$A60</f>
        <v>0</v>
      </c>
      <c r="K60">
        <f>IF(S2_Examples!K60="yes", 1, 0)*$A60</f>
        <v>0</v>
      </c>
      <c r="L60">
        <f>IF(S2_Examples!L60="yes", 1, 0)*$A60</f>
        <v>0</v>
      </c>
      <c r="M60">
        <f>IF(S2_Examples!M60="yes", 1, 0)*$A60</f>
        <v>0</v>
      </c>
      <c r="N60">
        <f>IF(S2_Examples!N60="yes", 1, 0)*$A60</f>
        <v>0</v>
      </c>
      <c r="O60">
        <f>IF(S2_Examples!O60="yes", 1, 0)*$A60</f>
        <v>0</v>
      </c>
      <c r="P60">
        <f>IF(S2_Examples!P60="yes", 1, 0)*$A60</f>
        <v>0</v>
      </c>
      <c r="Q60">
        <f>IF(S2_Examples!Q60="yes", 1, 0)*$A60</f>
        <v>0</v>
      </c>
    </row>
    <row r="61" spans="1:17">
      <c r="A61" s="2"/>
      <c r="B61" t="str">
        <f>S2_Examples!B61</f>
        <v>Governance</v>
      </c>
      <c r="C61">
        <f>S2_Examples!C61</f>
        <v>0</v>
      </c>
    </row>
    <row r="62" spans="1:17">
      <c r="A62" s="2">
        <v>1</v>
      </c>
      <c r="B62">
        <f>S2_Examples!B62</f>
        <v>40</v>
      </c>
      <c r="C62" t="str">
        <f>S2_Examples!C62</f>
        <v>Were long-term effects assessed?</v>
      </c>
      <c r="E62">
        <f>IF(S2_Examples!E62="yes", 1, 0)*$A62</f>
        <v>0</v>
      </c>
      <c r="F62">
        <f>IF(S2_Examples!F62="yes", 1, 0)*$A62</f>
        <v>0</v>
      </c>
      <c r="G62">
        <f>IF(S2_Examples!G62="yes", 1, 0)*$A62</f>
        <v>1</v>
      </c>
      <c r="H62">
        <f>IF(S2_Examples!H62="yes", 1, 0)*$A62</f>
        <v>0</v>
      </c>
      <c r="I62">
        <f>IF(S2_Examples!I62="yes", 1, 0)*$A62</f>
        <v>0</v>
      </c>
      <c r="J62">
        <f>IF(S2_Examples!J62="yes", 1, 0)*$A62</f>
        <v>0</v>
      </c>
      <c r="K62">
        <f>IF(S2_Examples!K62="yes", 1, 0)*$A62</f>
        <v>0</v>
      </c>
      <c r="L62">
        <f>IF(S2_Examples!L62="yes", 1, 0)*$A62</f>
        <v>0</v>
      </c>
      <c r="M62">
        <f>IF(S2_Examples!M62="yes", 1, 0)*$A62</f>
        <v>0</v>
      </c>
      <c r="N62">
        <f>IF(S2_Examples!N62="yes", 1, 0)*$A62</f>
        <v>1</v>
      </c>
      <c r="O62">
        <f>IF(S2_Examples!O62="yes", 1, 0)*$A62</f>
        <v>0</v>
      </c>
      <c r="P62">
        <f>IF(S2_Examples!P62="yes", 1, 0)*$A62</f>
        <v>0</v>
      </c>
      <c r="Q62">
        <f>IF(S2_Examples!Q62="yes", 1, 0)*$A62</f>
        <v>0</v>
      </c>
    </row>
    <row r="63" spans="1:17">
      <c r="A63" s="2">
        <v>1</v>
      </c>
      <c r="B63">
        <f>S2_Examples!B63</f>
        <v>41</v>
      </c>
      <c r="C63" t="str">
        <f>S2_Examples!C63</f>
        <v>Was the policy instrument that was used described?</v>
      </c>
      <c r="E63">
        <f>IF(S2_Examples!E63="yes", 1, 0)*$A63</f>
        <v>0</v>
      </c>
      <c r="F63">
        <f>IF(S2_Examples!F63="yes", 1, 0)*$A63</f>
        <v>0</v>
      </c>
      <c r="G63">
        <f>IF(S2_Examples!G63="yes", 1, 0)*$A63</f>
        <v>1</v>
      </c>
      <c r="H63">
        <f>IF(S2_Examples!H63="yes", 1, 0)*$A63</f>
        <v>0</v>
      </c>
      <c r="I63">
        <f>IF(S2_Examples!I63="yes", 1, 0)*$A63</f>
        <v>1</v>
      </c>
      <c r="J63">
        <f>IF(S2_Examples!J63="yes", 1, 0)*$A63</f>
        <v>0</v>
      </c>
      <c r="K63">
        <f>IF(S2_Examples!K63="yes", 1, 0)*$A63</f>
        <v>0</v>
      </c>
      <c r="L63">
        <f>IF(S2_Examples!L63="yes", 1, 0)*$A63</f>
        <v>0</v>
      </c>
      <c r="M63">
        <f>IF(S2_Examples!M63="yes", 1, 0)*$A63</f>
        <v>0</v>
      </c>
      <c r="N63">
        <f>IF(S2_Examples!N63="yes", 1, 0)*$A63</f>
        <v>0</v>
      </c>
      <c r="O63">
        <f>IF(S2_Examples!O63="yes", 1, 0)*$A63</f>
        <v>0</v>
      </c>
      <c r="P63">
        <f>IF(S2_Examples!P63="yes", 1, 0)*$A63</f>
        <v>0</v>
      </c>
      <c r="Q63">
        <f>IF(S2_Examples!Q63="yes", 1, 0)*$A63</f>
        <v>0</v>
      </c>
    </row>
    <row r="64" spans="1:17">
      <c r="A64" s="2">
        <v>1</v>
      </c>
      <c r="B64">
        <f>S2_Examples!B64</f>
        <v>42</v>
      </c>
      <c r="C64" t="str">
        <f>S2_Examples!C64</f>
        <v>Was the influence of the applied policy instrument (incentive/law) on the society discussed?</v>
      </c>
      <c r="E64">
        <f>IF(S2_Examples!E64="yes", 1, 0)*$A64</f>
        <v>0</v>
      </c>
      <c r="F64">
        <f>IF(S2_Examples!F64="yes", 1, 0)*$A64</f>
        <v>0</v>
      </c>
      <c r="G64">
        <f>IF(S2_Examples!G64="yes", 1, 0)*$A64</f>
        <v>1</v>
      </c>
      <c r="H64">
        <f>IF(S2_Examples!H64="yes", 1, 0)*$A64</f>
        <v>0</v>
      </c>
      <c r="I64">
        <f>IF(S2_Examples!I64="yes", 1, 0)*$A64</f>
        <v>0</v>
      </c>
      <c r="J64">
        <f>IF(S2_Examples!J64="yes", 1, 0)*$A64</f>
        <v>0</v>
      </c>
      <c r="K64">
        <f>IF(S2_Examples!K64="yes", 1, 0)*$A64</f>
        <v>0</v>
      </c>
      <c r="L64">
        <f>IF(S2_Examples!L64="yes", 1, 0)*$A64</f>
        <v>0</v>
      </c>
      <c r="M64">
        <f>IF(S2_Examples!M64="yes", 1, 0)*$A64</f>
        <v>0</v>
      </c>
      <c r="N64">
        <f>IF(S2_Examples!N64="yes", 1, 0)*$A64</f>
        <v>1</v>
      </c>
      <c r="O64">
        <f>IF(S2_Examples!O64="yes", 1, 0)*$A64</f>
        <v>0</v>
      </c>
      <c r="P64">
        <f>IF(S2_Examples!P64="yes", 1, 0)*$A64</f>
        <v>0</v>
      </c>
      <c r="Q64">
        <f>IF(S2_Examples!Q64="yes", 1, 0)*$A64</f>
        <v>0</v>
      </c>
    </row>
    <row r="65" spans="1:18">
      <c r="A65" s="2">
        <v>1</v>
      </c>
      <c r="B65">
        <f>S2_Examples!B65</f>
        <v>43</v>
      </c>
      <c r="C65" t="str">
        <f>S2_Examples!C65</f>
        <v>Appropriate outcome measures: Are all relevant outcomes measured in a reliable way?</v>
      </c>
      <c r="E65">
        <f>IF(S2_Examples!E65="yes", 1, 0)*$A65</f>
        <v>0</v>
      </c>
      <c r="F65">
        <f>IF(S2_Examples!F65="yes", 1, 0)*$A65</f>
        <v>0</v>
      </c>
      <c r="G65">
        <f>IF(S2_Examples!G65="yes", 1, 0)*$A65</f>
        <v>1</v>
      </c>
      <c r="H65">
        <f>IF(S2_Examples!H65="yes", 1, 0)*$A65</f>
        <v>0</v>
      </c>
      <c r="I65">
        <f>IF(S2_Examples!I65="yes", 1, 0)*$A65</f>
        <v>1</v>
      </c>
      <c r="J65">
        <f>IF(S2_Examples!J65="yes", 1, 0)*$A65</f>
        <v>0</v>
      </c>
      <c r="K65">
        <f>IF(S2_Examples!K65="yes", 1, 0)*$A65</f>
        <v>0</v>
      </c>
      <c r="L65">
        <f>IF(S2_Examples!L65="yes", 1, 0)*$A65</f>
        <v>0</v>
      </c>
      <c r="M65">
        <f>IF(S2_Examples!M65="yes", 1, 0)*$A65</f>
        <v>0</v>
      </c>
      <c r="N65">
        <f>IF(S2_Examples!N65="yes", 1, 0)*$A65</f>
        <v>1</v>
      </c>
      <c r="O65">
        <f>IF(S2_Examples!O65="yes", 1, 0)*$A65</f>
        <v>0</v>
      </c>
      <c r="P65">
        <f>IF(S2_Examples!P65="yes", 1, 0)*$A65</f>
        <v>0</v>
      </c>
      <c r="Q65">
        <f>IF(S2_Examples!Q65="yes", 1, 0)*$A65</f>
        <v>0</v>
      </c>
    </row>
    <row r="66" spans="1:18" s="4" customFormat="1">
      <c r="C66" s="4" t="str">
        <f>S2_Examples!B66</f>
        <v xml:space="preserve">2b. Quality points </v>
      </c>
      <c r="E66" s="4">
        <f>SUM(E11:E65)</f>
        <v>25</v>
      </c>
      <c r="F66" s="4">
        <f t="shared" ref="F66:K66" si="0">SUM(F11:F65)</f>
        <v>22</v>
      </c>
      <c r="G66" s="4">
        <f t="shared" si="0"/>
        <v>10</v>
      </c>
      <c r="H66" s="4">
        <f t="shared" si="0"/>
        <v>22</v>
      </c>
      <c r="I66" s="4">
        <f t="shared" si="0"/>
        <v>21</v>
      </c>
      <c r="J66" s="4">
        <f t="shared" si="0"/>
        <v>19</v>
      </c>
      <c r="K66" s="4">
        <f t="shared" si="0"/>
        <v>16</v>
      </c>
      <c r="L66" s="4">
        <f t="shared" ref="L66:Q66" si="1">SUM(L11:L65)</f>
        <v>16</v>
      </c>
      <c r="M66" s="4">
        <f t="shared" si="1"/>
        <v>13</v>
      </c>
      <c r="N66" s="4">
        <f t="shared" si="1"/>
        <v>13</v>
      </c>
      <c r="O66" s="4">
        <f t="shared" si="1"/>
        <v>8</v>
      </c>
      <c r="P66" s="4">
        <f t="shared" si="1"/>
        <v>14</v>
      </c>
      <c r="Q66" s="4" t="e">
        <f t="shared" si="1"/>
        <v>#REF!</v>
      </c>
    </row>
    <row r="67" spans="1:18" s="4" customFormat="1">
      <c r="C67" s="4" t="s">
        <v>87</v>
      </c>
      <c r="E67" s="4">
        <f>SUM(E69:E123)</f>
        <v>28</v>
      </c>
      <c r="F67" s="4">
        <f t="shared" ref="F67:K67" si="2">SUM(F69:F123)</f>
        <v>28</v>
      </c>
      <c r="G67" s="4">
        <f t="shared" si="2"/>
        <v>21</v>
      </c>
      <c r="H67" s="4">
        <f t="shared" si="2"/>
        <v>31</v>
      </c>
      <c r="I67" s="4">
        <f t="shared" si="2"/>
        <v>31</v>
      </c>
      <c r="J67" s="4">
        <f t="shared" si="2"/>
        <v>26</v>
      </c>
      <c r="K67" s="4">
        <f t="shared" si="2"/>
        <v>21</v>
      </c>
      <c r="L67" s="4">
        <f t="shared" ref="L67:Q67" si="3">SUM(L69:L123)</f>
        <v>33</v>
      </c>
      <c r="M67" s="4">
        <f t="shared" si="3"/>
        <v>31</v>
      </c>
      <c r="N67" s="4">
        <f t="shared" si="3"/>
        <v>22</v>
      </c>
      <c r="O67" s="4">
        <f t="shared" si="3"/>
        <v>15</v>
      </c>
      <c r="P67" s="4">
        <f t="shared" si="3"/>
        <v>20</v>
      </c>
      <c r="Q67" s="4" t="e">
        <f t="shared" si="3"/>
        <v>#REF!</v>
      </c>
    </row>
    <row r="68" spans="1:18" s="5" customFormat="1" ht="18">
      <c r="B68" s="5" t="s">
        <v>88</v>
      </c>
    </row>
    <row r="69" spans="1:18">
      <c r="A69" s="2">
        <v>1</v>
      </c>
      <c r="B69">
        <f>S2_Examples!B11</f>
        <v>1</v>
      </c>
      <c r="C69" t="str">
        <f>S2_Examples!C11</f>
        <v>Does the study address a clearly focused question?</v>
      </c>
      <c r="E69" s="1">
        <f>IF(OR(S2_Examples!E11="no",S2_Examples!E11="yes"),1,0)*$A11</f>
        <v>1</v>
      </c>
      <c r="F69" s="1">
        <f>IF(OR(S2_Examples!F11="no",S2_Examples!F11="yes"),1,0)*$A11</f>
        <v>1</v>
      </c>
      <c r="G69" s="1">
        <f>IF(OR(S2_Examples!G11="no",S2_Examples!G11="yes"),1,0)*$A11</f>
        <v>1</v>
      </c>
      <c r="H69" s="1">
        <f>IF(OR(S2_Examples!H11="no",S2_Examples!H11="yes"),1,0)*$A11</f>
        <v>1</v>
      </c>
      <c r="I69" s="1">
        <f>IF(OR(S2_Examples!I11="no",S2_Examples!I11="yes"),1,0)*$A11</f>
        <v>1</v>
      </c>
      <c r="J69" s="1">
        <f>IF(OR(S2_Examples!J11="no",S2_Examples!J11="yes"),1,0)*$A11</f>
        <v>1</v>
      </c>
      <c r="K69" s="1">
        <f>IF(OR(S2_Examples!K11="no",S2_Examples!K11="yes"),1,0)*$A11</f>
        <v>1</v>
      </c>
      <c r="L69" s="1">
        <f>IF(OR(S2_Examples!L11="no",S2_Examples!L11="yes"),1,0)*$A11</f>
        <v>1</v>
      </c>
      <c r="M69" s="1">
        <f>IF(OR(S2_Examples!M11="no",S2_Examples!M11="yes"),1,0)*$A11</f>
        <v>1</v>
      </c>
      <c r="N69" s="1">
        <f>IF(OR(S2_Examples!N11="no",S2_Examples!N11="yes"),1,0)*$A11</f>
        <v>1</v>
      </c>
      <c r="O69" s="1">
        <f>IF(OR(S2_Examples!O11="no",S2_Examples!O11="yes"),1,0)*$A11</f>
        <v>1</v>
      </c>
      <c r="P69" s="1">
        <f>IF(OR(S2_Examples!P11="no",S2_Examples!P11="yes"),1,0)*$A11</f>
        <v>1</v>
      </c>
      <c r="Q69" s="1" t="e">
        <f>IF(OR(S2_Examples!#REF!="no",S2_Examples!#REF!="yes"),1,0)*$A11</f>
        <v>#REF!</v>
      </c>
      <c r="R69" s="1"/>
    </row>
    <row r="70" spans="1:18">
      <c r="A70" s="2">
        <v>2</v>
      </c>
      <c r="B70">
        <f>S2_Examples!B12</f>
        <v>2</v>
      </c>
      <c r="C70" t="str">
        <f>S2_Examples!C12</f>
        <v>Does the question match the answer?</v>
      </c>
      <c r="E70" s="1">
        <f>IF(OR(S2_Examples!E12="no",S2_Examples!E12="yes"),1,0)*$A12</f>
        <v>2</v>
      </c>
      <c r="F70" s="1">
        <f>IF(OR(S2_Examples!F12="no",S2_Examples!F12="yes"),1,0)*$A12</f>
        <v>2</v>
      </c>
      <c r="G70" s="1">
        <f>IF(OR(S2_Examples!G12="no",S2_Examples!G12="yes"),1,0)*$A12</f>
        <v>2</v>
      </c>
      <c r="H70" s="1">
        <f>IF(OR(S2_Examples!H12="no",S2_Examples!H12="yes"),1,0)*$A12</f>
        <v>2</v>
      </c>
      <c r="I70" s="1">
        <f>IF(OR(S2_Examples!I12="no",S2_Examples!I12="yes"),1,0)*$A12</f>
        <v>2</v>
      </c>
      <c r="J70" s="1">
        <f>IF(OR(S2_Examples!J12="no",S2_Examples!J12="yes"),1,0)*$A12</f>
        <v>2</v>
      </c>
      <c r="K70" s="1">
        <f>IF(OR(S2_Examples!K12="no",S2_Examples!K12="yes"),1,0)*$A12</f>
        <v>2</v>
      </c>
      <c r="L70" s="1">
        <f>IF(OR(S2_Examples!L12="no",S2_Examples!L12="yes"),1,0)*$A12</f>
        <v>2</v>
      </c>
      <c r="M70" s="1">
        <f>IF(OR(S2_Examples!M12="no",S2_Examples!M12="yes"),1,0)*$A12</f>
        <v>2</v>
      </c>
      <c r="N70" s="1">
        <f>IF(OR(S2_Examples!N12="no",S2_Examples!N12="yes"),1,0)*$A12</f>
        <v>2</v>
      </c>
      <c r="O70" s="1">
        <f>IF(OR(S2_Examples!O12="no",S2_Examples!O12="yes"),1,0)*$A12</f>
        <v>2</v>
      </c>
      <c r="P70" s="1">
        <f>IF(OR(S2_Examples!P12="no",S2_Examples!P12="yes"),1,0)*$A12</f>
        <v>2</v>
      </c>
      <c r="Q70" s="1">
        <f>IF(OR(S2_Examples!Q12="no",S2_Examples!Q12="yes"),1,0)*$A12</f>
        <v>0</v>
      </c>
      <c r="R70" s="1"/>
    </row>
    <row r="71" spans="1:18">
      <c r="A71" s="2"/>
      <c r="B71" t="str">
        <f>S2_Examples!B13</f>
        <v>Data collection</v>
      </c>
      <c r="C71">
        <f>S2_Examples!C13</f>
        <v>0</v>
      </c>
      <c r="E71" s="1"/>
      <c r="F71" s="1"/>
      <c r="G71" s="1"/>
      <c r="H71" s="1"/>
      <c r="I71" s="1"/>
      <c r="J71" s="1"/>
      <c r="K71" s="1"/>
      <c r="L71" s="1"/>
      <c r="M71" s="1"/>
      <c r="N71" s="1"/>
      <c r="O71" s="1"/>
      <c r="P71" s="1"/>
      <c r="Q71" s="1"/>
      <c r="R71" s="1"/>
    </row>
    <row r="72" spans="1:18">
      <c r="A72" s="2">
        <v>1</v>
      </c>
      <c r="B72">
        <f>S2_Examples!B14</f>
        <v>3</v>
      </c>
      <c r="C72" t="str">
        <f>S2_Examples!C14</f>
        <v xml:space="preserve">Was the population/area of interest defined in space, time and size? </v>
      </c>
      <c r="E72" s="1">
        <f>IF(OR(S2_Examples!E14="no",S2_Examples!E14="yes"),1,0)*$A14</f>
        <v>1</v>
      </c>
      <c r="F72" s="1">
        <f>IF(OR(S2_Examples!F14="no",S2_Examples!F14="yes"),1,0)*$A14</f>
        <v>1</v>
      </c>
      <c r="G72" s="1">
        <f>IF(OR(S2_Examples!G14="no",S2_Examples!G14="yes"),1,0)*$A14</f>
        <v>1</v>
      </c>
      <c r="H72" s="1">
        <f>IF(OR(S2_Examples!H14="no",S2_Examples!H14="yes"),1,0)*$A14</f>
        <v>1</v>
      </c>
      <c r="I72" s="1">
        <f>IF(OR(S2_Examples!I14="no",S2_Examples!I14="yes"),1,0)*$A14</f>
        <v>1</v>
      </c>
      <c r="J72" s="1">
        <f>IF(OR(S2_Examples!J14="no",S2_Examples!J14="yes"),1,0)*$A14</f>
        <v>1</v>
      </c>
      <c r="K72" s="1">
        <f>IF(OR(S2_Examples!K14="no",S2_Examples!K14="yes"),1,0)*$A14</f>
        <v>1</v>
      </c>
      <c r="L72" s="1">
        <f>IF(OR(S2_Examples!L14="no",S2_Examples!L14="yes"),1,0)*$A14</f>
        <v>1</v>
      </c>
      <c r="M72" s="1">
        <f>IF(OR(S2_Examples!M14="no",S2_Examples!M14="yes"),1,0)*$A14</f>
        <v>1</v>
      </c>
      <c r="N72" s="1">
        <f>IF(OR(S2_Examples!N14="no",S2_Examples!N14="yes"),1,0)*$A14</f>
        <v>1</v>
      </c>
      <c r="O72" s="1">
        <f>IF(OR(S2_Examples!O14="no",S2_Examples!O14="yes"),1,0)*$A14</f>
        <v>1</v>
      </c>
      <c r="P72" s="1">
        <f>IF(OR(S2_Examples!P14="no",S2_Examples!P14="yes"),1,0)*$A14</f>
        <v>1</v>
      </c>
      <c r="Q72" s="1">
        <f>IF(OR(S2_Examples!Q14="no",S2_Examples!Q14="yes"),1,0)*$A14</f>
        <v>0</v>
      </c>
      <c r="R72" s="1"/>
    </row>
    <row r="73" spans="1:18">
      <c r="A73" s="2">
        <v>2</v>
      </c>
      <c r="B73">
        <f>S2_Examples!B15</f>
        <v>4</v>
      </c>
      <c r="C73" t="str">
        <f>S2_Examples!C15</f>
        <v>Selection bias: Was the sample area representative for the population defined?</v>
      </c>
      <c r="E73" s="1">
        <f>IF(OR(S2_Examples!E15="no",S2_Examples!E15="yes"),1,0)*$A15</f>
        <v>0</v>
      </c>
      <c r="F73" s="1">
        <f>IF(OR(S2_Examples!F15="no",S2_Examples!F15="yes"),1,0)*$A15</f>
        <v>2</v>
      </c>
      <c r="G73" s="1">
        <f>IF(OR(S2_Examples!G15="no",S2_Examples!G15="yes"),1,0)*$A15</f>
        <v>2</v>
      </c>
      <c r="H73" s="1">
        <f>IF(OR(S2_Examples!H15="no",S2_Examples!H15="yes"),1,0)*$A15</f>
        <v>2</v>
      </c>
      <c r="I73" s="1">
        <f>IF(OR(S2_Examples!I15="no",S2_Examples!I15="yes"),1,0)*$A15</f>
        <v>2</v>
      </c>
      <c r="J73" s="1">
        <f>IF(OR(S2_Examples!J15="no",S2_Examples!J15="yes"),1,0)*$A15</f>
        <v>2</v>
      </c>
      <c r="K73" s="1">
        <f>IF(OR(S2_Examples!K15="no",S2_Examples!K15="yes"),1,0)*$A15</f>
        <v>2</v>
      </c>
      <c r="L73" s="1">
        <f>IF(OR(S2_Examples!L15="no",S2_Examples!L15="yes"),1,0)*$A15</f>
        <v>2</v>
      </c>
      <c r="M73" s="1">
        <f>IF(OR(S2_Examples!M15="no",S2_Examples!M15="yes"),1,0)*$A15</f>
        <v>2</v>
      </c>
      <c r="N73" s="1">
        <f>IF(OR(S2_Examples!N15="no",S2_Examples!N15="yes"),1,0)*$A15</f>
        <v>2</v>
      </c>
      <c r="O73" s="1">
        <f>IF(OR(S2_Examples!O15="no",S2_Examples!O15="yes"),1,0)*$A15</f>
        <v>0</v>
      </c>
      <c r="P73" s="1">
        <f>IF(OR(S2_Examples!P15="no",S2_Examples!P15="yes"),1,0)*$A15</f>
        <v>2</v>
      </c>
      <c r="Q73" s="1">
        <f>IF(OR(S2_Examples!Q15="no",S2_Examples!Q15="yes"),1,0)*$A15</f>
        <v>0</v>
      </c>
      <c r="R73" s="1"/>
    </row>
    <row r="74" spans="1:18">
      <c r="A74" s="2">
        <v>2</v>
      </c>
      <c r="B74">
        <f>S2_Examples!B16</f>
        <v>5</v>
      </c>
      <c r="C74" t="str">
        <f>S2_Examples!C16</f>
        <v xml:space="preserve">Was the sample size appropriate? </v>
      </c>
      <c r="E74" s="1">
        <f>IF(OR(S2_Examples!E16="no",S2_Examples!E16="yes"),1,0)*$A16</f>
        <v>2</v>
      </c>
      <c r="F74" s="1">
        <f>IF(OR(S2_Examples!F16="no",S2_Examples!F16="yes"),1,0)*$A16</f>
        <v>2</v>
      </c>
      <c r="G74" s="1">
        <f>IF(OR(S2_Examples!G16="no",S2_Examples!G16="yes"),1,0)*$A16</f>
        <v>0</v>
      </c>
      <c r="H74" s="1">
        <f>IF(OR(S2_Examples!H16="no",S2_Examples!H16="yes"),1,0)*$A16</f>
        <v>2</v>
      </c>
      <c r="I74" s="1">
        <f>IF(OR(S2_Examples!I16="no",S2_Examples!I16="yes"),1,0)*$A16</f>
        <v>2</v>
      </c>
      <c r="J74" s="1">
        <f>IF(OR(S2_Examples!J16="no",S2_Examples!J16="yes"),1,0)*$A16</f>
        <v>2</v>
      </c>
      <c r="K74" s="1">
        <f>IF(OR(S2_Examples!K16="no",S2_Examples!K16="yes"),1,0)*$A16</f>
        <v>2</v>
      </c>
      <c r="L74" s="1">
        <f>IF(OR(S2_Examples!L16="no",S2_Examples!L16="yes"),1,0)*$A16</f>
        <v>2</v>
      </c>
      <c r="M74" s="1">
        <f>IF(OR(S2_Examples!M16="no",S2_Examples!M16="yes"),1,0)*$A16</f>
        <v>2</v>
      </c>
      <c r="N74" s="1">
        <f>IF(OR(S2_Examples!N16="no",S2_Examples!N16="yes"),1,0)*$A16</f>
        <v>2</v>
      </c>
      <c r="O74" s="1">
        <f>IF(OR(S2_Examples!O16="no",S2_Examples!O16="yes"),1,0)*$A16</f>
        <v>0</v>
      </c>
      <c r="P74" s="1">
        <f>IF(OR(S2_Examples!P16="no",S2_Examples!P16="yes"),1,0)*$A16</f>
        <v>2</v>
      </c>
      <c r="Q74" s="1">
        <f>IF(OR(S2_Examples!Q16="no",S2_Examples!Q16="yes"),1,0)*$A16</f>
        <v>0</v>
      </c>
      <c r="R74" s="1"/>
    </row>
    <row r="75" spans="1:18">
      <c r="A75" s="2">
        <v>1</v>
      </c>
      <c r="B75">
        <f>S2_Examples!B17</f>
        <v>6</v>
      </c>
      <c r="C75" t="str">
        <f>S2_Examples!C17</f>
        <v>Was probability/random sampling used for constructing the sample?</v>
      </c>
      <c r="E75" s="1">
        <f>IF(OR(S2_Examples!E17="no",S2_Examples!E17="yes"),1,0)*$A17</f>
        <v>0</v>
      </c>
      <c r="F75" s="1">
        <f>IF(OR(S2_Examples!F17="no",S2_Examples!F17="yes"),1,0)*$A17</f>
        <v>0</v>
      </c>
      <c r="G75" s="1">
        <f>IF(OR(S2_Examples!G17="no",S2_Examples!G17="yes"),1,0)*$A17</f>
        <v>0</v>
      </c>
      <c r="H75" s="1">
        <f>IF(OR(S2_Examples!H17="no",S2_Examples!H17="yes"),1,0)*$A17</f>
        <v>1</v>
      </c>
      <c r="I75" s="1">
        <f>IF(OR(S2_Examples!I17="no",S2_Examples!I17="yes"),1,0)*$A17</f>
        <v>1</v>
      </c>
      <c r="J75" s="1">
        <f>IF(OR(S2_Examples!J17="no",S2_Examples!J17="yes"),1,0)*$A17</f>
        <v>1</v>
      </c>
      <c r="K75" s="1">
        <f>IF(OR(S2_Examples!K17="no",S2_Examples!K17="yes"),1,0)*$A17</f>
        <v>1</v>
      </c>
      <c r="L75" s="1">
        <f>IF(OR(S2_Examples!L17="no",S2_Examples!L17="yes"),1,0)*$A17</f>
        <v>1</v>
      </c>
      <c r="M75" s="1">
        <f>IF(OR(S2_Examples!M17="no",S2_Examples!M17="yes"),1,0)*$A17</f>
        <v>1</v>
      </c>
      <c r="N75" s="1">
        <f>IF(OR(S2_Examples!N17="no",S2_Examples!N17="yes"),1,0)*$A17</f>
        <v>1</v>
      </c>
      <c r="O75" s="1">
        <f>IF(OR(S2_Examples!O17="no",S2_Examples!O17="yes"),1,0)*$A17</f>
        <v>0</v>
      </c>
      <c r="P75" s="1">
        <f>IF(OR(S2_Examples!P17="no",S2_Examples!P17="yes"),1,0)*$A17</f>
        <v>1</v>
      </c>
      <c r="Q75" s="1">
        <f>IF(OR(S2_Examples!Q17="no",S2_Examples!Q17="yes"),1,0)*$A17</f>
        <v>0</v>
      </c>
      <c r="R75" s="1"/>
    </row>
    <row r="76" spans="1:18">
      <c r="A76" s="2">
        <v>1</v>
      </c>
      <c r="B76">
        <f>S2_Examples!B18</f>
        <v>7</v>
      </c>
      <c r="C76" t="str">
        <f>S2_Examples!C18</f>
        <v>If secondary data were used, did an evaluation of the original data take place?</v>
      </c>
      <c r="E76" s="1">
        <f>IF(OR(S2_Examples!E18="no",S2_Examples!E18="yes"),1,0)*$A18</f>
        <v>1</v>
      </c>
      <c r="F76" s="1">
        <f>IF(OR(S2_Examples!F18="no",S2_Examples!F18="yes"),1,0)*$A18</f>
        <v>1</v>
      </c>
      <c r="G76" s="1">
        <f>IF(OR(S2_Examples!G18="no",S2_Examples!G18="yes"),1,0)*$A18</f>
        <v>1</v>
      </c>
      <c r="H76" s="1">
        <f>IF(OR(S2_Examples!H18="no",S2_Examples!H18="yes"),1,0)*$A18</f>
        <v>1</v>
      </c>
      <c r="I76" s="1">
        <f>IF(OR(S2_Examples!I18="no",S2_Examples!I18="yes"),1,0)*$A18</f>
        <v>0</v>
      </c>
      <c r="J76" s="1">
        <f>IF(OR(S2_Examples!J18="no",S2_Examples!J18="yes"),1,0)*$A18</f>
        <v>0</v>
      </c>
      <c r="K76" s="1">
        <f>IF(OR(S2_Examples!K18="no",S2_Examples!K18="yes"),1,0)*$A18</f>
        <v>1</v>
      </c>
      <c r="L76" s="1">
        <f>IF(OR(S2_Examples!L18="no",S2_Examples!L18="yes"),1,0)*$A18</f>
        <v>0</v>
      </c>
      <c r="M76" s="1">
        <f>IF(OR(S2_Examples!M18="no",S2_Examples!M18="yes"),1,0)*$A18</f>
        <v>0</v>
      </c>
      <c r="N76" s="1">
        <f>IF(OR(S2_Examples!N18="no",S2_Examples!N18="yes"),1,0)*$A18</f>
        <v>0</v>
      </c>
      <c r="O76" s="1">
        <f>IF(OR(S2_Examples!O18="no",S2_Examples!O18="yes"),1,0)*$A18</f>
        <v>1</v>
      </c>
      <c r="P76" s="1">
        <f>IF(OR(S2_Examples!P18="no",S2_Examples!P18="yes"),1,0)*$A18</f>
        <v>0</v>
      </c>
      <c r="Q76" s="1">
        <f>IF(OR(S2_Examples!Q18="no",S2_Examples!Q18="yes"),1,0)*$A18</f>
        <v>0</v>
      </c>
      <c r="R76" s="1"/>
    </row>
    <row r="77" spans="1:18">
      <c r="A77" s="2">
        <v>1</v>
      </c>
      <c r="B77">
        <f>S2_Examples!B19</f>
        <v>8</v>
      </c>
      <c r="C77" t="str">
        <f>S2_Examples!C19</f>
        <v>If data collection took place in form of a questionnaire, was it pre-tested/piloted?</v>
      </c>
      <c r="E77" s="1">
        <f>IF(OR(S2_Examples!E19="no",S2_Examples!E19="yes"),1,0)*$A19</f>
        <v>0</v>
      </c>
      <c r="F77" s="1">
        <f>IF(OR(S2_Examples!F19="no",S2_Examples!F19="yes"),1,0)*$A19</f>
        <v>0</v>
      </c>
      <c r="G77" s="1">
        <f>IF(OR(S2_Examples!G19="no",S2_Examples!G19="yes"),1,0)*$A19</f>
        <v>0</v>
      </c>
      <c r="H77" s="1">
        <f>IF(OR(S2_Examples!H19="no",S2_Examples!H19="yes"),1,0)*$A19</f>
        <v>0</v>
      </c>
      <c r="I77" s="1">
        <f>IF(OR(S2_Examples!I19="no",S2_Examples!I19="yes"),1,0)*$A19</f>
        <v>0</v>
      </c>
      <c r="J77" s="1">
        <f>IF(OR(S2_Examples!J19="no",S2_Examples!J19="yes"),1,0)*$A19</f>
        <v>0</v>
      </c>
      <c r="K77" s="1">
        <f>IF(OR(S2_Examples!K19="no",S2_Examples!K19="yes"),1,0)*$A19</f>
        <v>0</v>
      </c>
      <c r="L77" s="1">
        <f>IF(OR(S2_Examples!L19="no",S2_Examples!L19="yes"),1,0)*$A19</f>
        <v>1</v>
      </c>
      <c r="M77" s="1">
        <f>IF(OR(S2_Examples!M19="no",S2_Examples!M19="yes"),1,0)*$A19</f>
        <v>0</v>
      </c>
      <c r="N77" s="1">
        <f>IF(OR(S2_Examples!N19="no",S2_Examples!N19="yes"),1,0)*$A19</f>
        <v>1</v>
      </c>
      <c r="O77" s="1">
        <f>IF(OR(S2_Examples!O19="no",S2_Examples!O19="yes"),1,0)*$A19</f>
        <v>0</v>
      </c>
      <c r="P77" s="1">
        <f>IF(OR(S2_Examples!P19="no",S2_Examples!P19="yes"),1,0)*$A19</f>
        <v>0</v>
      </c>
      <c r="Q77" s="1">
        <f>IF(OR(S2_Examples!Q19="no",S2_Examples!Q19="yes"),1,0)*$A19</f>
        <v>0</v>
      </c>
      <c r="R77" s="1"/>
    </row>
    <row r="78" spans="1:18">
      <c r="A78" s="2">
        <v>1</v>
      </c>
      <c r="B78">
        <f>S2_Examples!B20</f>
        <v>9</v>
      </c>
      <c r="C78" t="str">
        <f>S2_Examples!C20</f>
        <v xml:space="preserve">Were the data collection methods described in sufficient detail to permit replication? </v>
      </c>
      <c r="E78" s="1">
        <f>IF(OR(S2_Examples!E20="no",S2_Examples!E20="yes"),1,0)*$A20</f>
        <v>1</v>
      </c>
      <c r="F78" s="1">
        <f>IF(OR(S2_Examples!F20="no",S2_Examples!F20="yes"),1,0)*$A20</f>
        <v>1</v>
      </c>
      <c r="G78" s="1">
        <f>IF(OR(S2_Examples!G20="no",S2_Examples!G20="yes"),1,0)*$A20</f>
        <v>1</v>
      </c>
      <c r="H78" s="1">
        <f>IF(OR(S2_Examples!H20="no",S2_Examples!H20="yes"),1,0)*$A20</f>
        <v>1</v>
      </c>
      <c r="I78" s="1">
        <f>IF(OR(S2_Examples!I20="no",S2_Examples!I20="yes"),1,0)*$A20</f>
        <v>1</v>
      </c>
      <c r="J78" s="1">
        <f>IF(OR(S2_Examples!J20="no",S2_Examples!J20="yes"),1,0)*$A20</f>
        <v>1</v>
      </c>
      <c r="K78" s="1">
        <f>IF(OR(S2_Examples!K20="no",S2_Examples!K20="yes"),1,0)*$A20</f>
        <v>1</v>
      </c>
      <c r="L78" s="1">
        <f>IF(OR(S2_Examples!L20="no",S2_Examples!L20="yes"),1,0)*$A20</f>
        <v>1</v>
      </c>
      <c r="M78" s="1">
        <f>IF(OR(S2_Examples!M20="no",S2_Examples!M20="yes"),1,0)*$A20</f>
        <v>1</v>
      </c>
      <c r="N78" s="1">
        <f>IF(OR(S2_Examples!N20="no",S2_Examples!N20="yes"),1,0)*$A20</f>
        <v>1</v>
      </c>
      <c r="O78" s="1">
        <f>IF(OR(S2_Examples!O20="no",S2_Examples!O20="yes"),1,0)*$A20</f>
        <v>1</v>
      </c>
      <c r="P78" s="1">
        <f>IF(OR(S2_Examples!P20="no",S2_Examples!P20="yes"),1,0)*$A20</f>
        <v>1</v>
      </c>
      <c r="Q78" s="1">
        <f>IF(OR(S2_Examples!Q20="no",S2_Examples!Q20="yes"),1,0)*$A20</f>
        <v>0</v>
      </c>
      <c r="R78" s="1"/>
    </row>
    <row r="79" spans="1:18">
      <c r="A79" s="2"/>
      <c r="B79" t="str">
        <f>S2_Examples!B21</f>
        <v>Analysis</v>
      </c>
      <c r="C79">
        <f>S2_Examples!C21</f>
        <v>0</v>
      </c>
      <c r="E79" s="1"/>
      <c r="F79" s="1"/>
      <c r="G79" s="1"/>
      <c r="H79" s="1"/>
      <c r="I79" s="1"/>
      <c r="J79" s="1"/>
      <c r="K79" s="1"/>
      <c r="L79" s="1"/>
      <c r="M79" s="1"/>
      <c r="N79" s="1"/>
      <c r="O79" s="1"/>
      <c r="P79" s="1"/>
      <c r="Q79" s="1"/>
      <c r="R79" s="1"/>
    </row>
    <row r="80" spans="1:18">
      <c r="A80" s="2">
        <v>1</v>
      </c>
      <c r="B80">
        <f>S2_Examples!B22</f>
        <v>10</v>
      </c>
      <c r="C80" t="str">
        <f>S2_Examples!C22</f>
        <v xml:space="preserve">Were the statistical/analytical methods described in sufficient detail to permit replication? </v>
      </c>
      <c r="E80" s="1">
        <f>IF(OR(S2_Examples!E22="no",S2_Examples!E22="yes"),1,0)*$A22</f>
        <v>1</v>
      </c>
      <c r="F80" s="1">
        <f>IF(OR(S2_Examples!F22="no",S2_Examples!F22="yes"),1,0)*$A22</f>
        <v>1</v>
      </c>
      <c r="G80" s="1">
        <f>IF(OR(S2_Examples!G22="no",S2_Examples!G22="yes"),1,0)*$A22</f>
        <v>0</v>
      </c>
      <c r="H80" s="1">
        <f>IF(OR(S2_Examples!H22="no",S2_Examples!H22="yes"),1,0)*$A22</f>
        <v>1</v>
      </c>
      <c r="I80" s="1">
        <f>IF(OR(S2_Examples!I22="no",S2_Examples!I22="yes"),1,0)*$A22</f>
        <v>1</v>
      </c>
      <c r="J80" s="1">
        <f>IF(OR(S2_Examples!J22="no",S2_Examples!J22="yes"),1,0)*$A22</f>
        <v>1</v>
      </c>
      <c r="K80" s="1">
        <f>IF(OR(S2_Examples!K22="no",S2_Examples!K22="yes"),1,0)*$A22</f>
        <v>1</v>
      </c>
      <c r="L80" s="1">
        <f>IF(OR(S2_Examples!L22="no",S2_Examples!L22="yes"),1,0)*$A22</f>
        <v>1</v>
      </c>
      <c r="M80" s="1">
        <f>IF(OR(S2_Examples!M22="no",S2_Examples!M22="yes"),1,0)*$A22</f>
        <v>1</v>
      </c>
      <c r="N80" s="1">
        <f>IF(OR(S2_Examples!N22="no",S2_Examples!N22="yes"),1,0)*$A22</f>
        <v>1</v>
      </c>
      <c r="O80" s="1">
        <f>IF(OR(S2_Examples!O22="no",S2_Examples!O22="yes"),1,0)*$A22</f>
        <v>1</v>
      </c>
      <c r="P80" s="1">
        <f>IF(OR(S2_Examples!P22="no",S2_Examples!P22="yes"),1,0)*$A22</f>
        <v>1</v>
      </c>
      <c r="Q80" s="1">
        <f>IF(OR(S2_Examples!Q22="no",S2_Examples!Q22="yes"),1,0)*$A22</f>
        <v>0</v>
      </c>
      <c r="R80" s="1"/>
    </row>
    <row r="81" spans="1:18">
      <c r="A81" s="2">
        <v>1</v>
      </c>
      <c r="B81">
        <f>S2_Examples!B23</f>
        <v>11</v>
      </c>
      <c r="C81" t="str">
        <f>S2_Examples!C23</f>
        <v>Is the choice of statistical/analytical methods appropriate and/or justified?</v>
      </c>
      <c r="E81" s="1">
        <f>IF(OR(S2_Examples!E23="no",S2_Examples!E23="yes"),1,0)*$A23</f>
        <v>1</v>
      </c>
      <c r="F81" s="1">
        <f>IF(OR(S2_Examples!F23="no",S2_Examples!F23="yes"),1,0)*$A23</f>
        <v>1</v>
      </c>
      <c r="G81" s="1">
        <f>IF(OR(S2_Examples!G23="no",S2_Examples!G23="yes"),1,0)*$A23</f>
        <v>0</v>
      </c>
      <c r="H81" s="1">
        <f>IF(OR(S2_Examples!H23="no",S2_Examples!H23="yes"),1,0)*$A23</f>
        <v>1</v>
      </c>
      <c r="I81" s="1">
        <f>IF(OR(S2_Examples!I23="no",S2_Examples!I23="yes"),1,0)*$A23</f>
        <v>1</v>
      </c>
      <c r="J81" s="1">
        <f>IF(OR(S2_Examples!J23="no",S2_Examples!J23="yes"),1,0)*$A23</f>
        <v>1</v>
      </c>
      <c r="K81" s="1">
        <f>IF(OR(S2_Examples!K23="no",S2_Examples!K23="yes"),1,0)*$A23</f>
        <v>1</v>
      </c>
      <c r="L81" s="1">
        <f>IF(OR(S2_Examples!L23="no",S2_Examples!L23="yes"),1,0)*$A23</f>
        <v>1</v>
      </c>
      <c r="M81" s="1">
        <f>IF(OR(S2_Examples!M23="no",S2_Examples!M23="yes"),1,0)*$A23</f>
        <v>1</v>
      </c>
      <c r="N81" s="1">
        <f>IF(OR(S2_Examples!N23="no",S2_Examples!N23="yes"),1,0)*$A23</f>
        <v>1</v>
      </c>
      <c r="O81" s="1">
        <f>IF(OR(S2_Examples!O23="no",S2_Examples!O23="yes"),1,0)*$A23</f>
        <v>1</v>
      </c>
      <c r="P81" s="1">
        <f>IF(OR(S2_Examples!P23="no",S2_Examples!P23="yes"),1,0)*$A23</f>
        <v>1</v>
      </c>
      <c r="Q81" s="1">
        <f>IF(OR(S2_Examples!Q23="no",S2_Examples!Q23="yes"),1,0)*$A23</f>
        <v>0</v>
      </c>
      <c r="R81" s="1"/>
    </row>
    <row r="82" spans="1:18">
      <c r="A82" s="2">
        <v>1</v>
      </c>
      <c r="B82">
        <f>S2_Examples!B24</f>
        <v>12</v>
      </c>
      <c r="C82" t="str">
        <f>S2_Examples!C24</f>
        <v>Was  uncertainty assessed and reported?</v>
      </c>
      <c r="E82" s="1">
        <f>IF(OR(S2_Examples!E24="no",S2_Examples!E24="yes"),1,0)*$A24</f>
        <v>1</v>
      </c>
      <c r="F82" s="1">
        <f>IF(OR(S2_Examples!F24="no",S2_Examples!F24="yes"),1,0)*$A24</f>
        <v>1</v>
      </c>
      <c r="G82" s="1">
        <f>IF(OR(S2_Examples!G24="no",S2_Examples!G24="yes"),1,0)*$A24</f>
        <v>1</v>
      </c>
      <c r="H82" s="1">
        <f>IF(OR(S2_Examples!H24="no",S2_Examples!H24="yes"),1,0)*$A24</f>
        <v>1</v>
      </c>
      <c r="I82" s="1">
        <f>IF(OR(S2_Examples!I24="no",S2_Examples!I24="yes"),1,0)*$A24</f>
        <v>1</v>
      </c>
      <c r="J82" s="1">
        <f>IF(OR(S2_Examples!J24="no",S2_Examples!J24="yes"),1,0)*$A24</f>
        <v>1</v>
      </c>
      <c r="K82" s="1">
        <f>IF(OR(S2_Examples!K24="no",S2_Examples!K24="yes"),1,0)*$A24</f>
        <v>1</v>
      </c>
      <c r="L82" s="1">
        <f>IF(OR(S2_Examples!L24="no",S2_Examples!L24="yes"),1,0)*$A24</f>
        <v>1</v>
      </c>
      <c r="M82" s="1">
        <f>IF(OR(S2_Examples!M24="no",S2_Examples!M24="yes"),1,0)*$A24</f>
        <v>1</v>
      </c>
      <c r="N82" s="1">
        <f>IF(OR(S2_Examples!N24="no",S2_Examples!N24="yes"),1,0)*$A24</f>
        <v>1</v>
      </c>
      <c r="O82" s="1">
        <f>IF(OR(S2_Examples!O24="no",S2_Examples!O24="yes"),1,0)*$A24</f>
        <v>1</v>
      </c>
      <c r="P82" s="1">
        <f>IF(OR(S2_Examples!P24="no",S2_Examples!P24="yes"),1,0)*$A24</f>
        <v>1</v>
      </c>
      <c r="Q82" s="1">
        <f>IF(OR(S2_Examples!Q24="no",S2_Examples!Q24="yes"),1,0)*$A24</f>
        <v>0</v>
      </c>
      <c r="R82" s="1"/>
    </row>
    <row r="83" spans="1:18">
      <c r="A83" s="2"/>
      <c r="B83" t="str">
        <f>S2_Examples!B25</f>
        <v>Results and Conclusions</v>
      </c>
      <c r="C83">
        <f>S2_Examples!C25</f>
        <v>0</v>
      </c>
      <c r="E83" s="1"/>
      <c r="F83" s="1"/>
      <c r="G83" s="1"/>
      <c r="H83" s="1"/>
      <c r="I83" s="1"/>
      <c r="J83" s="1"/>
      <c r="K83" s="1"/>
      <c r="L83" s="1"/>
      <c r="M83" s="1"/>
      <c r="N83" s="1"/>
      <c r="O83" s="1"/>
      <c r="P83" s="1"/>
      <c r="Q83" s="1"/>
      <c r="R83" s="1"/>
    </row>
    <row r="84" spans="1:18">
      <c r="A84" s="2">
        <v>1</v>
      </c>
      <c r="B84">
        <f>S2_Examples!B26</f>
        <v>13</v>
      </c>
      <c r="C84" t="str">
        <f>S2_Examples!C26</f>
        <v xml:space="preserve">Do the data support the outcome? </v>
      </c>
      <c r="E84" s="1">
        <f>IF(OR(S2_Examples!E26="no",S2_Examples!E26="yes"),1,0)*$A26</f>
        <v>1</v>
      </c>
      <c r="F84" s="1">
        <f>IF(OR(S2_Examples!F26="no",S2_Examples!F26="yes"),1,0)*$A26</f>
        <v>1</v>
      </c>
      <c r="G84" s="1">
        <f>IF(OR(S2_Examples!G26="no",S2_Examples!G26="yes"),1,0)*$A26</f>
        <v>0</v>
      </c>
      <c r="H84" s="1">
        <f>IF(OR(S2_Examples!H26="no",S2_Examples!H26="yes"),1,0)*$A26</f>
        <v>1</v>
      </c>
      <c r="I84" s="1">
        <f>IF(OR(S2_Examples!I26="no",S2_Examples!I26="yes"),1,0)*$A26</f>
        <v>1</v>
      </c>
      <c r="J84" s="1">
        <f>IF(OR(S2_Examples!J26="no",S2_Examples!J26="yes"),1,0)*$A26</f>
        <v>1</v>
      </c>
      <c r="K84" s="1">
        <f>IF(OR(S2_Examples!K26="no",S2_Examples!K26="yes"),1,0)*$A26</f>
        <v>1</v>
      </c>
      <c r="L84" s="1">
        <f>IF(OR(S2_Examples!L26="no",S2_Examples!L26="yes"),1,0)*$A26</f>
        <v>1</v>
      </c>
      <c r="M84" s="1">
        <f>IF(OR(S2_Examples!M26="no",S2_Examples!M26="yes"),1,0)*$A26</f>
        <v>1</v>
      </c>
      <c r="N84" s="1">
        <f>IF(OR(S2_Examples!N26="no",S2_Examples!N26="yes"),1,0)*$A26</f>
        <v>1</v>
      </c>
      <c r="O84" s="1">
        <f>IF(OR(S2_Examples!O26="no",S2_Examples!O26="yes"),1,0)*$A26</f>
        <v>1</v>
      </c>
      <c r="P84" s="1">
        <f>IF(OR(S2_Examples!P26="no",S2_Examples!P26="yes"),1,0)*$A26</f>
        <v>1</v>
      </c>
      <c r="Q84" s="1">
        <f>IF(OR(S2_Examples!Q26="no",S2_Examples!Q26="yes"),1,0)*$A26</f>
        <v>0</v>
      </c>
      <c r="R84" s="1"/>
    </row>
    <row r="85" spans="1:18">
      <c r="A85" s="2">
        <v>1</v>
      </c>
      <c r="B85">
        <f>S2_Examples!B27</f>
        <v>14</v>
      </c>
      <c r="C85" t="str">
        <f>S2_Examples!C27</f>
        <v>Magnitude of effect: Is the effect large, significant and/or without large uncertainty?</v>
      </c>
      <c r="E85" s="1">
        <f>IF(OR(S2_Examples!E27="no",S2_Examples!E27="yes"),1,0)*$A27</f>
        <v>1</v>
      </c>
      <c r="F85" s="1">
        <f>IF(OR(S2_Examples!F27="no",S2_Examples!F27="yes"),1,0)*$A27</f>
        <v>1</v>
      </c>
      <c r="G85" s="1">
        <f>IF(OR(S2_Examples!G27="no",S2_Examples!G27="yes"),1,0)*$A27</f>
        <v>0</v>
      </c>
      <c r="H85" s="1">
        <f>IF(OR(S2_Examples!H27="no",S2_Examples!H27="yes"),1,0)*$A27</f>
        <v>1</v>
      </c>
      <c r="I85" s="1">
        <f>IF(OR(S2_Examples!I27="no",S2_Examples!I27="yes"),1,0)*$A27</f>
        <v>1</v>
      </c>
      <c r="J85" s="1">
        <f>IF(OR(S2_Examples!J27="no",S2_Examples!J27="yes"),1,0)*$A27</f>
        <v>1</v>
      </c>
      <c r="K85" s="1">
        <f>IF(OR(S2_Examples!K27="no",S2_Examples!K27="yes"),1,0)*$A27</f>
        <v>0</v>
      </c>
      <c r="L85" s="1">
        <f>IF(OR(S2_Examples!L27="no",S2_Examples!L27="yes"),1,0)*$A27</f>
        <v>1</v>
      </c>
      <c r="M85" s="1">
        <f>IF(OR(S2_Examples!M27="no",S2_Examples!M27="yes"),1,0)*$A27</f>
        <v>1</v>
      </c>
      <c r="N85" s="1">
        <f>IF(OR(S2_Examples!N27="no",S2_Examples!N27="yes"),1,0)*$A27</f>
        <v>0</v>
      </c>
      <c r="O85" s="1">
        <f>IF(OR(S2_Examples!O27="no",S2_Examples!O27="yes"),1,0)*$A27</f>
        <v>0</v>
      </c>
      <c r="P85" s="1">
        <f>IF(OR(S2_Examples!P27="no",S2_Examples!P27="yes"),1,0)*$A27</f>
        <v>1</v>
      </c>
      <c r="Q85" s="1">
        <f>IF(OR(S2_Examples!Q27="no",S2_Examples!Q27="yes"),1,0)*$A27</f>
        <v>0</v>
      </c>
      <c r="R85" s="1"/>
    </row>
    <row r="86" spans="1:18">
      <c r="A86" s="2">
        <v>1</v>
      </c>
      <c r="B86">
        <f>S2_Examples!B28</f>
        <v>15</v>
      </c>
      <c r="C86" t="str">
        <f>S2_Examples!C28</f>
        <v>Are all variables and statistical measures  reported?</v>
      </c>
      <c r="E86" s="1">
        <f>IF(OR(S2_Examples!E28="no",S2_Examples!E28="yes"),1,0)*$A28</f>
        <v>1</v>
      </c>
      <c r="F86" s="1">
        <f>IF(OR(S2_Examples!F28="no",S2_Examples!F28="yes"),1,0)*$A28</f>
        <v>1</v>
      </c>
      <c r="G86" s="1">
        <f>IF(OR(S2_Examples!G28="no",S2_Examples!G28="yes"),1,0)*$A28</f>
        <v>0</v>
      </c>
      <c r="H86" s="1">
        <f>IF(OR(S2_Examples!H28="no",S2_Examples!H28="yes"),1,0)*$A28</f>
        <v>1</v>
      </c>
      <c r="I86" s="1">
        <f>IF(OR(S2_Examples!I28="no",S2_Examples!I28="yes"),1,0)*$A28</f>
        <v>1</v>
      </c>
      <c r="J86" s="1">
        <f>IF(OR(S2_Examples!J28="no",S2_Examples!J28="yes"),1,0)*$A28</f>
        <v>1</v>
      </c>
      <c r="K86" s="1">
        <f>IF(OR(S2_Examples!K28="no",S2_Examples!K28="yes"),1,0)*$A28</f>
        <v>1</v>
      </c>
      <c r="L86" s="1">
        <f>IF(OR(S2_Examples!L28="no",S2_Examples!L28="yes"),1,0)*$A28</f>
        <v>1</v>
      </c>
      <c r="M86" s="1">
        <f>IF(OR(S2_Examples!M28="no",S2_Examples!M28="yes"),1,0)*$A28</f>
        <v>1</v>
      </c>
      <c r="N86" s="1">
        <f>IF(OR(S2_Examples!N28="no",S2_Examples!N28="yes"),1,0)*$A28</f>
        <v>1</v>
      </c>
      <c r="O86" s="1">
        <f>IF(OR(S2_Examples!O28="no",S2_Examples!O28="yes"),1,0)*$A28</f>
        <v>1</v>
      </c>
      <c r="P86" s="1">
        <f>IF(OR(S2_Examples!P28="no",S2_Examples!P28="yes"),1,0)*$A28</f>
        <v>1</v>
      </c>
      <c r="Q86" s="1">
        <f>IF(OR(S2_Examples!Q28="no",S2_Examples!Q28="yes"),1,0)*$A28</f>
        <v>0</v>
      </c>
      <c r="R86" s="1"/>
    </row>
    <row r="87" spans="1:18">
      <c r="A87" s="2">
        <v>1</v>
      </c>
      <c r="B87">
        <f>S2_Examples!B29</f>
        <v>16</v>
      </c>
      <c r="C87" t="str">
        <f>S2_Examples!C29</f>
        <v>Attrition bias: Are non-response/drop-outs given and is their impact discussed?</v>
      </c>
      <c r="E87" s="1">
        <f>IF(OR(S2_Examples!E29="no",S2_Examples!E29="yes"),1,0)*$A29</f>
        <v>0</v>
      </c>
      <c r="F87" s="1">
        <f>IF(OR(S2_Examples!F29="no",S2_Examples!F29="yes"),1,0)*$A29</f>
        <v>1</v>
      </c>
      <c r="G87" s="1">
        <f>IF(OR(S2_Examples!G29="no",S2_Examples!G29="yes"),1,0)*$A29</f>
        <v>0</v>
      </c>
      <c r="H87" s="1">
        <f>IF(OR(S2_Examples!H29="no",S2_Examples!H29="yes"),1,0)*$A29</f>
        <v>0</v>
      </c>
      <c r="I87" s="1">
        <f>IF(OR(S2_Examples!I29="no",S2_Examples!I29="yes"),1,0)*$A29</f>
        <v>1</v>
      </c>
      <c r="J87" s="1">
        <f>IF(OR(S2_Examples!J29="no",S2_Examples!J29="yes"),1,0)*$A29</f>
        <v>0</v>
      </c>
      <c r="K87" s="1">
        <f>IF(OR(S2_Examples!K29="no",S2_Examples!K29="yes"),1,0)*$A29</f>
        <v>0</v>
      </c>
      <c r="L87" s="1">
        <f>IF(OR(S2_Examples!L29="no",S2_Examples!L29="yes"),1,0)*$A29</f>
        <v>1</v>
      </c>
      <c r="M87" s="1">
        <f>IF(OR(S2_Examples!M29="no",S2_Examples!M29="yes"),1,0)*$A29</f>
        <v>0</v>
      </c>
      <c r="N87" s="1">
        <f>IF(OR(S2_Examples!N29="no",S2_Examples!N29="yes"),1,0)*$A29</f>
        <v>0</v>
      </c>
      <c r="O87" s="1">
        <f>IF(OR(S2_Examples!O29="no",S2_Examples!O29="yes"),1,0)*$A29</f>
        <v>0</v>
      </c>
      <c r="P87" s="1">
        <f>IF(OR(S2_Examples!P29="no",S2_Examples!P29="yes"),1,0)*$A29</f>
        <v>0</v>
      </c>
      <c r="Q87" s="1">
        <f>IF(OR(S2_Examples!Q29="no",S2_Examples!Q29="yes"),1,0)*$A29</f>
        <v>0</v>
      </c>
      <c r="R87" s="1"/>
    </row>
    <row r="88" spans="1:18">
      <c r="A88" s="3"/>
      <c r="B88" t="str">
        <f>S2_Examples!B30</f>
        <v>DESIGN-SPECIFIC ASPECTS</v>
      </c>
      <c r="C88">
        <f>S2_Examples!C30</f>
        <v>0</v>
      </c>
      <c r="E88" s="1"/>
      <c r="F88" s="1"/>
      <c r="G88" s="1"/>
      <c r="H88" s="1"/>
      <c r="I88" s="1"/>
      <c r="J88" s="1"/>
      <c r="K88" s="1"/>
      <c r="L88" s="1"/>
      <c r="M88" s="1"/>
      <c r="N88" s="1"/>
      <c r="O88" s="1"/>
      <c r="P88" s="1"/>
      <c r="Q88" s="1"/>
      <c r="R88" s="1"/>
    </row>
    <row r="89" spans="1:18">
      <c r="A89" s="2"/>
      <c r="B89" t="str">
        <f>S2_Examples!B31</f>
        <v>Review</v>
      </c>
      <c r="C89">
        <f>S2_Examples!C31</f>
        <v>0</v>
      </c>
      <c r="E89" s="1"/>
      <c r="F89" s="1"/>
      <c r="G89" s="1"/>
      <c r="H89" s="1"/>
      <c r="I89" s="1"/>
      <c r="J89" s="1"/>
      <c r="K89" s="1"/>
      <c r="L89" s="1"/>
      <c r="M89" s="1"/>
      <c r="N89" s="1"/>
      <c r="O89" s="1"/>
      <c r="P89" s="1"/>
      <c r="Q89" s="1"/>
      <c r="R89" s="1"/>
    </row>
    <row r="90" spans="1:18">
      <c r="A90" s="2">
        <v>1</v>
      </c>
      <c r="B90">
        <f>S2_Examples!B32</f>
        <v>17</v>
      </c>
      <c r="C90" t="str">
        <f>S2_Examples!C32</f>
        <v xml:space="preserve">Is there a low probability of publication bias? </v>
      </c>
      <c r="E90" s="1">
        <f>IF(OR(S2_Examples!E32="no",S2_Examples!E32="yes"),1,0)*$A32</f>
        <v>1</v>
      </c>
      <c r="F90" s="1">
        <f>IF(OR(S2_Examples!F32="no",S2_Examples!F32="yes"),1,0)*$A32</f>
        <v>1</v>
      </c>
      <c r="G90" s="1">
        <f>IF(OR(S2_Examples!G32="no",S2_Examples!G32="yes"),1,0)*$A32</f>
        <v>1</v>
      </c>
      <c r="H90" s="1">
        <f>IF(OR(S2_Examples!H32="no",S2_Examples!H32="yes"),1,0)*$A32</f>
        <v>0</v>
      </c>
      <c r="I90" s="1">
        <f>IF(OR(S2_Examples!I32="no",S2_Examples!I32="yes"),1,0)*$A32</f>
        <v>0</v>
      </c>
      <c r="J90" s="1">
        <f>IF(OR(S2_Examples!J32="no",S2_Examples!J32="yes"),1,0)*$A32</f>
        <v>0</v>
      </c>
      <c r="K90" s="1">
        <f>IF(OR(S2_Examples!K32="no",S2_Examples!K32="yes"),1,0)*$A32</f>
        <v>0</v>
      </c>
      <c r="L90" s="1">
        <f>IF(OR(S2_Examples!L32="no",S2_Examples!L32="yes"),1,0)*$A32</f>
        <v>0</v>
      </c>
      <c r="M90" s="1">
        <f>IF(OR(S2_Examples!M32="no",S2_Examples!M32="yes"),1,0)*$A32</f>
        <v>0</v>
      </c>
      <c r="N90" s="1">
        <f>IF(OR(S2_Examples!N32="no",S2_Examples!N32="yes"),1,0)*$A32</f>
        <v>0</v>
      </c>
      <c r="O90" s="1">
        <f>IF(OR(S2_Examples!O32="no",S2_Examples!O32="yes"),1,0)*$A32</f>
        <v>0</v>
      </c>
      <c r="P90" s="1">
        <f>IF(OR(S2_Examples!P32="no",S2_Examples!P32="yes"),1,0)*$A32</f>
        <v>0</v>
      </c>
      <c r="Q90" s="1">
        <f>IF(OR(S2_Examples!Q32="no",S2_Examples!Q32="yes"),1,0)*$A32</f>
        <v>0</v>
      </c>
      <c r="R90" s="1"/>
    </row>
    <row r="91" spans="1:18">
      <c r="A91" s="2">
        <v>2</v>
      </c>
      <c r="B91">
        <f>S2_Examples!B33</f>
        <v>18</v>
      </c>
      <c r="C91" t="str">
        <f>S2_Examples!C33</f>
        <v>Is the review based on several strong-evidence individual studies?</v>
      </c>
      <c r="E91" s="1">
        <f>IF(OR(S2_Examples!E33="no",S2_Examples!E33="yes"),1,0)*$A33</f>
        <v>2</v>
      </c>
      <c r="F91" s="1">
        <f>IF(OR(S2_Examples!F33="no",S2_Examples!F33="yes"),1,0)*$A33</f>
        <v>2</v>
      </c>
      <c r="G91" s="1">
        <f>IF(OR(S2_Examples!G33="no",S2_Examples!G33="yes"),1,0)*$A33</f>
        <v>2</v>
      </c>
      <c r="H91" s="1">
        <f>IF(OR(S2_Examples!H33="no",S2_Examples!H33="yes"),1,0)*$A33</f>
        <v>0</v>
      </c>
      <c r="I91" s="1">
        <f>IF(OR(S2_Examples!I33="no",S2_Examples!I33="yes"),1,0)*$A33</f>
        <v>0</v>
      </c>
      <c r="J91" s="1">
        <f>IF(OR(S2_Examples!J33="no",S2_Examples!J33="yes"),1,0)*$A33</f>
        <v>0</v>
      </c>
      <c r="K91" s="1">
        <f>IF(OR(S2_Examples!K33="no",S2_Examples!K33="yes"),1,0)*$A33</f>
        <v>0</v>
      </c>
      <c r="L91" s="1">
        <f>IF(OR(S2_Examples!L33="no",S2_Examples!L33="yes"),1,0)*$A33</f>
        <v>0</v>
      </c>
      <c r="M91" s="1">
        <f>IF(OR(S2_Examples!M33="no",S2_Examples!M33="yes"),1,0)*$A33</f>
        <v>0</v>
      </c>
      <c r="N91" s="1">
        <f>IF(OR(S2_Examples!N33="no",S2_Examples!N33="yes"),1,0)*$A33</f>
        <v>0</v>
      </c>
      <c r="O91" s="1">
        <f>IF(OR(S2_Examples!O33="no",S2_Examples!O33="yes"),1,0)*$A33</f>
        <v>0</v>
      </c>
      <c r="P91" s="1">
        <f>IF(OR(S2_Examples!P33="no",S2_Examples!P33="yes"),1,0)*$A33</f>
        <v>0</v>
      </c>
      <c r="Q91" s="1">
        <f>IF(OR(S2_Examples!Q33="no",S2_Examples!Q33="yes"),1,0)*$A33</f>
        <v>0</v>
      </c>
      <c r="R91" s="1"/>
    </row>
    <row r="92" spans="1:18">
      <c r="A92" s="2">
        <v>2</v>
      </c>
      <c r="B92">
        <f>S2_Examples!B34</f>
        <v>19</v>
      </c>
      <c r="C92" t="str">
        <f>S2_Examples!C34</f>
        <v>Do the studies included respond to the same question?</v>
      </c>
      <c r="E92" s="1">
        <f>IF(OR(S2_Examples!E34="no",S2_Examples!E34="yes"),1,0)*$A34</f>
        <v>2</v>
      </c>
      <c r="F92" s="1">
        <f>IF(OR(S2_Examples!F34="no",S2_Examples!F34="yes"),1,0)*$A34</f>
        <v>2</v>
      </c>
      <c r="G92" s="1">
        <f>IF(OR(S2_Examples!G34="no",S2_Examples!G34="yes"),1,0)*$A34</f>
        <v>0</v>
      </c>
      <c r="H92" s="1">
        <f>IF(OR(S2_Examples!H34="no",S2_Examples!H34="yes"),1,0)*$A34</f>
        <v>0</v>
      </c>
      <c r="I92" s="1">
        <f>IF(OR(S2_Examples!I34="no",S2_Examples!I34="yes"),1,0)*$A34</f>
        <v>0</v>
      </c>
      <c r="J92" s="1">
        <f>IF(OR(S2_Examples!J34="no",S2_Examples!J34="yes"),1,0)*$A34</f>
        <v>0</v>
      </c>
      <c r="K92" s="1">
        <f>IF(OR(S2_Examples!K34="no",S2_Examples!K34="yes"),1,0)*$A34</f>
        <v>0</v>
      </c>
      <c r="L92" s="1">
        <f>IF(OR(S2_Examples!L34="no",S2_Examples!L34="yes"),1,0)*$A34</f>
        <v>0</v>
      </c>
      <c r="M92" s="1">
        <f>IF(OR(S2_Examples!M34="no",S2_Examples!M34="yes"),1,0)*$A34</f>
        <v>0</v>
      </c>
      <c r="N92" s="1">
        <f>IF(OR(S2_Examples!N34="no",S2_Examples!N34="yes"),1,0)*$A34</f>
        <v>0</v>
      </c>
      <c r="O92" s="1">
        <f>IF(OR(S2_Examples!O34="no",S2_Examples!O34="yes"),1,0)*$A34</f>
        <v>0</v>
      </c>
      <c r="P92" s="1">
        <f>IF(OR(S2_Examples!P34="no",S2_Examples!P34="yes"),1,0)*$A34</f>
        <v>0</v>
      </c>
      <c r="Q92" s="1">
        <f>IF(OR(S2_Examples!Q34="no",S2_Examples!Q34="yes"),1,0)*$A34</f>
        <v>0</v>
      </c>
      <c r="R92" s="1"/>
    </row>
    <row r="93" spans="1:18">
      <c r="A93" s="2">
        <v>1</v>
      </c>
      <c r="B93">
        <f>S2_Examples!B35</f>
        <v>20</v>
      </c>
      <c r="C93" t="str">
        <f>S2_Examples!C35</f>
        <v>Are results between individual studies consistent and homogeneous?</v>
      </c>
      <c r="E93" s="1">
        <f>IF(OR(S2_Examples!E35="no",S2_Examples!E35="yes"),1,0)*$A35</f>
        <v>1</v>
      </c>
      <c r="F93" s="1">
        <f>IF(OR(S2_Examples!F35="no",S2_Examples!F35="yes"),1,0)*$A35</f>
        <v>1</v>
      </c>
      <c r="G93" s="1">
        <f>IF(OR(S2_Examples!G35="no",S2_Examples!G35="yes"),1,0)*$A35</f>
        <v>1</v>
      </c>
      <c r="H93" s="1">
        <f>IF(OR(S2_Examples!H35="no",S2_Examples!H35="yes"),1,0)*$A35</f>
        <v>0</v>
      </c>
      <c r="I93" s="1">
        <f>IF(OR(S2_Examples!I35="no",S2_Examples!I35="yes"),1,0)*$A35</f>
        <v>0</v>
      </c>
      <c r="J93" s="1">
        <f>IF(OR(S2_Examples!J35="no",S2_Examples!J35="yes"),1,0)*$A35</f>
        <v>0</v>
      </c>
      <c r="K93" s="1">
        <f>IF(OR(S2_Examples!K35="no",S2_Examples!K35="yes"),1,0)*$A35</f>
        <v>0</v>
      </c>
      <c r="L93" s="1">
        <f>IF(OR(S2_Examples!L35="no",S2_Examples!L35="yes"),1,0)*$A35</f>
        <v>0</v>
      </c>
      <c r="M93" s="1">
        <f>IF(OR(S2_Examples!M35="no",S2_Examples!M35="yes"),1,0)*$A35</f>
        <v>0</v>
      </c>
      <c r="N93" s="1">
        <f>IF(OR(S2_Examples!N35="no",S2_Examples!N35="yes"),1,0)*$A35</f>
        <v>0</v>
      </c>
      <c r="O93" s="1">
        <f>IF(OR(S2_Examples!O35="no",S2_Examples!O35="yes"),1,0)*$A35</f>
        <v>0</v>
      </c>
      <c r="P93" s="1">
        <f>IF(OR(S2_Examples!P35="no",S2_Examples!P35="yes"),1,0)*$A35</f>
        <v>0</v>
      </c>
      <c r="Q93" s="1">
        <f>IF(OR(S2_Examples!Q35="no",S2_Examples!Q35="yes"),1,0)*$A35</f>
        <v>0</v>
      </c>
      <c r="R93" s="1"/>
    </row>
    <row r="94" spans="1:18">
      <c r="A94" s="2">
        <v>1</v>
      </c>
      <c r="B94">
        <f>S2_Examples!B36</f>
        <v>21</v>
      </c>
      <c r="C94" t="str">
        <f>S2_Examples!C36</f>
        <v>Was the literature searched in a systematic and comprehensive way?</v>
      </c>
      <c r="E94" s="1">
        <f>IF(OR(S2_Examples!E36="no",S2_Examples!E36="yes"),1,0)*$A36</f>
        <v>1</v>
      </c>
      <c r="F94" s="1">
        <f>IF(OR(S2_Examples!F36="no",S2_Examples!F36="yes"),1,0)*$A36</f>
        <v>1</v>
      </c>
      <c r="G94" s="1">
        <f>IF(OR(S2_Examples!G36="no",S2_Examples!G36="yes"),1,0)*$A36</f>
        <v>1</v>
      </c>
      <c r="H94" s="1">
        <f>IF(OR(S2_Examples!H36="no",S2_Examples!H36="yes"),1,0)*$A36</f>
        <v>0</v>
      </c>
      <c r="I94" s="1">
        <f>IF(OR(S2_Examples!I36="no",S2_Examples!I36="yes"),1,0)*$A36</f>
        <v>0</v>
      </c>
      <c r="J94" s="1">
        <f>IF(OR(S2_Examples!J36="no",S2_Examples!J36="yes"),1,0)*$A36</f>
        <v>0</v>
      </c>
      <c r="K94" s="1">
        <f>IF(OR(S2_Examples!K36="no",S2_Examples!K36="yes"),1,0)*$A36</f>
        <v>0</v>
      </c>
      <c r="L94" s="1">
        <f>IF(OR(S2_Examples!L36="no",S2_Examples!L36="yes"),1,0)*$A36</f>
        <v>0</v>
      </c>
      <c r="M94" s="1">
        <f>IF(OR(S2_Examples!M36="no",S2_Examples!M36="yes"),1,0)*$A36</f>
        <v>0</v>
      </c>
      <c r="N94" s="1">
        <f>IF(OR(S2_Examples!N36="no",S2_Examples!N36="yes"),1,0)*$A36</f>
        <v>0</v>
      </c>
      <c r="O94" s="1">
        <f>IF(OR(S2_Examples!O36="no",S2_Examples!O36="yes"),1,0)*$A36</f>
        <v>0</v>
      </c>
      <c r="P94" s="1">
        <f>IF(OR(S2_Examples!P36="no",S2_Examples!P36="yes"),1,0)*$A36</f>
        <v>0</v>
      </c>
      <c r="Q94" s="1">
        <f>IF(OR(S2_Examples!Q36="no",S2_Examples!Q36="yes"),1,0)*$A36</f>
        <v>0</v>
      </c>
      <c r="R94" s="1"/>
    </row>
    <row r="95" spans="1:18">
      <c r="A95" s="2">
        <v>1</v>
      </c>
      <c r="B95">
        <f>S2_Examples!B37</f>
        <v>22</v>
      </c>
      <c r="C95" t="str">
        <f>S2_Examples!C37</f>
        <v>Was a meta-analysis included?</v>
      </c>
      <c r="E95" s="1">
        <f>IF(OR(S2_Examples!E37="no",S2_Examples!E37="yes"),1,0)*$A37</f>
        <v>1</v>
      </c>
      <c r="F95" s="1">
        <f>IF(OR(S2_Examples!F37="no",S2_Examples!F37="yes"),1,0)*$A37</f>
        <v>1</v>
      </c>
      <c r="G95" s="1">
        <f>IF(OR(S2_Examples!G37="no",S2_Examples!G37="yes"),1,0)*$A37</f>
        <v>1</v>
      </c>
      <c r="H95" s="1">
        <f>IF(OR(S2_Examples!H37="no",S2_Examples!H37="yes"),1,0)*$A37</f>
        <v>0</v>
      </c>
      <c r="I95" s="1">
        <f>IF(OR(S2_Examples!I37="no",S2_Examples!I37="yes"),1,0)*$A37</f>
        <v>0</v>
      </c>
      <c r="J95" s="1">
        <f>IF(OR(S2_Examples!J37="no",S2_Examples!J37="yes"),1,0)*$A37</f>
        <v>0</v>
      </c>
      <c r="K95" s="1">
        <f>IF(OR(S2_Examples!K37="no",S2_Examples!K37="yes"),1,0)*$A37</f>
        <v>0</v>
      </c>
      <c r="L95" s="1">
        <f>IF(OR(S2_Examples!L37="no",S2_Examples!L37="yes"),1,0)*$A37</f>
        <v>0</v>
      </c>
      <c r="M95" s="1">
        <f>IF(OR(S2_Examples!M37="no",S2_Examples!M37="yes"),1,0)*$A37</f>
        <v>0</v>
      </c>
      <c r="N95" s="1">
        <f>IF(OR(S2_Examples!N37="no",S2_Examples!N37="yes"),1,0)*$A37</f>
        <v>0</v>
      </c>
      <c r="O95" s="1">
        <f>IF(OR(S2_Examples!O37="no",S2_Examples!O37="yes"),1,0)*$A37</f>
        <v>0</v>
      </c>
      <c r="P95" s="1">
        <f>IF(OR(S2_Examples!P37="no",S2_Examples!P37="yes"),1,0)*$A37</f>
        <v>0</v>
      </c>
      <c r="Q95" s="1">
        <f>IF(OR(S2_Examples!Q37="no",S2_Examples!Q37="yes"),1,0)*$A37</f>
        <v>0</v>
      </c>
      <c r="R95" s="1"/>
    </row>
    <row r="96" spans="1:18">
      <c r="A96" s="2">
        <v>1</v>
      </c>
      <c r="B96">
        <f>S2_Examples!B38</f>
        <v>23</v>
      </c>
      <c r="C96" t="str">
        <f>S2_Examples!C38</f>
        <v>Were appropriate a priori study inclusion/exclusion criteria defined?</v>
      </c>
      <c r="E96" s="1">
        <f>IF(OR(S2_Examples!E38="no",S2_Examples!E38="yes"),1,0)*$A38</f>
        <v>1</v>
      </c>
      <c r="F96" s="1">
        <f>IF(OR(S2_Examples!F38="no",S2_Examples!F38="yes"),1,0)*$A38</f>
        <v>1</v>
      </c>
      <c r="G96" s="1">
        <f>IF(OR(S2_Examples!G38="no",S2_Examples!G38="yes"),1,0)*$A38</f>
        <v>1</v>
      </c>
      <c r="H96" s="1">
        <f>IF(OR(S2_Examples!H38="no",S2_Examples!H38="yes"),1,0)*$A38</f>
        <v>0</v>
      </c>
      <c r="I96" s="1">
        <f>IF(OR(S2_Examples!I38="no",S2_Examples!I38="yes"),1,0)*$A38</f>
        <v>0</v>
      </c>
      <c r="J96" s="1">
        <f>IF(OR(S2_Examples!J38="no",S2_Examples!J38="yes"),1,0)*$A38</f>
        <v>0</v>
      </c>
      <c r="K96" s="1">
        <f>IF(OR(S2_Examples!K38="no",S2_Examples!K38="yes"),1,0)*$A38</f>
        <v>0</v>
      </c>
      <c r="L96" s="1">
        <f>IF(OR(S2_Examples!L38="no",S2_Examples!L38="yes"),1,0)*$A38</f>
        <v>0</v>
      </c>
      <c r="M96" s="1">
        <f>IF(OR(S2_Examples!M38="no",S2_Examples!M38="yes"),1,0)*$A38</f>
        <v>0</v>
      </c>
      <c r="N96" s="1">
        <f>IF(OR(S2_Examples!N38="no",S2_Examples!N38="yes"),1,0)*$A38</f>
        <v>0</v>
      </c>
      <c r="O96" s="1">
        <f>IF(OR(S2_Examples!O38="no",S2_Examples!O38="yes"),1,0)*$A38</f>
        <v>0</v>
      </c>
      <c r="P96" s="1">
        <f>IF(OR(S2_Examples!P38="no",S2_Examples!P38="yes"),1,0)*$A38</f>
        <v>0</v>
      </c>
      <c r="Q96" s="1">
        <f>IF(OR(S2_Examples!Q38="no",S2_Examples!Q38="yes"),1,0)*$A38</f>
        <v>0</v>
      </c>
      <c r="R96" s="1"/>
    </row>
    <row r="97" spans="1:18">
      <c r="A97" s="2">
        <v>1</v>
      </c>
      <c r="B97">
        <f>S2_Examples!B39</f>
        <v>24</v>
      </c>
      <c r="C97" t="str">
        <f>S2_Examples!C39</f>
        <v>Did at least two people select studies and extract data?</v>
      </c>
      <c r="E97" s="1">
        <f>IF(OR(S2_Examples!E39="no",S2_Examples!E39="yes"),1,0)*$A39</f>
        <v>1</v>
      </c>
      <c r="F97" s="1">
        <f>IF(OR(S2_Examples!F39="no",S2_Examples!F39="yes"),1,0)*$A39</f>
        <v>1</v>
      </c>
      <c r="G97" s="1">
        <f>IF(OR(S2_Examples!G39="no",S2_Examples!G39="yes"),1,0)*$A39</f>
        <v>1</v>
      </c>
      <c r="H97" s="1">
        <f>IF(OR(S2_Examples!H39="no",S2_Examples!H39="yes"),1,0)*$A39</f>
        <v>0</v>
      </c>
      <c r="I97" s="1">
        <f>IF(OR(S2_Examples!I39="no",S2_Examples!I39="yes"),1,0)*$A39</f>
        <v>0</v>
      </c>
      <c r="J97" s="1">
        <f>IF(OR(S2_Examples!J39="no",S2_Examples!J39="yes"),1,0)*$A39</f>
        <v>0</v>
      </c>
      <c r="K97" s="1">
        <f>IF(OR(S2_Examples!K39="no",S2_Examples!K39="yes"),1,0)*$A39</f>
        <v>0</v>
      </c>
      <c r="L97" s="1">
        <f>IF(OR(S2_Examples!L39="no",S2_Examples!L39="yes"),1,0)*$A39</f>
        <v>0</v>
      </c>
      <c r="M97" s="1">
        <f>IF(OR(S2_Examples!M39="no",S2_Examples!M39="yes"),1,0)*$A39</f>
        <v>0</v>
      </c>
      <c r="N97" s="1">
        <f>IF(OR(S2_Examples!N39="no",S2_Examples!N39="yes"),1,0)*$A39</f>
        <v>0</v>
      </c>
      <c r="O97" s="1">
        <f>IF(OR(S2_Examples!O39="no",S2_Examples!O39="yes"),1,0)*$A39</f>
        <v>0</v>
      </c>
      <c r="P97" s="1">
        <f>IF(OR(S2_Examples!P39="no",S2_Examples!P39="yes"),1,0)*$A39</f>
        <v>0</v>
      </c>
      <c r="Q97" s="1">
        <f>IF(OR(S2_Examples!Q39="no",S2_Examples!Q39="yes"),1,0)*$A39</f>
        <v>0</v>
      </c>
      <c r="R97" s="1"/>
    </row>
    <row r="98" spans="1:18">
      <c r="A98" s="2"/>
      <c r="B98" t="str">
        <f>S2_Examples!B40</f>
        <v>Study with a reference/control</v>
      </c>
      <c r="C98">
        <f>S2_Examples!C40</f>
        <v>0</v>
      </c>
      <c r="E98" s="1"/>
      <c r="F98" s="1"/>
      <c r="G98" s="1"/>
      <c r="H98" s="1"/>
      <c r="I98" s="1"/>
      <c r="J98" s="1"/>
      <c r="K98" s="1"/>
      <c r="L98" s="1"/>
      <c r="M98" s="1"/>
      <c r="N98" s="1"/>
      <c r="O98" s="1"/>
      <c r="P98" s="1"/>
      <c r="Q98" s="1"/>
      <c r="R98" s="1"/>
    </row>
    <row r="99" spans="1:18">
      <c r="A99" s="2">
        <v>2</v>
      </c>
      <c r="B99">
        <f>S2_Examples!B41</f>
        <v>25</v>
      </c>
      <c r="C99" t="str">
        <f>S2_Examples!C41</f>
        <v>Allocation bias: Was the assignment of case-control groups randomized?</v>
      </c>
      <c r="E99" s="1">
        <f>IF(OR(S2_Examples!E41="no",S2_Examples!E41="yes"),1,0)*$A41</f>
        <v>0</v>
      </c>
      <c r="F99" s="1">
        <f>IF(OR(S2_Examples!F41="no",S2_Examples!F41="yes"),1,0)*$A41</f>
        <v>0</v>
      </c>
      <c r="G99" s="1">
        <f>IF(OR(S2_Examples!G41="no",S2_Examples!G41="yes"),1,0)*$A41</f>
        <v>0</v>
      </c>
      <c r="H99" s="1">
        <f>IF(OR(S2_Examples!H41="no",S2_Examples!H41="yes"),1,0)*$A41</f>
        <v>2</v>
      </c>
      <c r="I99" s="1">
        <f>IF(OR(S2_Examples!I41="no",S2_Examples!I41="yes"),1,0)*$A41</f>
        <v>2</v>
      </c>
      <c r="J99" s="1">
        <f>IF(OR(S2_Examples!J41="no",S2_Examples!J41="yes"),1,0)*$A41</f>
        <v>2</v>
      </c>
      <c r="K99" s="1">
        <f>IF(OR(S2_Examples!K41="no",S2_Examples!K41="yes"),1,0)*$A41</f>
        <v>0</v>
      </c>
      <c r="L99" s="1">
        <f>IF(OR(S2_Examples!L41="no",S2_Examples!L41="yes"),1,0)*$A41</f>
        <v>2</v>
      </c>
      <c r="M99" s="1">
        <f>IF(OR(S2_Examples!M41="no",S2_Examples!M41="yes"),1,0)*$A41</f>
        <v>2</v>
      </c>
      <c r="N99" s="1">
        <f>IF(OR(S2_Examples!N41="no",S2_Examples!N41="yes"),1,0)*$A41</f>
        <v>0</v>
      </c>
      <c r="O99" s="1">
        <f>IF(OR(S2_Examples!O41="no",S2_Examples!O41="yes"),1,0)*$A41</f>
        <v>0</v>
      </c>
      <c r="P99" s="1">
        <f>IF(OR(S2_Examples!P41="no",S2_Examples!P41="yes"),1,0)*$A41</f>
        <v>0</v>
      </c>
      <c r="Q99" s="1">
        <f>IF(OR(S2_Examples!Q41="no",S2_Examples!Q41="yes"),1,0)*$A41</f>
        <v>0</v>
      </c>
      <c r="R99" s="1"/>
    </row>
    <row r="100" spans="1:18">
      <c r="A100" s="2">
        <v>2</v>
      </c>
      <c r="B100">
        <f>S2_Examples!B42</f>
        <v>26</v>
      </c>
      <c r="C100" t="str">
        <f>S2_Examples!C42</f>
        <v>Were groups designed equally, aside from the investigated point of interest?</v>
      </c>
      <c r="E100" s="1">
        <f>IF(OR(S2_Examples!E42="no",S2_Examples!E42="yes"),1,0)*$A42</f>
        <v>0</v>
      </c>
      <c r="F100" s="1">
        <f>IF(OR(S2_Examples!F42="no",S2_Examples!F42="yes"),1,0)*$A42</f>
        <v>0</v>
      </c>
      <c r="G100" s="1">
        <f>IF(OR(S2_Examples!G42="no",S2_Examples!G42="yes"),1,0)*$A42</f>
        <v>0</v>
      </c>
      <c r="H100" s="1">
        <f>IF(OR(S2_Examples!H42="no",S2_Examples!H42="yes"),1,0)*$A42</f>
        <v>2</v>
      </c>
      <c r="I100" s="1">
        <f>IF(OR(S2_Examples!I42="no",S2_Examples!I42="yes"),1,0)*$A42</f>
        <v>2</v>
      </c>
      <c r="J100" s="1">
        <f>IF(OR(S2_Examples!J42="no",S2_Examples!J42="yes"),1,0)*$A42</f>
        <v>2</v>
      </c>
      <c r="K100" s="1">
        <f>IF(OR(S2_Examples!K42="no",S2_Examples!K42="yes"),1,0)*$A42</f>
        <v>0</v>
      </c>
      <c r="L100" s="1">
        <f>IF(OR(S2_Examples!L42="no",S2_Examples!L42="yes"),1,0)*$A42</f>
        <v>2</v>
      </c>
      <c r="M100" s="1">
        <f>IF(OR(S2_Examples!M42="no",S2_Examples!M42="yes"),1,0)*$A42</f>
        <v>2</v>
      </c>
      <c r="N100" s="1">
        <f>IF(OR(S2_Examples!N42="no",S2_Examples!N42="yes"),1,0)*$A42</f>
        <v>0</v>
      </c>
      <c r="O100" s="1">
        <f>IF(OR(S2_Examples!O42="no",S2_Examples!O42="yes"),1,0)*$A42</f>
        <v>0</v>
      </c>
      <c r="P100" s="1">
        <f>IF(OR(S2_Examples!P42="no",S2_Examples!P42="yes"),1,0)*$A42</f>
        <v>0</v>
      </c>
      <c r="Q100" s="1">
        <f>IF(OR(S2_Examples!Q42="no",S2_Examples!Q42="yes"),1,0)*$A42</f>
        <v>0</v>
      </c>
      <c r="R100" s="1"/>
    </row>
    <row r="101" spans="1:18">
      <c r="A101" s="2">
        <v>1</v>
      </c>
      <c r="B101">
        <f>S2_Examples!B43</f>
        <v>27</v>
      </c>
      <c r="C101" t="str">
        <f>S2_Examples!C43</f>
        <v xml:space="preserve">Performance bias: Was the sampling blinded? </v>
      </c>
      <c r="E101" s="1">
        <f>IF(OR(S2_Examples!E43="no",S2_Examples!E43="yes"),1,0)*$A43</f>
        <v>0</v>
      </c>
      <c r="F101" s="1">
        <f>IF(OR(S2_Examples!F43="no",S2_Examples!F43="yes"),1,0)*$A43</f>
        <v>0</v>
      </c>
      <c r="G101" s="1">
        <f>IF(OR(S2_Examples!G43="no",S2_Examples!G43="yes"),1,0)*$A43</f>
        <v>0</v>
      </c>
      <c r="H101" s="1">
        <f>IF(OR(S2_Examples!H43="no",S2_Examples!H43="yes"),1,0)*$A43</f>
        <v>1</v>
      </c>
      <c r="I101" s="1">
        <f>IF(OR(S2_Examples!I43="no",S2_Examples!I43="yes"),1,0)*$A43</f>
        <v>1</v>
      </c>
      <c r="J101" s="1">
        <f>IF(OR(S2_Examples!J43="no",S2_Examples!J43="yes"),1,0)*$A43</f>
        <v>1</v>
      </c>
      <c r="K101" s="1">
        <f>IF(OR(S2_Examples!K43="no",S2_Examples!K43="yes"),1,0)*$A43</f>
        <v>1</v>
      </c>
      <c r="L101" s="1">
        <f>IF(OR(S2_Examples!L43="no",S2_Examples!L43="yes"),1,0)*$A43</f>
        <v>1</v>
      </c>
      <c r="M101" s="1">
        <f>IF(OR(S2_Examples!M43="no",S2_Examples!M43="yes"),1,0)*$A43</f>
        <v>1</v>
      </c>
      <c r="N101" s="1">
        <f>IF(OR(S2_Examples!N43="no",S2_Examples!N43="yes"),1,0)*$A43</f>
        <v>0</v>
      </c>
      <c r="O101" s="1">
        <f>IF(OR(S2_Examples!O43="no",S2_Examples!O43="yes"),1,0)*$A43</f>
        <v>0</v>
      </c>
      <c r="P101" s="1">
        <f>IF(OR(S2_Examples!P43="no",S2_Examples!P43="yes"),1,0)*$A43</f>
        <v>0</v>
      </c>
      <c r="Q101" s="1">
        <f>IF(OR(S2_Examples!Q43="no",S2_Examples!Q43="yes"),1,0)*$A43</f>
        <v>0</v>
      </c>
      <c r="R101" s="1"/>
    </row>
    <row r="102" spans="1:18">
      <c r="A102" s="2">
        <v>2</v>
      </c>
      <c r="B102">
        <f>S2_Examples!B44</f>
        <v>28</v>
      </c>
      <c r="C102" t="str">
        <f>S2_Examples!C44</f>
        <v>Were there sufficient replicates of treatment and reference groups?</v>
      </c>
      <c r="E102" s="1">
        <f>IF(OR(S2_Examples!E44="no",S2_Examples!E44="yes"),1,0)*$A44</f>
        <v>0</v>
      </c>
      <c r="F102" s="1">
        <f>IF(OR(S2_Examples!F44="no",S2_Examples!F44="yes"),1,0)*$A44</f>
        <v>0</v>
      </c>
      <c r="G102" s="1">
        <f>IF(OR(S2_Examples!G44="no",S2_Examples!G44="yes"),1,0)*$A44</f>
        <v>0</v>
      </c>
      <c r="H102" s="1">
        <f>IF(OR(S2_Examples!H44="no",S2_Examples!H44="yes"),1,0)*$A44</f>
        <v>2</v>
      </c>
      <c r="I102" s="1">
        <f>IF(OR(S2_Examples!I44="no",S2_Examples!I44="yes"),1,0)*$A44</f>
        <v>2</v>
      </c>
      <c r="J102" s="1">
        <f>IF(OR(S2_Examples!J44="no",S2_Examples!J44="yes"),1,0)*$A44</f>
        <v>2</v>
      </c>
      <c r="K102" s="1">
        <f>IF(OR(S2_Examples!K44="no",S2_Examples!K44="yes"),1,0)*$A44</f>
        <v>2</v>
      </c>
      <c r="L102" s="1">
        <f>IF(OR(S2_Examples!L44="no",S2_Examples!L44="yes"),1,0)*$A44</f>
        <v>2</v>
      </c>
      <c r="M102" s="1">
        <f>IF(OR(S2_Examples!M44="no",S2_Examples!M44="yes"),1,0)*$A44</f>
        <v>2</v>
      </c>
      <c r="N102" s="1">
        <f>IF(OR(S2_Examples!N44="no",S2_Examples!N44="yes"),1,0)*$A44</f>
        <v>0</v>
      </c>
      <c r="O102" s="1">
        <f>IF(OR(S2_Examples!O44="no",S2_Examples!O44="yes"),1,0)*$A44</f>
        <v>0</v>
      </c>
      <c r="P102" s="1">
        <f>IF(OR(S2_Examples!P44="no",S2_Examples!P44="yes"),1,0)*$A44</f>
        <v>0</v>
      </c>
      <c r="Q102" s="1">
        <f>IF(OR(S2_Examples!Q44="no",S2_Examples!Q44="yes"),1,0)*$A44</f>
        <v>0</v>
      </c>
      <c r="R102" s="1"/>
    </row>
    <row r="103" spans="1:18">
      <c r="A103" s="2">
        <v>1</v>
      </c>
      <c r="B103">
        <f>S2_Examples!B45</f>
        <v>29</v>
      </c>
      <c r="C103" t="str">
        <f>S2_Examples!C45</f>
        <v>Detection bias: Were outcomes equally measured and determined between groups?</v>
      </c>
      <c r="E103" s="1">
        <f>IF(OR(S2_Examples!E45="no",S2_Examples!E45="yes"),1,0)*$A45</f>
        <v>0</v>
      </c>
      <c r="F103" s="1">
        <f>IF(OR(S2_Examples!F45="no",S2_Examples!F45="yes"),1,0)*$A45</f>
        <v>0</v>
      </c>
      <c r="G103" s="1">
        <f>IF(OR(S2_Examples!G45="no",S2_Examples!G45="yes"),1,0)*$A45</f>
        <v>0</v>
      </c>
      <c r="H103" s="1">
        <f>IF(OR(S2_Examples!H45="no",S2_Examples!H45="yes"),1,0)*$A45</f>
        <v>1</v>
      </c>
      <c r="I103" s="1">
        <f>IF(OR(S2_Examples!I45="no",S2_Examples!I45="yes"),1,0)*$A45</f>
        <v>1</v>
      </c>
      <c r="J103" s="1">
        <f>IF(OR(S2_Examples!J45="no",S2_Examples!J45="yes"),1,0)*$A45</f>
        <v>1</v>
      </c>
      <c r="K103" s="1">
        <f>IF(OR(S2_Examples!K45="no",S2_Examples!K45="yes"),1,0)*$A45</f>
        <v>0</v>
      </c>
      <c r="L103" s="1">
        <f>IF(OR(S2_Examples!L45="no",S2_Examples!L45="yes"),1,0)*$A45</f>
        <v>1</v>
      </c>
      <c r="M103" s="1">
        <f>IF(OR(S2_Examples!M45="no",S2_Examples!M45="yes"),1,0)*$A45</f>
        <v>1</v>
      </c>
      <c r="N103" s="1">
        <f>IF(OR(S2_Examples!N45="no",S2_Examples!N45="yes"),1,0)*$A45</f>
        <v>0</v>
      </c>
      <c r="O103" s="1">
        <f>IF(OR(S2_Examples!O45="no",S2_Examples!O45="yes"),1,0)*$A45</f>
        <v>0</v>
      </c>
      <c r="P103" s="1">
        <f>IF(OR(S2_Examples!P45="no",S2_Examples!P45="yes"),1,0)*$A45</f>
        <v>0</v>
      </c>
      <c r="Q103" s="1">
        <f>IF(OR(S2_Examples!Q45="no",S2_Examples!Q45="yes"),1,0)*$A45</f>
        <v>0</v>
      </c>
      <c r="R103" s="1"/>
    </row>
    <row r="104" spans="1:18">
      <c r="A104" s="2"/>
      <c r="B104" t="str">
        <f>S2_Examples!B46</f>
        <v>Observational studies</v>
      </c>
      <c r="C104">
        <f>S2_Examples!C46</f>
        <v>0</v>
      </c>
      <c r="E104" s="1"/>
      <c r="F104" s="1"/>
      <c r="G104" s="1"/>
      <c r="H104" s="1"/>
      <c r="I104" s="1"/>
      <c r="J104" s="1"/>
      <c r="K104" s="1"/>
      <c r="L104" s="1"/>
      <c r="M104" s="1"/>
      <c r="N104" s="1"/>
      <c r="O104" s="1"/>
      <c r="P104" s="1"/>
      <c r="Q104" s="1"/>
      <c r="R104" s="1"/>
    </row>
    <row r="105" spans="1:18">
      <c r="A105" s="2">
        <v>2</v>
      </c>
      <c r="B105">
        <f>S2_Examples!B47</f>
        <v>30</v>
      </c>
      <c r="C105" t="str">
        <f>S2_Examples!C47</f>
        <v>Were confounding factors identified and strategies to deal with them stated?</v>
      </c>
      <c r="E105" s="1">
        <f>IF(OR(S2_Examples!E47="no",S2_Examples!E47="yes"),1,0)*$A47</f>
        <v>0</v>
      </c>
      <c r="F105" s="1">
        <f>IF(OR(S2_Examples!F47="no",S2_Examples!F47="yes"),1,0)*$A47</f>
        <v>0</v>
      </c>
      <c r="G105" s="1">
        <f>IF(OR(S2_Examples!G47="no",S2_Examples!G47="yes"),1,0)*$A47</f>
        <v>0</v>
      </c>
      <c r="H105" s="1">
        <f>IF(OR(S2_Examples!H47="no",S2_Examples!H47="yes"),1,0)*$A47</f>
        <v>0</v>
      </c>
      <c r="I105" s="1">
        <f>IF(OR(S2_Examples!I47="no",S2_Examples!I47="yes"),1,0)*$A47</f>
        <v>0</v>
      </c>
      <c r="J105" s="1">
        <f>IF(OR(S2_Examples!J47="no",S2_Examples!J47="yes"),1,0)*$A47</f>
        <v>0</v>
      </c>
      <c r="K105" s="1">
        <f>IF(OR(S2_Examples!K47="no",S2_Examples!K47="yes"),1,0)*$A47</f>
        <v>0</v>
      </c>
      <c r="L105" s="1">
        <f>IF(OR(S2_Examples!L47="no",S2_Examples!L47="yes"),1,0)*$A47</f>
        <v>0</v>
      </c>
      <c r="M105" s="1">
        <f>IF(OR(S2_Examples!M47="no",S2_Examples!M47="yes"),1,0)*$A47</f>
        <v>0</v>
      </c>
      <c r="N105" s="1">
        <f>IF(OR(S2_Examples!N47="no",S2_Examples!N47="yes"),1,0)*$A47</f>
        <v>2</v>
      </c>
      <c r="O105" s="1">
        <f>IF(OR(S2_Examples!O47="no",S2_Examples!O47="yes"),1,0)*$A47</f>
        <v>2</v>
      </c>
      <c r="P105" s="1">
        <f>IF(OR(S2_Examples!P47="no",S2_Examples!P47="yes"),1,0)*$A47</f>
        <v>2</v>
      </c>
      <c r="Q105" s="1">
        <f>IF(OR(S2_Examples!Q47="no",S2_Examples!Q47="yes"),1,0)*$A47</f>
        <v>0</v>
      </c>
      <c r="R105" s="1"/>
    </row>
    <row r="106" spans="1:18">
      <c r="A106" s="3"/>
      <c r="B106" t="str">
        <f>S2_Examples!B48</f>
        <v>FOCUS-SPECIFIC ASPECTS</v>
      </c>
      <c r="C106">
        <f>S2_Examples!C48</f>
        <v>0</v>
      </c>
      <c r="E106" s="1"/>
      <c r="F106" s="1"/>
      <c r="G106" s="1"/>
      <c r="H106" s="1"/>
      <c r="I106" s="1"/>
      <c r="J106" s="1"/>
      <c r="K106" s="1"/>
      <c r="L106" s="1"/>
      <c r="M106" s="1"/>
      <c r="N106" s="1"/>
      <c r="O106" s="1"/>
      <c r="P106" s="1"/>
      <c r="Q106" s="1"/>
      <c r="R106" s="1"/>
    </row>
    <row r="107" spans="1:18">
      <c r="A107" s="2"/>
      <c r="B107" t="str">
        <f>S2_Examples!B49</f>
        <v>Quantification</v>
      </c>
      <c r="C107">
        <f>S2_Examples!C49</f>
        <v>0</v>
      </c>
      <c r="E107" s="1"/>
      <c r="F107" s="1"/>
      <c r="G107" s="1"/>
      <c r="H107" s="1"/>
      <c r="I107" s="1"/>
      <c r="J107" s="1"/>
      <c r="K107" s="1"/>
      <c r="L107" s="1"/>
      <c r="M107" s="1"/>
      <c r="N107" s="1"/>
      <c r="O107" s="1"/>
      <c r="P107" s="1"/>
      <c r="Q107" s="1"/>
      <c r="R107" s="1"/>
    </row>
    <row r="108" spans="1:18">
      <c r="A108" s="2">
        <v>1</v>
      </c>
      <c r="B108">
        <f>S2_Examples!B50</f>
        <v>31</v>
      </c>
      <c r="C108" t="str">
        <f>S2_Examples!C50</f>
        <v>Is the unit of the quantification measurement appropriate?</v>
      </c>
      <c r="E108" s="1">
        <f>IF(OR(S2_Examples!E50="no",S2_Examples!E50="yes"),1,0)*$A50</f>
        <v>0</v>
      </c>
      <c r="F108" s="1">
        <f>IF(OR(S2_Examples!F50="no",S2_Examples!F50="yes"),1,0)*$A50</f>
        <v>0</v>
      </c>
      <c r="G108" s="1">
        <f>IF(OR(S2_Examples!G50="no",S2_Examples!G50="yes"),1,0)*$A50</f>
        <v>0</v>
      </c>
      <c r="H108" s="1">
        <f>IF(OR(S2_Examples!H50="no",S2_Examples!H50="yes"),1,0)*$A50</f>
        <v>0</v>
      </c>
      <c r="I108" s="1">
        <f>IF(OR(S2_Examples!I50="no",S2_Examples!I50="yes"),1,0)*$A50</f>
        <v>1</v>
      </c>
      <c r="J108" s="1">
        <f>IF(OR(S2_Examples!J50="no",S2_Examples!J50="yes"),1,0)*$A50</f>
        <v>1</v>
      </c>
      <c r="K108" s="1">
        <f>IF(OR(S2_Examples!K50="no",S2_Examples!K50="yes"),1,0)*$A50</f>
        <v>1</v>
      </c>
      <c r="L108" s="1">
        <f>IF(OR(S2_Examples!L50="no",S2_Examples!L50="yes"),1,0)*$A50</f>
        <v>1</v>
      </c>
      <c r="M108" s="1">
        <f>IF(OR(S2_Examples!M50="no",S2_Examples!M50="yes"),1,0)*$A50</f>
        <v>1</v>
      </c>
      <c r="N108" s="1">
        <f>IF(OR(S2_Examples!N50="no",S2_Examples!N50="yes"),1,0)*$A50</f>
        <v>0</v>
      </c>
      <c r="O108" s="1">
        <f>IF(OR(S2_Examples!O50="no",S2_Examples!O50="yes"),1,0)*$A50</f>
        <v>0</v>
      </c>
      <c r="P108" s="1">
        <f>IF(OR(S2_Examples!P50="no",S2_Examples!P50="yes"),1,0)*$A50</f>
        <v>1</v>
      </c>
      <c r="Q108" s="1">
        <f>IF(OR(S2_Examples!Q50="no",S2_Examples!Q50="yes"),1,0)*$A50</f>
        <v>0</v>
      </c>
      <c r="R108" s="1"/>
    </row>
    <row r="109" spans="1:18">
      <c r="A109" s="2">
        <v>1</v>
      </c>
      <c r="B109">
        <f>S2_Examples!B51</f>
        <v>32</v>
      </c>
      <c r="C109" t="str">
        <f>S2_Examples!C51</f>
        <v>Was temporal change (e.g. annual or long-term) of quantities measured (e.g. species abundance or an ecosystem service) discussed?</v>
      </c>
      <c r="E109" s="1">
        <f>IF(OR(S2_Examples!E51="no",S2_Examples!E51="yes"),1,0)*$A51</f>
        <v>0</v>
      </c>
      <c r="F109" s="1">
        <f>IF(OR(S2_Examples!F51="no",S2_Examples!F51="yes"),1,0)*$A51</f>
        <v>0</v>
      </c>
      <c r="G109" s="1">
        <f>IF(OR(S2_Examples!G51="no",S2_Examples!G51="yes"),1,0)*$A51</f>
        <v>0</v>
      </c>
      <c r="H109" s="1">
        <f>IF(OR(S2_Examples!H51="no",S2_Examples!H51="yes"),1,0)*$A51</f>
        <v>0</v>
      </c>
      <c r="I109" s="1">
        <f>IF(OR(S2_Examples!I51="no",S2_Examples!I51="yes"),1,0)*$A51</f>
        <v>1</v>
      </c>
      <c r="J109" s="1">
        <f>IF(OR(S2_Examples!J51="no",S2_Examples!J51="yes"),1,0)*$A51</f>
        <v>1</v>
      </c>
      <c r="K109" s="1">
        <f>IF(OR(S2_Examples!K51="no",S2_Examples!K51="yes"),1,0)*$A51</f>
        <v>1</v>
      </c>
      <c r="L109" s="1">
        <f>IF(OR(S2_Examples!L51="no",S2_Examples!L51="yes"),1,0)*$A51</f>
        <v>1</v>
      </c>
      <c r="M109" s="1">
        <f>IF(OR(S2_Examples!M51="no",S2_Examples!M51="yes"),1,0)*$A51</f>
        <v>1</v>
      </c>
      <c r="N109" s="1">
        <f>IF(OR(S2_Examples!N51="no",S2_Examples!N51="yes"),1,0)*$A51</f>
        <v>0</v>
      </c>
      <c r="O109" s="1">
        <f>IF(OR(S2_Examples!O51="no",S2_Examples!O51="yes"),1,0)*$A51</f>
        <v>0</v>
      </c>
      <c r="P109" s="1">
        <f>IF(OR(S2_Examples!P51="no",S2_Examples!P51="yes"),1,0)*$A51</f>
        <v>1</v>
      </c>
      <c r="Q109" s="1">
        <f>IF(OR(S2_Examples!Q51="no",S2_Examples!Q51="yes"),1,0)*$A51</f>
        <v>0</v>
      </c>
      <c r="R109" s="1"/>
    </row>
    <row r="110" spans="1:18">
      <c r="A110" s="2"/>
      <c r="B110" t="str">
        <f>S2_Examples!B52</f>
        <v>Valuation</v>
      </c>
      <c r="C110">
        <f>S2_Examples!C52</f>
        <v>0</v>
      </c>
      <c r="E110" s="1"/>
      <c r="F110" s="1"/>
      <c r="G110" s="1"/>
      <c r="H110" s="1"/>
      <c r="I110" s="1"/>
      <c r="J110" s="1"/>
      <c r="K110" s="1"/>
      <c r="L110" s="1"/>
      <c r="M110" s="1"/>
      <c r="N110" s="1"/>
      <c r="O110" s="1"/>
      <c r="P110" s="1"/>
      <c r="Q110" s="1"/>
      <c r="R110" s="1"/>
    </row>
    <row r="111" spans="1:18">
      <c r="A111" s="2">
        <v>1</v>
      </c>
      <c r="B111">
        <f>S2_Examples!B53</f>
        <v>33</v>
      </c>
      <c r="C111" t="str">
        <f>S2_Examples!C53</f>
        <v>If discounting of future costs and outcomes is necessary, was it performed correctly?</v>
      </c>
      <c r="E111" s="1">
        <f>IF(OR(S2_Examples!E53="no",S2_Examples!E53="yes"),1,0)*$A53</f>
        <v>0</v>
      </c>
      <c r="F111" s="1">
        <f>IF(OR(S2_Examples!F53="no",S2_Examples!F53="yes"),1,0)*$A53</f>
        <v>1</v>
      </c>
      <c r="G111" s="1">
        <f>IF(OR(S2_Examples!G53="no",S2_Examples!G53="yes"),1,0)*$A53</f>
        <v>0</v>
      </c>
      <c r="H111" s="1">
        <f>IF(OR(S2_Examples!H53="no",S2_Examples!H53="yes"),1,0)*$A53</f>
        <v>1</v>
      </c>
      <c r="I111" s="1">
        <f>IF(OR(S2_Examples!I53="no",S2_Examples!I53="yes"),1,0)*$A53</f>
        <v>0</v>
      </c>
      <c r="J111" s="1">
        <f>IF(OR(S2_Examples!J53="no",S2_Examples!J53="yes"),1,0)*$A53</f>
        <v>0</v>
      </c>
      <c r="K111" s="1">
        <f>IF(OR(S2_Examples!K53="no",S2_Examples!K53="yes"),1,0)*$A53</f>
        <v>0</v>
      </c>
      <c r="L111" s="1">
        <f>IF(OR(S2_Examples!L53="no",S2_Examples!L53="yes"),1,0)*$A53</f>
        <v>0</v>
      </c>
      <c r="M111" s="1">
        <f>IF(OR(S2_Examples!M53="no",S2_Examples!M53="yes"),1,0)*$A53</f>
        <v>0</v>
      </c>
      <c r="N111" s="1">
        <f>IF(OR(S2_Examples!N53="no",S2_Examples!N53="yes"),1,0)*$A53</f>
        <v>0</v>
      </c>
      <c r="O111" s="1">
        <f>IF(OR(S2_Examples!O53="no",S2_Examples!O53="yes"),1,0)*$A53</f>
        <v>1</v>
      </c>
      <c r="P111" s="1">
        <f>IF(OR(S2_Examples!P53="no",S2_Examples!P53="yes"),1,0)*$A53</f>
        <v>0</v>
      </c>
      <c r="Q111" s="1">
        <f>IF(OR(S2_Examples!Q53="no",S2_Examples!Q53="yes"),1,0)*$A53</f>
        <v>0</v>
      </c>
      <c r="R111" s="1"/>
    </row>
    <row r="112" spans="1:18">
      <c r="A112" s="2">
        <v>1</v>
      </c>
      <c r="B112">
        <f>S2_Examples!B54</f>
        <v>34</v>
      </c>
      <c r="C112" t="str">
        <f>S2_Examples!C54</f>
        <v>If aggregate economic values for a population were estimated, was this estimation consistent with the sampling and the definition of the population?</v>
      </c>
      <c r="E112" s="1">
        <f>IF(OR(S2_Examples!E54="no",S2_Examples!E54="yes"),1,0)*$A54</f>
        <v>0</v>
      </c>
      <c r="F112" s="1">
        <f>IF(OR(S2_Examples!F54="no",S2_Examples!F54="yes"),1,0)*$A54</f>
        <v>0</v>
      </c>
      <c r="G112" s="1">
        <f>IF(OR(S2_Examples!G54="no",S2_Examples!G54="yes"),1,0)*$A54</f>
        <v>0</v>
      </c>
      <c r="H112" s="1">
        <f>IF(OR(S2_Examples!H54="no",S2_Examples!H54="yes"),1,0)*$A54</f>
        <v>0</v>
      </c>
      <c r="I112" s="1">
        <f>IF(OR(S2_Examples!I54="no",S2_Examples!I54="yes"),1,0)*$A54</f>
        <v>0</v>
      </c>
      <c r="J112" s="1">
        <f>IF(OR(S2_Examples!J54="no",S2_Examples!J54="yes"),1,0)*$A54</f>
        <v>0</v>
      </c>
      <c r="K112" s="1">
        <f>IF(OR(S2_Examples!K54="no",S2_Examples!K54="yes"),1,0)*$A54</f>
        <v>0</v>
      </c>
      <c r="L112" s="1">
        <f>IF(OR(S2_Examples!L54="no",S2_Examples!L54="yes"),1,0)*$A54</f>
        <v>0</v>
      </c>
      <c r="M112" s="1">
        <f>IF(OR(S2_Examples!M54="no",S2_Examples!M54="yes"),1,0)*$A54</f>
        <v>0</v>
      </c>
      <c r="N112" s="1">
        <f>IF(OR(S2_Examples!N54="no",S2_Examples!N54="yes"),1,0)*$A54</f>
        <v>0</v>
      </c>
      <c r="O112" s="1">
        <f>IF(OR(S2_Examples!O54="no",S2_Examples!O54="yes"),1,0)*$A54</f>
        <v>1</v>
      </c>
      <c r="P112" s="1">
        <f>IF(OR(S2_Examples!P54="no",S2_Examples!P54="yes"),1,0)*$A54</f>
        <v>0</v>
      </c>
      <c r="Q112" s="1">
        <f>IF(OR(S2_Examples!Q54="no",S2_Examples!Q54="yes"),1,0)*$A54</f>
        <v>0</v>
      </c>
      <c r="R112" s="1"/>
    </row>
    <row r="113" spans="1:18">
      <c r="A113" s="2"/>
      <c r="B113" t="str">
        <f>S2_Examples!B55</f>
        <v>Management</v>
      </c>
      <c r="C113">
        <f>S2_Examples!C55</f>
        <v>0</v>
      </c>
      <c r="E113" s="1"/>
      <c r="F113" s="1"/>
      <c r="G113" s="1"/>
      <c r="H113" s="1"/>
      <c r="I113" s="1"/>
      <c r="J113" s="1"/>
      <c r="K113" s="1"/>
      <c r="L113" s="1"/>
      <c r="M113" s="1"/>
      <c r="N113" s="1"/>
      <c r="O113" s="1"/>
      <c r="P113" s="1"/>
      <c r="Q113" s="1"/>
      <c r="R113" s="1"/>
    </row>
    <row r="114" spans="1:18">
      <c r="A114" s="2">
        <v>1</v>
      </c>
      <c r="B114">
        <f>S2_Examples!B56</f>
        <v>35</v>
      </c>
      <c r="C114" t="str">
        <f>S2_Examples!C56</f>
        <v>Was the aim of the management intervention clearly defined?</v>
      </c>
      <c r="E114" s="1">
        <f>IF(OR(S2_Examples!E56="no",S2_Examples!E56="yes"),1,0)*$A56</f>
        <v>1</v>
      </c>
      <c r="F114" s="1">
        <f>IF(OR(S2_Examples!F56="no",S2_Examples!F56="yes"),1,0)*$A56</f>
        <v>0</v>
      </c>
      <c r="G114" s="1">
        <f>IF(OR(S2_Examples!G56="no",S2_Examples!G56="yes"),1,0)*$A56</f>
        <v>0</v>
      </c>
      <c r="H114" s="1">
        <f>IF(OR(S2_Examples!H56="no",S2_Examples!H56="yes"),1,0)*$A56</f>
        <v>1</v>
      </c>
      <c r="I114" s="1">
        <f>IF(OR(S2_Examples!I56="no",S2_Examples!I56="yes"),1,0)*$A56</f>
        <v>0</v>
      </c>
      <c r="J114" s="1">
        <f>IF(OR(S2_Examples!J56="no",S2_Examples!J56="yes"),1,0)*$A56</f>
        <v>0</v>
      </c>
      <c r="K114" s="1">
        <f>IF(OR(S2_Examples!K56="no",S2_Examples!K56="yes"),1,0)*$A56</f>
        <v>0</v>
      </c>
      <c r="L114" s="1">
        <f>IF(OR(S2_Examples!L56="no",S2_Examples!L56="yes"),1,0)*$A56</f>
        <v>1</v>
      </c>
      <c r="M114" s="1">
        <f>IF(OR(S2_Examples!M56="no",S2_Examples!M56="yes"),1,0)*$A56</f>
        <v>1</v>
      </c>
      <c r="N114" s="1">
        <f>IF(OR(S2_Examples!N56="no",S2_Examples!N56="yes"),1,0)*$A56</f>
        <v>0</v>
      </c>
      <c r="O114" s="1">
        <f>IF(OR(S2_Examples!O56="no",S2_Examples!O56="yes"),1,0)*$A56</f>
        <v>0</v>
      </c>
      <c r="P114" s="1">
        <f>IF(OR(S2_Examples!P56="no",S2_Examples!P56="yes"),1,0)*$A56</f>
        <v>0</v>
      </c>
      <c r="Q114" s="1">
        <f>IF(OR(S2_Examples!Q56="no",S2_Examples!Q56="yes"),1,0)*$A56</f>
        <v>0</v>
      </c>
      <c r="R114" s="1"/>
    </row>
    <row r="115" spans="1:18">
      <c r="A115" s="2">
        <v>1</v>
      </c>
      <c r="B115">
        <f>S2_Examples!B57</f>
        <v>36</v>
      </c>
      <c r="C115" t="str">
        <f>S2_Examples!C57</f>
        <v>Were side effects and trade offs on other non-target species, ecosystem services or stakeholders considered?</v>
      </c>
      <c r="E115" s="1">
        <f>IF(OR(S2_Examples!E57="no",S2_Examples!E57="yes"),1,0)*$A57</f>
        <v>1</v>
      </c>
      <c r="F115" s="1">
        <f>IF(OR(S2_Examples!F57="no",S2_Examples!F57="yes"),1,0)*$A57</f>
        <v>0</v>
      </c>
      <c r="G115" s="1">
        <f>IF(OR(S2_Examples!G57="no",S2_Examples!G57="yes"),1,0)*$A57</f>
        <v>0</v>
      </c>
      <c r="H115" s="1">
        <f>IF(OR(S2_Examples!H57="no",S2_Examples!H57="yes"),1,0)*$A57</f>
        <v>1</v>
      </c>
      <c r="I115" s="1">
        <f>IF(OR(S2_Examples!I57="no",S2_Examples!I57="yes"),1,0)*$A57</f>
        <v>0</v>
      </c>
      <c r="J115" s="1">
        <f>IF(OR(S2_Examples!J57="no",S2_Examples!J57="yes"),1,0)*$A57</f>
        <v>0</v>
      </c>
      <c r="K115" s="1">
        <f>IF(OR(S2_Examples!K57="no",S2_Examples!K57="yes"),1,0)*$A57</f>
        <v>0</v>
      </c>
      <c r="L115" s="1">
        <f>IF(OR(S2_Examples!L57="no",S2_Examples!L57="yes"),1,0)*$A57</f>
        <v>1</v>
      </c>
      <c r="M115" s="1">
        <f>IF(OR(S2_Examples!M57="no",S2_Examples!M57="yes"),1,0)*$A57</f>
        <v>1</v>
      </c>
      <c r="N115" s="1">
        <f>IF(OR(S2_Examples!N57="no",S2_Examples!N57="yes"),1,0)*$A57</f>
        <v>0</v>
      </c>
      <c r="O115" s="1">
        <f>IF(OR(S2_Examples!O57="no",S2_Examples!O57="yes"),1,0)*$A57</f>
        <v>0</v>
      </c>
      <c r="P115" s="1">
        <f>IF(OR(S2_Examples!P57="no",S2_Examples!P57="yes"),1,0)*$A57</f>
        <v>0</v>
      </c>
      <c r="Q115" s="1">
        <f>IF(OR(S2_Examples!Q57="no",S2_Examples!Q57="yes"),1,0)*$A57</f>
        <v>0</v>
      </c>
      <c r="R115" s="1"/>
    </row>
    <row r="116" spans="1:18">
      <c r="A116" s="2">
        <v>1</v>
      </c>
      <c r="B116">
        <f>S2_Examples!B58</f>
        <v>37</v>
      </c>
      <c r="C116" t="str">
        <f>S2_Examples!C58</f>
        <v>Were both long-term and short-term effects discussed?</v>
      </c>
      <c r="E116" s="1">
        <f>IF(OR(S2_Examples!E58="no",S2_Examples!E58="yes"),1,0)*$A58</f>
        <v>1</v>
      </c>
      <c r="F116" s="1">
        <f>IF(OR(S2_Examples!F58="no",S2_Examples!F58="yes"),1,0)*$A58</f>
        <v>0</v>
      </c>
      <c r="G116" s="1">
        <f>IF(OR(S2_Examples!G58="no",S2_Examples!G58="yes"),1,0)*$A58</f>
        <v>0</v>
      </c>
      <c r="H116" s="1">
        <f>IF(OR(S2_Examples!H58="no",S2_Examples!H58="yes"),1,0)*$A58</f>
        <v>1</v>
      </c>
      <c r="I116" s="1">
        <f>IF(OR(S2_Examples!I58="no",S2_Examples!I58="yes"),1,0)*$A58</f>
        <v>0</v>
      </c>
      <c r="J116" s="1">
        <f>IF(OR(S2_Examples!J58="no",S2_Examples!J58="yes"),1,0)*$A58</f>
        <v>0</v>
      </c>
      <c r="K116" s="1">
        <f>IF(OR(S2_Examples!K58="no",S2_Examples!K58="yes"),1,0)*$A58</f>
        <v>0</v>
      </c>
      <c r="L116" s="1">
        <f>IF(OR(S2_Examples!L58="no",S2_Examples!L58="yes"),1,0)*$A58</f>
        <v>1</v>
      </c>
      <c r="M116" s="1">
        <f>IF(OR(S2_Examples!M58="no",S2_Examples!M58="yes"),1,0)*$A58</f>
        <v>1</v>
      </c>
      <c r="N116" s="1">
        <f>IF(OR(S2_Examples!N58="no",S2_Examples!N58="yes"),1,0)*$A58</f>
        <v>0</v>
      </c>
      <c r="O116" s="1">
        <f>IF(OR(S2_Examples!O58="no",S2_Examples!O58="yes"),1,0)*$A58</f>
        <v>0</v>
      </c>
      <c r="P116" s="1">
        <f>IF(OR(S2_Examples!P58="no",S2_Examples!P58="yes"),1,0)*$A58</f>
        <v>0</v>
      </c>
      <c r="Q116" s="1">
        <f>IF(OR(S2_Examples!Q58="no",S2_Examples!Q58="yes"),1,0)*$A58</f>
        <v>0</v>
      </c>
      <c r="R116" s="1"/>
    </row>
    <row r="117" spans="1:18">
      <c r="A117" s="2">
        <v>1</v>
      </c>
      <c r="B117">
        <f>S2_Examples!B59</f>
        <v>38</v>
      </c>
      <c r="C117" t="str">
        <f>S2_Examples!C59</f>
        <v>Did monitoring take place for an appropriate time period?</v>
      </c>
      <c r="E117" s="1">
        <f>IF(OR(S2_Examples!E59="no",S2_Examples!E59="yes"),1,0)*$A59</f>
        <v>0</v>
      </c>
      <c r="F117" s="1">
        <f>IF(OR(S2_Examples!F59="no",S2_Examples!F59="yes"),1,0)*$A59</f>
        <v>0</v>
      </c>
      <c r="G117" s="1">
        <f>IF(OR(S2_Examples!G59="no",S2_Examples!G59="yes"),1,0)*$A59</f>
        <v>0</v>
      </c>
      <c r="H117" s="1">
        <f>IF(OR(S2_Examples!H59="no",S2_Examples!H59="yes"),1,0)*$A59</f>
        <v>1</v>
      </c>
      <c r="I117" s="1">
        <f>IF(OR(S2_Examples!I59="no",S2_Examples!I59="yes"),1,0)*$A59</f>
        <v>0</v>
      </c>
      <c r="J117" s="1">
        <f>IF(OR(S2_Examples!J59="no",S2_Examples!J59="yes"),1,0)*$A59</f>
        <v>0</v>
      </c>
      <c r="K117" s="1">
        <f>IF(OR(S2_Examples!K59="no",S2_Examples!K59="yes"),1,0)*$A59</f>
        <v>0</v>
      </c>
      <c r="L117" s="1">
        <f>IF(OR(S2_Examples!L59="no",S2_Examples!L59="yes"),1,0)*$A59</f>
        <v>1</v>
      </c>
      <c r="M117" s="1">
        <f>IF(OR(S2_Examples!M59="no",S2_Examples!M59="yes"),1,0)*$A59</f>
        <v>1</v>
      </c>
      <c r="N117" s="1">
        <f>IF(OR(S2_Examples!N59="no",S2_Examples!N59="yes"),1,0)*$A59</f>
        <v>0</v>
      </c>
      <c r="O117" s="1">
        <f>IF(OR(S2_Examples!O59="no",S2_Examples!O59="yes"),1,0)*$A59</f>
        <v>0</v>
      </c>
      <c r="P117" s="1">
        <f>IF(OR(S2_Examples!P59="no",S2_Examples!P59="yes"),1,0)*$A59</f>
        <v>0</v>
      </c>
      <c r="Q117" s="1">
        <f>IF(OR(S2_Examples!Q59="no",S2_Examples!Q59="yes"),1,0)*$A59</f>
        <v>0</v>
      </c>
      <c r="R117" s="1"/>
    </row>
    <row r="118" spans="1:18">
      <c r="A118" s="2">
        <v>1</v>
      </c>
      <c r="B118">
        <f>S2_Examples!B60</f>
        <v>39</v>
      </c>
      <c r="C118" t="str">
        <f>S2_Examples!C60</f>
        <v>Appropriate outcome measures: Are all relevant outcomes measured in a reliable way?</v>
      </c>
      <c r="E118" s="1">
        <f>IF(OR(S2_Examples!E60="no",S2_Examples!E60="yes"),1,0)*$A60</f>
        <v>1</v>
      </c>
      <c r="F118" s="1">
        <f>IF(OR(S2_Examples!F60="no",S2_Examples!F60="yes"),1,0)*$A60</f>
        <v>0</v>
      </c>
      <c r="G118" s="1">
        <f>IF(OR(S2_Examples!G60="no",S2_Examples!G60="yes"),1,0)*$A60</f>
        <v>0</v>
      </c>
      <c r="H118" s="1">
        <f>IF(OR(S2_Examples!H60="no",S2_Examples!H60="yes"),1,0)*$A60</f>
        <v>1</v>
      </c>
      <c r="I118" s="1">
        <f>IF(OR(S2_Examples!I60="no",S2_Examples!I60="yes"),1,0)*$A60</f>
        <v>0</v>
      </c>
      <c r="J118" s="1">
        <f>IF(OR(S2_Examples!J60="no",S2_Examples!J60="yes"),1,0)*$A60</f>
        <v>0</v>
      </c>
      <c r="K118" s="1">
        <f>IF(OR(S2_Examples!K60="no",S2_Examples!K60="yes"),1,0)*$A60</f>
        <v>0</v>
      </c>
      <c r="L118" s="1">
        <f>IF(OR(S2_Examples!L60="no",S2_Examples!L60="yes"),1,0)*$A60</f>
        <v>1</v>
      </c>
      <c r="M118" s="1">
        <f>IF(OR(S2_Examples!M60="no",S2_Examples!M60="yes"),1,0)*$A60</f>
        <v>1</v>
      </c>
      <c r="N118" s="1">
        <f>IF(OR(S2_Examples!N60="no",S2_Examples!N60="yes"),1,0)*$A60</f>
        <v>0</v>
      </c>
      <c r="O118" s="1">
        <f>IF(OR(S2_Examples!O60="no",S2_Examples!O60="yes"),1,0)*$A60</f>
        <v>0</v>
      </c>
      <c r="P118" s="1">
        <f>IF(OR(S2_Examples!P60="no",S2_Examples!P60="yes"),1,0)*$A60</f>
        <v>0</v>
      </c>
      <c r="Q118" s="1">
        <f>IF(OR(S2_Examples!Q60="no",S2_Examples!Q60="yes"),1,0)*$A60</f>
        <v>0</v>
      </c>
      <c r="R118" s="1"/>
    </row>
    <row r="119" spans="1:18">
      <c r="A119" s="2"/>
      <c r="B119" t="str">
        <f>S2_Examples!B61</f>
        <v>Governance</v>
      </c>
      <c r="C119">
        <f>S2_Examples!C61</f>
        <v>0</v>
      </c>
      <c r="E119" s="1"/>
      <c r="F119" s="1"/>
      <c r="G119" s="1"/>
      <c r="H119" s="1"/>
      <c r="I119" s="1"/>
      <c r="J119" s="1"/>
      <c r="K119" s="1"/>
      <c r="L119" s="1"/>
      <c r="M119" s="1"/>
      <c r="N119" s="1"/>
      <c r="O119" s="1"/>
      <c r="P119" s="1"/>
      <c r="Q119" s="1"/>
      <c r="R119" s="1"/>
    </row>
    <row r="120" spans="1:18">
      <c r="A120" s="2">
        <v>1</v>
      </c>
      <c r="B120">
        <f>S2_Examples!B62</f>
        <v>40</v>
      </c>
      <c r="C120" t="str">
        <f>S2_Examples!C62</f>
        <v>Were long-term effects assessed?</v>
      </c>
      <c r="E120" s="1">
        <f>IF(OR(S2_Examples!E62="no",S2_Examples!E62="yes"),1,0)*$A62</f>
        <v>0</v>
      </c>
      <c r="F120" s="1">
        <f>IF(OR(S2_Examples!F62="no",S2_Examples!F62="yes"),1,0)*$A62</f>
        <v>0</v>
      </c>
      <c r="G120" s="1">
        <f>IF(OR(S2_Examples!G62="no",S2_Examples!G62="yes"),1,0)*$A62</f>
        <v>1</v>
      </c>
      <c r="H120" s="1">
        <f>IF(OR(S2_Examples!H62="no",S2_Examples!H62="yes"),1,0)*$A62</f>
        <v>0</v>
      </c>
      <c r="I120" s="1">
        <f>IF(OR(S2_Examples!I62="no",S2_Examples!I62="yes"),1,0)*$A62</f>
        <v>1</v>
      </c>
      <c r="J120" s="1">
        <f>IF(OR(S2_Examples!J62="no",S2_Examples!J62="yes"),1,0)*$A62</f>
        <v>0</v>
      </c>
      <c r="K120" s="1">
        <f>IF(OR(S2_Examples!K62="no",S2_Examples!K62="yes"),1,0)*$A62</f>
        <v>0</v>
      </c>
      <c r="L120" s="1">
        <f>IF(OR(S2_Examples!L62="no",S2_Examples!L62="yes"),1,0)*$A62</f>
        <v>0</v>
      </c>
      <c r="M120" s="1">
        <f>IF(OR(S2_Examples!M62="no",S2_Examples!M62="yes"),1,0)*$A62</f>
        <v>0</v>
      </c>
      <c r="N120" s="1">
        <f>IF(OR(S2_Examples!N62="no",S2_Examples!N62="yes"),1,0)*$A62</f>
        <v>1</v>
      </c>
      <c r="O120" s="1">
        <f>IF(OR(S2_Examples!O62="no",S2_Examples!O62="yes"),1,0)*$A62</f>
        <v>0</v>
      </c>
      <c r="P120" s="1">
        <f>IF(OR(S2_Examples!P62="no",S2_Examples!P62="yes"),1,0)*$A62</f>
        <v>0</v>
      </c>
      <c r="Q120" s="1">
        <f>IF(OR(S2_Examples!Q62="no",S2_Examples!Q62="yes"),1,0)*$A62</f>
        <v>0</v>
      </c>
      <c r="R120" s="1"/>
    </row>
    <row r="121" spans="1:18">
      <c r="A121" s="2">
        <v>1</v>
      </c>
      <c r="B121">
        <f>S2_Examples!B63</f>
        <v>41</v>
      </c>
      <c r="C121" t="str">
        <f>S2_Examples!C63</f>
        <v>Was the policy instrument that was used described?</v>
      </c>
      <c r="E121" s="1">
        <f>IF(OR(S2_Examples!E63="no",S2_Examples!E63="yes"),1,0)*$A63</f>
        <v>0</v>
      </c>
      <c r="F121" s="1">
        <f>IF(OR(S2_Examples!F63="no",S2_Examples!F63="yes"),1,0)*$A63</f>
        <v>0</v>
      </c>
      <c r="G121" s="1">
        <f>IF(OR(S2_Examples!G63="no",S2_Examples!G63="yes"),1,0)*$A63</f>
        <v>1</v>
      </c>
      <c r="H121" s="1">
        <f>IF(OR(S2_Examples!H63="no",S2_Examples!H63="yes"),1,0)*$A63</f>
        <v>0</v>
      </c>
      <c r="I121" s="1">
        <f>IF(OR(S2_Examples!I63="no",S2_Examples!I63="yes"),1,0)*$A63</f>
        <v>1</v>
      </c>
      <c r="J121" s="1">
        <f>IF(OR(S2_Examples!J63="no",S2_Examples!J63="yes"),1,0)*$A63</f>
        <v>0</v>
      </c>
      <c r="K121" s="1">
        <f>IF(OR(S2_Examples!K63="no",S2_Examples!K63="yes"),1,0)*$A63</f>
        <v>0</v>
      </c>
      <c r="L121" s="1">
        <f>IF(OR(S2_Examples!L63="no",S2_Examples!L63="yes"),1,0)*$A63</f>
        <v>0</v>
      </c>
      <c r="M121" s="1">
        <f>IF(OR(S2_Examples!M63="no",S2_Examples!M63="yes"),1,0)*$A63</f>
        <v>0</v>
      </c>
      <c r="N121" s="1">
        <f>IF(OR(S2_Examples!N63="no",S2_Examples!N63="yes"),1,0)*$A63</f>
        <v>1</v>
      </c>
      <c r="O121" s="1">
        <f>IF(OR(S2_Examples!O63="no",S2_Examples!O63="yes"),1,0)*$A63</f>
        <v>0</v>
      </c>
      <c r="P121" s="1">
        <f>IF(OR(S2_Examples!P63="no",S2_Examples!P63="yes"),1,0)*$A63</f>
        <v>0</v>
      </c>
      <c r="Q121" s="1">
        <f>IF(OR(S2_Examples!Q63="no",S2_Examples!Q63="yes"),1,0)*$A63</f>
        <v>0</v>
      </c>
      <c r="R121" s="1"/>
    </row>
    <row r="122" spans="1:18">
      <c r="A122" s="2">
        <v>1</v>
      </c>
      <c r="B122">
        <f>S2_Examples!B64</f>
        <v>42</v>
      </c>
      <c r="C122" t="str">
        <f>S2_Examples!C64</f>
        <v>Was the influence of the applied policy instrument (incentive/law) on the society discussed?</v>
      </c>
      <c r="E122" s="1">
        <f>IF(OR(S2_Examples!E64="no",S2_Examples!E64="yes"),1,0)*$A64</f>
        <v>0</v>
      </c>
      <c r="F122" s="1">
        <f>IF(OR(S2_Examples!F64="no",S2_Examples!F64="yes"),1,0)*$A64</f>
        <v>0</v>
      </c>
      <c r="G122" s="1">
        <f>IF(OR(S2_Examples!G64="no",S2_Examples!G64="yes"),1,0)*$A64</f>
        <v>1</v>
      </c>
      <c r="H122" s="1">
        <f>IF(OR(S2_Examples!H64="no",S2_Examples!H64="yes"),1,0)*$A64</f>
        <v>0</v>
      </c>
      <c r="I122" s="1">
        <f>IF(OR(S2_Examples!I64="no",S2_Examples!I64="yes"),1,0)*$A64</f>
        <v>1</v>
      </c>
      <c r="J122" s="1">
        <f>IF(OR(S2_Examples!J64="no",S2_Examples!J64="yes"),1,0)*$A64</f>
        <v>0</v>
      </c>
      <c r="K122" s="1">
        <f>IF(OR(S2_Examples!K64="no",S2_Examples!K64="yes"),1,0)*$A64</f>
        <v>0</v>
      </c>
      <c r="L122" s="1">
        <f>IF(OR(S2_Examples!L64="no",S2_Examples!L64="yes"),1,0)*$A64</f>
        <v>0</v>
      </c>
      <c r="M122" s="1">
        <f>IF(OR(S2_Examples!M64="no",S2_Examples!M64="yes"),1,0)*$A64</f>
        <v>0</v>
      </c>
      <c r="N122" s="1">
        <f>IF(OR(S2_Examples!N64="no",S2_Examples!N64="yes"),1,0)*$A64</f>
        <v>1</v>
      </c>
      <c r="O122" s="1">
        <f>IF(OR(S2_Examples!O64="no",S2_Examples!O64="yes"),1,0)*$A64</f>
        <v>0</v>
      </c>
      <c r="P122" s="1">
        <f>IF(OR(S2_Examples!P64="no",S2_Examples!P64="yes"),1,0)*$A64</f>
        <v>0</v>
      </c>
      <c r="Q122" s="1">
        <f>IF(OR(S2_Examples!Q64="no",S2_Examples!Q64="yes"),1,0)*$A64</f>
        <v>0</v>
      </c>
      <c r="R122" s="1"/>
    </row>
    <row r="123" spans="1:18">
      <c r="A123" s="2">
        <v>1</v>
      </c>
      <c r="B123">
        <f>S2_Examples!B65</f>
        <v>43</v>
      </c>
      <c r="C123" t="str">
        <f>S2_Examples!C65</f>
        <v>Appropriate outcome measures: Are all relevant outcomes measured in a reliable way?</v>
      </c>
      <c r="E123" s="1">
        <f>IF(OR(S2_Examples!E65="no",S2_Examples!E65="yes"),1,0)*$A65</f>
        <v>0</v>
      </c>
      <c r="F123" s="1">
        <f>IF(OR(S2_Examples!F65="no",S2_Examples!F65="yes"),1,0)*$A65</f>
        <v>0</v>
      </c>
      <c r="G123" s="1">
        <f>IF(OR(S2_Examples!G65="no",S2_Examples!G65="yes"),1,0)*$A65</f>
        <v>1</v>
      </c>
      <c r="H123" s="1">
        <f>IF(OR(S2_Examples!H65="no",S2_Examples!H65="yes"),1,0)*$A65</f>
        <v>0</v>
      </c>
      <c r="I123" s="1">
        <f>IF(OR(S2_Examples!I65="no",S2_Examples!I65="yes"),1,0)*$A65</f>
        <v>1</v>
      </c>
      <c r="J123" s="1">
        <f>IF(OR(S2_Examples!J65="no",S2_Examples!J65="yes"),1,0)*$A65</f>
        <v>0</v>
      </c>
      <c r="K123" s="1">
        <f>IF(OR(S2_Examples!K65="no",S2_Examples!K65="yes"),1,0)*$A65</f>
        <v>0</v>
      </c>
      <c r="L123" s="1">
        <f>IF(OR(S2_Examples!L65="no",S2_Examples!L65="yes"),1,0)*$A65</f>
        <v>0</v>
      </c>
      <c r="M123" s="1">
        <f>IF(OR(S2_Examples!M65="no",S2_Examples!M65="yes"),1,0)*$A65</f>
        <v>0</v>
      </c>
      <c r="N123" s="1">
        <f>IF(OR(S2_Examples!N65="no",S2_Examples!N65="yes"),1,0)*$A65</f>
        <v>1</v>
      </c>
      <c r="O123" s="1">
        <f>IF(OR(S2_Examples!O65="no",S2_Examples!O65="yes"),1,0)*$A65</f>
        <v>0</v>
      </c>
      <c r="P123" s="1">
        <f>IF(OR(S2_Examples!P65="no",S2_Examples!P65="yes"),1,0)*$A65</f>
        <v>0</v>
      </c>
      <c r="Q123" s="1">
        <f>IF(OR(S2_Examples!Q65="no",S2_Examples!Q65="yes"),1,0)*$A65</f>
        <v>0</v>
      </c>
      <c r="R123" s="1"/>
    </row>
  </sheetData>
  <phoneticPr fontId="5"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7"/>
  <sheetViews>
    <sheetView zoomScale="125" zoomScaleNormal="125" zoomScalePageLayoutView="125" workbookViewId="0">
      <selection activeCell="C8" sqref="A1:XFD1048576"/>
    </sheetView>
  </sheetViews>
  <sheetFormatPr baseColWidth="10" defaultRowHeight="12" x14ac:dyDescent="0"/>
  <cols>
    <col min="1" max="1" width="22.83203125" style="11" customWidth="1"/>
    <col min="2" max="2" width="24.83203125" style="12" customWidth="1"/>
    <col min="3" max="3" width="31.1640625" style="12" customWidth="1"/>
    <col min="4" max="4" width="33" style="12" customWidth="1"/>
    <col min="5" max="5" width="40.33203125" style="12" customWidth="1"/>
    <col min="6" max="16384" width="10.83203125" style="12"/>
  </cols>
  <sheetData>
    <row r="1" spans="1:5" ht="16" customHeight="1">
      <c r="A1" s="11" t="s">
        <v>139</v>
      </c>
    </row>
    <row r="2" spans="1:5">
      <c r="A2" s="13"/>
      <c r="B2" s="14" t="s">
        <v>24</v>
      </c>
      <c r="C2" s="14" t="s">
        <v>26</v>
      </c>
      <c r="D2" s="14" t="s">
        <v>28</v>
      </c>
      <c r="E2" s="14" t="s">
        <v>31</v>
      </c>
    </row>
    <row r="3" spans="1:5" s="17" customFormat="1" ht="36">
      <c r="A3" s="15" t="s">
        <v>140</v>
      </c>
      <c r="B3" s="16" t="s">
        <v>141</v>
      </c>
      <c r="C3" s="16" t="s">
        <v>142</v>
      </c>
      <c r="D3" s="16" t="s">
        <v>143</v>
      </c>
      <c r="E3" s="16" t="s">
        <v>144</v>
      </c>
    </row>
    <row r="4" spans="1:5" s="20" customFormat="1" ht="48">
      <c r="A4" s="18" t="s">
        <v>145</v>
      </c>
      <c r="B4" s="19" t="s">
        <v>146</v>
      </c>
      <c r="C4" s="19" t="s">
        <v>147</v>
      </c>
      <c r="D4" s="19" t="s">
        <v>148</v>
      </c>
      <c r="E4" s="19" t="s">
        <v>149</v>
      </c>
    </row>
    <row r="5" spans="1:5" s="23" customFormat="1" ht="60">
      <c r="A5" s="21" t="s">
        <v>150</v>
      </c>
      <c r="B5" s="22" t="s">
        <v>151</v>
      </c>
      <c r="C5" s="22" t="s">
        <v>152</v>
      </c>
      <c r="D5" s="22" t="s">
        <v>153</v>
      </c>
      <c r="E5" s="22" t="s">
        <v>154</v>
      </c>
    </row>
    <row r="6" spans="1:5" s="20" customFormat="1" ht="60">
      <c r="A6" s="18" t="s">
        <v>155</v>
      </c>
      <c r="B6" s="19" t="s">
        <v>156</v>
      </c>
      <c r="C6" s="19" t="s">
        <v>157</v>
      </c>
      <c r="D6" s="19" t="s">
        <v>158</v>
      </c>
      <c r="E6" s="19" t="s">
        <v>159</v>
      </c>
    </row>
    <row r="7" spans="1:5" s="23" customFormat="1" ht="36">
      <c r="A7" s="21" t="s">
        <v>160</v>
      </c>
      <c r="B7" s="22" t="s">
        <v>161</v>
      </c>
      <c r="C7" s="22" t="s">
        <v>161</v>
      </c>
      <c r="D7" s="22" t="s">
        <v>162</v>
      </c>
      <c r="E7" s="22" t="s">
        <v>163</v>
      </c>
    </row>
  </sheetData>
  <phoneticPr fontId="5" type="noConversion"/>
  <pageMargins left="0" right="0" top="0" bottom="1" header="0" footer="0.5"/>
  <pageSetup paperSize="9" scale="85"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S1_QualityChecklist</vt:lpstr>
      <vt:lpstr>S2_Examples</vt:lpstr>
      <vt:lpstr>S2_Calculations</vt:lpstr>
      <vt:lpstr>S3_ExamplesAllFacet_allLoEs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Anne</cp:lastModifiedBy>
  <cp:lastPrinted>2015-03-04T10:37:58Z</cp:lastPrinted>
  <dcterms:created xsi:type="dcterms:W3CDTF">2014-11-17T23:01:10Z</dcterms:created>
  <dcterms:modified xsi:type="dcterms:W3CDTF">2015-03-04T13:39:17Z</dcterms:modified>
</cp:coreProperties>
</file>