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2.xml" ContentType="application/vnd.openxmlformats-officedocument.drawingml.chart+xml"/>
  <Default Extension="xml" ContentType="application/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19200" windowHeight="20000" tabRatio="500"/>
  </bookViews>
  <sheets>
    <sheet name="Dose-response (3)" sheetId="7" r:id="rId1"/>
    <sheet name="Dose-response (2)" sheetId="6" r:id="rId2"/>
    <sheet name="Sheet1 (3)" sheetId="5" r:id="rId3"/>
    <sheet name="Dose-response" sheetId="4" r:id="rId4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2" i="4"/>
  <c r="J24"/>
  <c r="J25"/>
  <c r="J26"/>
  <c r="J38"/>
  <c r="J12"/>
  <c r="J13"/>
  <c r="J14"/>
  <c r="J15"/>
  <c r="J16"/>
  <c r="J37"/>
  <c r="D22"/>
  <c r="D23"/>
  <c r="D24"/>
  <c r="D25"/>
  <c r="D26"/>
  <c r="J36"/>
  <c r="D12"/>
  <c r="D13"/>
  <c r="D14"/>
  <c r="D15"/>
  <c r="D16"/>
  <c r="J35"/>
  <c r="J17"/>
  <c r="J18"/>
  <c r="J20"/>
  <c r="J21"/>
  <c r="D38"/>
  <c r="J7"/>
  <c r="J8"/>
  <c r="J9"/>
  <c r="J10"/>
  <c r="J11"/>
  <c r="D37"/>
  <c r="D17"/>
  <c r="D18"/>
  <c r="D19"/>
  <c r="D20"/>
  <c r="D21"/>
  <c r="D36"/>
  <c r="D7"/>
  <c r="D8"/>
  <c r="D9"/>
  <c r="D10"/>
  <c r="D11"/>
  <c r="D35"/>
  <c r="H38"/>
  <c r="B38"/>
  <c r="H37"/>
  <c r="B37"/>
  <c r="H36"/>
  <c r="B36"/>
  <c r="H35"/>
  <c r="B35"/>
  <c r="J22" i="6"/>
  <c r="J24"/>
  <c r="J25"/>
  <c r="J26"/>
  <c r="J38"/>
  <c r="H38"/>
  <c r="J17"/>
  <c r="J18"/>
  <c r="J20"/>
  <c r="J21"/>
  <c r="D38"/>
  <c r="B38"/>
  <c r="J12"/>
  <c r="J13"/>
  <c r="J14"/>
  <c r="J15"/>
  <c r="J16"/>
  <c r="J37"/>
  <c r="H37"/>
  <c r="J7"/>
  <c r="J8"/>
  <c r="J9"/>
  <c r="J10"/>
  <c r="J11"/>
  <c r="D37"/>
  <c r="B37"/>
  <c r="D22"/>
  <c r="D23"/>
  <c r="D24"/>
  <c r="D25"/>
  <c r="D26"/>
  <c r="J36"/>
  <c r="H36"/>
  <c r="D17"/>
  <c r="D18"/>
  <c r="D19"/>
  <c r="D20"/>
  <c r="D21"/>
  <c r="D36"/>
  <c r="B36"/>
  <c r="D12"/>
  <c r="D13"/>
  <c r="D14"/>
  <c r="D15"/>
  <c r="D16"/>
  <c r="J35"/>
  <c r="H35"/>
  <c r="D7"/>
  <c r="D8"/>
  <c r="D9"/>
  <c r="D10"/>
  <c r="D11"/>
  <c r="D35"/>
  <c r="B35"/>
  <c r="H77" i="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G77"/>
  <c r="G78"/>
  <c r="G79"/>
  <c r="G80"/>
  <c r="G81"/>
  <c r="F81"/>
  <c r="F80"/>
  <c r="F79"/>
  <c r="F78"/>
  <c r="F77"/>
  <c r="E81"/>
  <c r="E80"/>
  <c r="E79"/>
  <c r="E77"/>
  <c r="E78"/>
  <c r="J22"/>
  <c r="J24"/>
  <c r="J25"/>
  <c r="J26"/>
  <c r="J38"/>
  <c r="H38"/>
  <c r="J17"/>
  <c r="J18"/>
  <c r="J20"/>
  <c r="J21"/>
  <c r="D38"/>
  <c r="B38"/>
  <c r="J12"/>
  <c r="J13"/>
  <c r="J14"/>
  <c r="J15"/>
  <c r="J16"/>
  <c r="J37"/>
  <c r="H37"/>
  <c r="J7"/>
  <c r="J8"/>
  <c r="J9"/>
  <c r="J10"/>
  <c r="J11"/>
  <c r="D37"/>
  <c r="B37"/>
  <c r="D22"/>
  <c r="D23"/>
  <c r="D24"/>
  <c r="D25"/>
  <c r="D26"/>
  <c r="J36"/>
  <c r="H36"/>
  <c r="D17"/>
  <c r="D18"/>
  <c r="D19"/>
  <c r="D20"/>
  <c r="D21"/>
  <c r="D36"/>
  <c r="B36"/>
  <c r="D12"/>
  <c r="D13"/>
  <c r="D14"/>
  <c r="D15"/>
  <c r="D16"/>
  <c r="J35"/>
  <c r="H35"/>
  <c r="D7"/>
  <c r="D8"/>
  <c r="D9"/>
  <c r="D10"/>
  <c r="D11"/>
  <c r="D35"/>
  <c r="B35"/>
  <c r="I25" i="5"/>
  <c r="C25"/>
  <c r="I24"/>
  <c r="C24"/>
  <c r="I23"/>
  <c r="C23"/>
  <c r="C22"/>
  <c r="I21"/>
  <c r="C21"/>
  <c r="I20"/>
  <c r="C20"/>
  <c r="I19"/>
  <c r="C19"/>
  <c r="C18"/>
  <c r="I17"/>
  <c r="C17"/>
  <c r="I16"/>
  <c r="C16"/>
  <c r="I15"/>
  <c r="C15"/>
  <c r="I14"/>
  <c r="C14"/>
  <c r="I13"/>
  <c r="C13"/>
  <c r="I12"/>
  <c r="C12"/>
  <c r="I11"/>
  <c r="C11"/>
  <c r="I10"/>
  <c r="C10"/>
  <c r="I9"/>
  <c r="C9"/>
  <c r="I8"/>
  <c r="C8"/>
  <c r="I7"/>
  <c r="C7"/>
  <c r="I6"/>
  <c r="C6"/>
</calcChain>
</file>

<file path=xl/sharedStrings.xml><?xml version="1.0" encoding="utf-8"?>
<sst xmlns="http://schemas.openxmlformats.org/spreadsheetml/2006/main" count="470" uniqueCount="40">
  <si>
    <t xml:space="preserve">Myd88-/- </t>
  </si>
  <si>
    <t xml:space="preserve">TRIF-/- </t>
  </si>
  <si>
    <t xml:space="preserve">0.1 ng LPS </t>
  </si>
  <si>
    <t xml:space="preserve">1 ng LPS </t>
  </si>
  <si>
    <t>Fold</t>
    <phoneticPr fontId="3" type="noConversion"/>
  </si>
  <si>
    <t xml:space="preserve">10 ng LPS </t>
    <phoneticPr fontId="3" type="noConversion"/>
  </si>
  <si>
    <t xml:space="preserve">100 ng LPS </t>
  </si>
  <si>
    <t xml:space="preserve">100 ng LPS </t>
    <phoneticPr fontId="3" type="noConversion"/>
  </si>
  <si>
    <t>Lane</t>
    <phoneticPr fontId="3" type="noConversion"/>
  </si>
  <si>
    <t>Time (min)</t>
    <phoneticPr fontId="3" type="noConversion"/>
  </si>
  <si>
    <t>Genotype</t>
    <phoneticPr fontId="3" type="noConversion"/>
  </si>
  <si>
    <t>Value</t>
    <phoneticPr fontId="3" type="noConversion"/>
  </si>
  <si>
    <t>Lane</t>
    <phoneticPr fontId="3" type="noConversion"/>
  </si>
  <si>
    <t>Genotype</t>
    <phoneticPr fontId="3" type="noConversion"/>
  </si>
  <si>
    <t>value</t>
    <phoneticPr fontId="3" type="noConversion"/>
  </si>
  <si>
    <t xml:space="preserve"> LPS </t>
    <phoneticPr fontId="3" type="noConversion"/>
  </si>
  <si>
    <t>Modified the peak values</t>
    <phoneticPr fontId="3" type="noConversion"/>
  </si>
  <si>
    <t>Lane</t>
    <phoneticPr fontId="3" type="noConversion"/>
  </si>
  <si>
    <t>Time (min)</t>
    <phoneticPr fontId="3" type="noConversion"/>
  </si>
  <si>
    <t>Fold</t>
    <phoneticPr fontId="3" type="noConversion"/>
  </si>
  <si>
    <t>Genotype</t>
    <phoneticPr fontId="3" type="noConversion"/>
  </si>
  <si>
    <t xml:space="preserve"> LPS </t>
    <phoneticPr fontId="3" type="noConversion"/>
  </si>
  <si>
    <t>Value</t>
    <phoneticPr fontId="3" type="noConversion"/>
  </si>
  <si>
    <t>value</t>
    <phoneticPr fontId="3" type="noConversion"/>
  </si>
  <si>
    <t>Integration(fold*min)</t>
    <phoneticPr fontId="3" type="noConversion"/>
  </si>
  <si>
    <t>Peaktime (min)</t>
    <phoneticPr fontId="3" type="noConversion"/>
  </si>
  <si>
    <t>Peak (fold)</t>
    <phoneticPr fontId="3" type="noConversion"/>
  </si>
  <si>
    <t>Genotype</t>
    <phoneticPr fontId="3" type="noConversion"/>
  </si>
  <si>
    <t xml:space="preserve"> LPS</t>
  </si>
  <si>
    <t>Integration (fold*min)</t>
    <phoneticPr fontId="3" type="noConversion"/>
  </si>
  <si>
    <t>Peaktime (min)</t>
    <phoneticPr fontId="3" type="noConversion"/>
  </si>
  <si>
    <t xml:space="preserve"> LPS (ng)</t>
    <phoneticPr fontId="3" type="noConversion"/>
  </si>
  <si>
    <t>TRIF-/-</t>
  </si>
  <si>
    <t>Exchanged red number</t>
    <phoneticPr fontId="3" type="noConversion"/>
  </si>
  <si>
    <t xml:space="preserve">1 ng LPS </t>
    <phoneticPr fontId="3" type="noConversion"/>
  </si>
  <si>
    <t xml:space="preserve">10 ng LPS </t>
    <phoneticPr fontId="3" type="noConversion"/>
  </si>
  <si>
    <t xml:space="preserve">100 ng LPS </t>
    <phoneticPr fontId="3" type="noConversion"/>
  </si>
  <si>
    <t>MyD88 -/-</t>
    <phoneticPr fontId="3" type="noConversion"/>
  </si>
  <si>
    <t>TRIF -/-</t>
    <phoneticPr fontId="3" type="noConversion"/>
  </si>
  <si>
    <t>Fold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</si>
</sst>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b/>
      <sz val="14"/>
      <color indexed="8"/>
      <name val="Calibri"/>
    </font>
    <font>
      <sz val="14"/>
      <color indexed="8"/>
      <name val="Calibri"/>
    </font>
    <font>
      <sz val="10"/>
      <name val="Verdana"/>
    </font>
    <font>
      <b/>
      <sz val="11"/>
      <color indexed="8"/>
      <name val="Verdana"/>
    </font>
    <font>
      <b/>
      <sz val="14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2" fontId="0" fillId="0" borderId="0" xfId="0" applyNumberFormat="1"/>
    <xf numFmtId="2" fontId="0" fillId="0" borderId="0" xfId="0" applyNumberFormat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/>
    <xf numFmtId="2" fontId="11" fillId="0" borderId="0" xfId="0" applyNumberFormat="1" applyFont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5519028871391"/>
          <c:h val="0.762611913094196"/>
        </c:manualLayout>
      </c:layout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'Dose-response'!$J$35:$J$38</c:f>
              <c:numCache>
                <c:formatCode>0.00</c:formatCode>
                <c:ptCount val="4"/>
                <c:pt idx="0">
                  <c:v>3.32019377890985</c:v>
                </c:pt>
                <c:pt idx="1">
                  <c:v>14.64449839475709</c:v>
                </c:pt>
                <c:pt idx="2">
                  <c:v>58.14813340762556</c:v>
                </c:pt>
                <c:pt idx="3">
                  <c:v>60.0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'Dose-response'!$D$35:$D$38</c:f>
              <c:numCache>
                <c:formatCode>0.00</c:formatCode>
                <c:ptCount val="4"/>
                <c:pt idx="0">
                  <c:v>5.362271927264365</c:v>
                </c:pt>
                <c:pt idx="1">
                  <c:v>9.872929325090433</c:v>
                </c:pt>
                <c:pt idx="2">
                  <c:v>27.31543686486773</c:v>
                </c:pt>
                <c:pt idx="3">
                  <c:v>33.3913255</c:v>
                </c:pt>
              </c:numCache>
            </c:numRef>
          </c:yVal>
          <c:smooth val="1"/>
        </c:ser>
        <c:axId val="684990456"/>
        <c:axId val="684954792"/>
      </c:scatterChart>
      <c:valAx>
        <c:axId val="684990456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/>
                  <a:t>LPS</a:t>
                </a:r>
                <a:r>
                  <a:rPr lang="en-US" sz="1200"/>
                  <a:t> (ng/ml)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84954792"/>
        <c:crosses val="autoZero"/>
        <c:crossBetween val="midCat"/>
      </c:valAx>
      <c:valAx>
        <c:axId val="684954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IKK Peak (fold)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84990456"/>
        <c:crossesAt val="0.01"/>
        <c:crossBetween val="midCat"/>
      </c:valAx>
    </c:plotArea>
    <c:legend>
      <c:legendPos val="r"/>
      <c:layout>
        <c:manualLayout>
          <c:xMode val="edge"/>
          <c:yMode val="edge"/>
          <c:x val="0.697322419130326"/>
          <c:y val="0.566538290576581"/>
          <c:w val="0.207690773481811"/>
          <c:h val="0.165310515621031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'Dose-response (2)'!$K$35</c:f>
              <c:strCache>
                <c:ptCount val="1"/>
                <c:pt idx="0">
                  <c:v>TRIF-/-</c:v>
                </c:pt>
              </c:strCache>
            </c:strRef>
          </c:tx>
          <c:xVal>
            <c:numRef>
              <c:f>'Dose-response (2)'!$L$35:$L$38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(2)'!$H$35:$H$38</c:f>
              <c:numCache>
                <c:formatCode>0.00</c:formatCode>
                <c:ptCount val="4"/>
                <c:pt idx="0">
                  <c:v>171.7883201995277</c:v>
                </c:pt>
                <c:pt idx="1">
                  <c:v>582.4256414338402</c:v>
                </c:pt>
                <c:pt idx="2">
                  <c:v>1505.978879779246</c:v>
                </c:pt>
                <c:pt idx="3">
                  <c:v>779.277687164491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 (2)'!$E$35</c:f>
              <c:strCache>
                <c:ptCount val="1"/>
                <c:pt idx="0">
                  <c:v>Myd88-/- </c:v>
                </c:pt>
              </c:strCache>
            </c:strRef>
          </c:tx>
          <c:xVal>
            <c:numRef>
              <c:f>'Dose-response (2)'!$F$35:$F$38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(2)'!$B$35:$B$38</c:f>
              <c:numCache>
                <c:formatCode>0.00</c:formatCode>
                <c:ptCount val="4"/>
                <c:pt idx="0">
                  <c:v>168.2242763140439</c:v>
                </c:pt>
                <c:pt idx="1">
                  <c:v>498.8522513200137</c:v>
                </c:pt>
                <c:pt idx="2">
                  <c:v>1207.965653108334</c:v>
                </c:pt>
                <c:pt idx="3">
                  <c:v>1407.008258377776</c:v>
                </c:pt>
              </c:numCache>
            </c:numRef>
          </c:yVal>
          <c:smooth val="1"/>
        </c:ser>
        <c:dLbls/>
        <c:axId val="884903048"/>
        <c:axId val="885813112"/>
      </c:scatterChart>
      <c:valAx>
        <c:axId val="884903048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LPS (ng/ml)</a:t>
                </a:r>
              </a:p>
            </c:rich>
          </c:tx>
          <c:layout/>
        </c:title>
        <c:numFmt formatCode="General" sourceLinked="1"/>
        <c:tickLblPos val="nextTo"/>
        <c:crossAx val="885813112"/>
        <c:crosses val="autoZero"/>
        <c:crossBetween val="midCat"/>
      </c:valAx>
      <c:valAx>
        <c:axId val="885813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integration (Fold*min)</a:t>
                </a:r>
              </a:p>
            </c:rich>
          </c:tx>
          <c:layout/>
        </c:title>
        <c:numFmt formatCode="0.00" sourceLinked="1"/>
        <c:tickLblPos val="nextTo"/>
        <c:crossAx val="884903048"/>
        <c:crossesAt val="0.1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view3D>
      <c:rotX val="10"/>
      <c:rotY val="34"/>
      <c:perspective val="60"/>
    </c:view3D>
    <c:plotArea>
      <c:layout>
        <c:manualLayout>
          <c:layoutTarget val="inner"/>
          <c:xMode val="edge"/>
          <c:yMode val="edge"/>
          <c:x val="0.0604445277673624"/>
          <c:y val="0.101173051622911"/>
          <c:w val="0.817308414761408"/>
          <c:h val="0.825117358540206"/>
        </c:manualLayout>
      </c:layout>
      <c:line3DChart>
        <c:grouping val="standard"/>
        <c:ser>
          <c:idx val="0"/>
          <c:order val="0"/>
          <c:tx>
            <c:strRef>
              <c:f>'Sheet1 (3)'!$D$6:$E$6</c:f>
              <c:strCache>
                <c:ptCount val="1"/>
                <c:pt idx="0">
                  <c:v>Myd88-/-  0.1 ng LPS </c:v>
                </c:pt>
              </c:strCache>
            </c:strRef>
          </c:tx>
          <c:cat>
            <c:numRef>
              <c:f>'Sheet1 (3)'!$B$6:$B$10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(3)'!$C$6:$C$10</c:f>
              <c:numCache>
                <c:formatCode>0.00</c:formatCode>
                <c:ptCount val="5"/>
                <c:pt idx="0">
                  <c:v>1.0</c:v>
                </c:pt>
                <c:pt idx="1">
                  <c:v>1.219740065624807</c:v>
                </c:pt>
                <c:pt idx="2">
                  <c:v>1.25812571307278</c:v>
                </c:pt>
                <c:pt idx="3">
                  <c:v>5.362271927264365</c:v>
                </c:pt>
                <c:pt idx="4">
                  <c:v>2.37481404830764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'Sheet1 (3)'!$D$11:$E$11</c:f>
              <c:strCache>
                <c:ptCount val="1"/>
                <c:pt idx="0">
                  <c:v>TRIF-/-  0.1 ng LPS </c:v>
                </c:pt>
              </c:strCache>
            </c:strRef>
          </c:tx>
          <c:cat>
            <c:numRef>
              <c:f>'Sheet1 (3)'!$B$11:$B$15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(3)'!$C$11:$C$15</c:f>
              <c:numCache>
                <c:formatCode>0.00</c:formatCode>
                <c:ptCount val="5"/>
                <c:pt idx="0">
                  <c:v>0.706119380544279</c:v>
                </c:pt>
                <c:pt idx="1">
                  <c:v>1.756993640938558</c:v>
                </c:pt>
                <c:pt idx="2">
                  <c:v>2.456784915138811</c:v>
                </c:pt>
                <c:pt idx="3">
                  <c:v>3.32019377890985</c:v>
                </c:pt>
                <c:pt idx="4">
                  <c:v>3.212462964437015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'Sheet1 (3)'!$D$16:$E$16</c:f>
              <c:strCache>
                <c:ptCount val="1"/>
                <c:pt idx="0">
                  <c:v>Myd88-/-  1 ng LPS </c:v>
                </c:pt>
              </c:strCache>
            </c:strRef>
          </c:tx>
          <c:cat>
            <c:numRef>
              <c:f>'Sheet1 (3)'!$B$16:$B$20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(3)'!$C$16:$C$20</c:f>
              <c:numCache>
                <c:formatCode>0.00</c:formatCode>
                <c:ptCount val="5"/>
                <c:pt idx="0">
                  <c:v>1.45166582645688</c:v>
                </c:pt>
                <c:pt idx="1">
                  <c:v>4.649159347997205</c:v>
                </c:pt>
                <c:pt idx="2">
                  <c:v>9.872929325090433</c:v>
                </c:pt>
                <c:pt idx="3">
                  <c:v>8.689423085427223</c:v>
                </c:pt>
                <c:pt idx="4">
                  <c:v>8.593639169695844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'Sheet1 (3)'!$D$21:$E$21</c:f>
              <c:strCache>
                <c:ptCount val="1"/>
                <c:pt idx="0">
                  <c:v>TRIF-/-  1 ng LPS </c:v>
                </c:pt>
              </c:strCache>
            </c:strRef>
          </c:tx>
          <c:cat>
            <c:numRef>
              <c:f>'Sheet1 (3)'!$B$21:$B$25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(3)'!$C$21:$C$25</c:f>
              <c:numCache>
                <c:formatCode>0.00</c:formatCode>
                <c:ptCount val="5"/>
                <c:pt idx="0">
                  <c:v>1.45166582645688</c:v>
                </c:pt>
                <c:pt idx="1">
                  <c:v>9.327938302068684</c:v>
                </c:pt>
                <c:pt idx="2">
                  <c:v>14.64449839475709</c:v>
                </c:pt>
                <c:pt idx="3">
                  <c:v>6.845197979958786</c:v>
                </c:pt>
                <c:pt idx="4">
                  <c:v>6.5590755923479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'Sheet1 (3)'!$J$6:$K$6</c:f>
              <c:strCache>
                <c:ptCount val="1"/>
                <c:pt idx="0">
                  <c:v>Myd88-/-  10 ng LPS </c:v>
                </c:pt>
              </c:strCache>
            </c:strRef>
          </c:tx>
          <c:cat>
            <c:numRef>
              <c:f>'Sheet1 (3)'!$H$6:$H$10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(3)'!$I$6:$I$10</c:f>
              <c:numCache>
                <c:formatCode>0.00</c:formatCode>
                <c:ptCount val="5"/>
                <c:pt idx="0">
                  <c:v>14.19648084763901</c:v>
                </c:pt>
                <c:pt idx="1">
                  <c:v>13.45767553751316</c:v>
                </c:pt>
                <c:pt idx="2">
                  <c:v>27.31543686486773</c:v>
                </c:pt>
                <c:pt idx="3">
                  <c:v>13.94251196193408</c:v>
                </c:pt>
                <c:pt idx="4">
                  <c:v>11.61893832860163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'Sheet1 (3)'!$J$11:$K$11</c:f>
              <c:strCache>
                <c:ptCount val="1"/>
                <c:pt idx="0">
                  <c:v>TRIF-/-  10 ng LPS </c:v>
                </c:pt>
              </c:strCache>
            </c:strRef>
          </c:tx>
          <c:cat>
            <c:numRef>
              <c:f>'Sheet1 (3)'!$H$11:$H$15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(3)'!$I$11:$I$15</c:f>
              <c:numCache>
                <c:formatCode>0.00</c:formatCode>
                <c:ptCount val="5"/>
                <c:pt idx="0">
                  <c:v>10.19812588995905</c:v>
                </c:pt>
                <c:pt idx="1">
                  <c:v>58.14813340762556</c:v>
                </c:pt>
                <c:pt idx="2">
                  <c:v>21.66652957980666</c:v>
                </c:pt>
                <c:pt idx="3">
                  <c:v>6.497045999274765</c:v>
                </c:pt>
                <c:pt idx="4">
                  <c:v>3.888757108617014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'Sheet1 (3)'!$J$16:$K$16</c:f>
              <c:strCache>
                <c:ptCount val="1"/>
                <c:pt idx="0">
                  <c:v>Myd88-/-  100 ng LPS </c:v>
                </c:pt>
              </c:strCache>
            </c:strRef>
          </c:tx>
          <c:cat>
            <c:numRef>
              <c:f>'Sheet1 (3)'!$H$16:$H$20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(3)'!$I$16:$I$20</c:f>
              <c:numCache>
                <c:formatCode>0.00</c:formatCode>
                <c:ptCount val="5"/>
                <c:pt idx="0">
                  <c:v>2.925577312566885</c:v>
                </c:pt>
                <c:pt idx="1">
                  <c:v>23.03627937417637</c:v>
                </c:pt>
                <c:pt idx="2">
                  <c:v>60.0</c:v>
                </c:pt>
                <c:pt idx="3">
                  <c:v>3.733513315114048</c:v>
                </c:pt>
                <c:pt idx="4">
                  <c:v>4.105180556661095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'Sheet1 (3)'!$J$21:$K$21</c:f>
              <c:strCache>
                <c:ptCount val="1"/>
                <c:pt idx="0">
                  <c:v>TRIF-/-  100 ng LPS </c:v>
                </c:pt>
              </c:strCache>
            </c:strRef>
          </c:tx>
          <c:cat>
            <c:numRef>
              <c:f>'Sheet1 (3)'!$H$21:$H$25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cat>
          <c:val>
            <c:numRef>
              <c:f>'Sheet1 (3)'!$I$21:$I$25</c:f>
              <c:numCache>
                <c:formatCode>0.00</c:formatCode>
                <c:ptCount val="5"/>
                <c:pt idx="0">
                  <c:v>2.552093449016954</c:v>
                </c:pt>
                <c:pt idx="1">
                  <c:v>33.3913255</c:v>
                </c:pt>
                <c:pt idx="2">
                  <c:v>9.93018298884732</c:v>
                </c:pt>
                <c:pt idx="3">
                  <c:v>3.719551681746221</c:v>
                </c:pt>
                <c:pt idx="4">
                  <c:v>2.358692191355568</c:v>
                </c:pt>
              </c:numCache>
            </c:numRef>
          </c:val>
          <c:smooth val="1"/>
        </c:ser>
        <c:dLbls/>
        <c:axId val="885902936"/>
        <c:axId val="885910216"/>
        <c:axId val="885916456"/>
      </c:line3DChart>
      <c:dateAx>
        <c:axId val="885902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885910216"/>
        <c:crosses val="autoZero"/>
        <c:lblOffset val="100"/>
        <c:baseTimeUnit val="days"/>
        <c:majorUnit val="15.0"/>
        <c:minorUnit val="1.0"/>
      </c:dateAx>
      <c:valAx>
        <c:axId val="885910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IKK activaty (AU)</a:t>
                </a:r>
              </a:p>
            </c:rich>
          </c:tx>
          <c:layout/>
        </c:title>
        <c:numFmt formatCode="0" sourceLinked="0"/>
        <c:tickLblPos val="nextTo"/>
        <c:crossAx val="885902936"/>
        <c:crosses val="autoZero"/>
        <c:crossBetween val="between"/>
      </c:valAx>
      <c:serAx>
        <c:axId val="885916456"/>
        <c:scaling>
          <c:orientation val="minMax"/>
        </c:scaling>
        <c:axPos val="b"/>
        <c:majorGridlines/>
        <c:tickLblPos val="nextTo"/>
        <c:crossAx val="885910216"/>
        <c:crosses val="autoZero"/>
      </c:serAx>
    </c:plotArea>
    <c:legend>
      <c:legendPos val="t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5519028871391"/>
          <c:h val="0.762611913094196"/>
        </c:manualLayout>
      </c:layout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'Dose-response'!$J$35:$J$38</c:f>
              <c:numCache>
                <c:formatCode>0.00</c:formatCode>
                <c:ptCount val="4"/>
                <c:pt idx="0">
                  <c:v>3.32019377890985</c:v>
                </c:pt>
                <c:pt idx="1">
                  <c:v>14.64449839475709</c:v>
                </c:pt>
                <c:pt idx="2">
                  <c:v>58.14813340762556</c:v>
                </c:pt>
                <c:pt idx="3">
                  <c:v>60.0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'Dose-response'!$D$35:$D$38</c:f>
              <c:numCache>
                <c:formatCode>0.00</c:formatCode>
                <c:ptCount val="4"/>
                <c:pt idx="0">
                  <c:v>5.362271927264365</c:v>
                </c:pt>
                <c:pt idx="1">
                  <c:v>9.872929325090433</c:v>
                </c:pt>
                <c:pt idx="2">
                  <c:v>27.31543686486773</c:v>
                </c:pt>
                <c:pt idx="3">
                  <c:v>33.3913255</c:v>
                </c:pt>
              </c:numCache>
            </c:numRef>
          </c:yVal>
          <c:smooth val="1"/>
        </c:ser>
        <c:dLbls/>
        <c:axId val="885992168"/>
        <c:axId val="886000088"/>
      </c:scatterChart>
      <c:valAx>
        <c:axId val="885992168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/>
                  <a:t>LPS</a:t>
                </a:r>
                <a:r>
                  <a:rPr lang="en-US" sz="1200"/>
                  <a:t> (ng/ml)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6000088"/>
        <c:crosses val="autoZero"/>
        <c:crossBetween val="midCat"/>
      </c:valAx>
      <c:valAx>
        <c:axId val="886000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IKK Peak (fold)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5992168"/>
        <c:crossesAt val="0.01"/>
        <c:crossBetween val="midCat"/>
      </c:valAx>
    </c:plotArea>
    <c:legend>
      <c:legendPos val="r"/>
      <c:layout>
        <c:manualLayout>
          <c:xMode val="edge"/>
          <c:yMode val="edge"/>
          <c:x val="0.697322419130326"/>
          <c:y val="0.566538290576581"/>
          <c:w val="0.207690773481811"/>
          <c:h val="0.165310515621031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0381235327114"/>
          <c:h val="0.786443960462389"/>
        </c:manualLayout>
      </c:layout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'Dose-response'!$I$35:$I$38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15.0</c:v>
                </c:pt>
                <c:pt idx="3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'Dose-response'!$C$35:$C$38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</c:numCache>
            </c:numRef>
          </c:yVal>
          <c:smooth val="1"/>
        </c:ser>
        <c:dLbls/>
        <c:axId val="885637384"/>
        <c:axId val="885644632"/>
      </c:scatterChart>
      <c:valAx>
        <c:axId val="885637384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LPS (ng/ml)</a:t>
                </a:r>
              </a:p>
            </c:rich>
          </c:tx>
          <c:layout>
            <c:manualLayout>
              <c:xMode val="edge"/>
              <c:yMode val="edge"/>
              <c:x val="0.447647975401492"/>
              <c:y val="0.9157450159155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5644632"/>
        <c:crosses val="autoZero"/>
        <c:crossBetween val="midCat"/>
      </c:valAx>
      <c:valAx>
        <c:axId val="885644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Peak time (min)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563738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198641680344047"/>
          <c:y val="0.604261685374435"/>
          <c:w val="0.207690773481811"/>
          <c:h val="0.17445535265538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'Dose-response'!$H$35:$H$38</c:f>
              <c:numCache>
                <c:formatCode>0.00</c:formatCode>
                <c:ptCount val="4"/>
                <c:pt idx="0">
                  <c:v>171.7883201995277</c:v>
                </c:pt>
                <c:pt idx="1">
                  <c:v>582.4256414338402</c:v>
                </c:pt>
                <c:pt idx="2">
                  <c:v>1505.978879779246</c:v>
                </c:pt>
                <c:pt idx="3">
                  <c:v>1178.407804664491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'Dose-response'!$B$35:$B$38</c:f>
              <c:numCache>
                <c:formatCode>0.00</c:formatCode>
                <c:ptCount val="4"/>
                <c:pt idx="0">
                  <c:v>168.2242763140439</c:v>
                </c:pt>
                <c:pt idx="1">
                  <c:v>498.8522513200137</c:v>
                </c:pt>
                <c:pt idx="2">
                  <c:v>1207.965653108334</c:v>
                </c:pt>
                <c:pt idx="3">
                  <c:v>1007.878140877776</c:v>
                </c:pt>
              </c:numCache>
            </c:numRef>
          </c:yVal>
          <c:smooth val="1"/>
        </c:ser>
        <c:dLbls/>
        <c:axId val="885938952"/>
        <c:axId val="885655560"/>
      </c:scatterChart>
      <c:valAx>
        <c:axId val="885938952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LPS (ng/ml)</a:t>
                </a:r>
              </a:p>
            </c:rich>
          </c:tx>
          <c:layout/>
        </c:title>
        <c:numFmt formatCode="General" sourceLinked="1"/>
        <c:tickLblPos val="nextTo"/>
        <c:crossAx val="885655560"/>
        <c:crosses val="autoZero"/>
        <c:crossBetween val="midCat"/>
      </c:valAx>
      <c:valAx>
        <c:axId val="885655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integration (Fold*min)</a:t>
                </a:r>
              </a:p>
            </c:rich>
          </c:tx>
          <c:layout/>
        </c:title>
        <c:numFmt formatCode="0.00" sourceLinked="1"/>
        <c:tickLblPos val="nextTo"/>
        <c:crossAx val="885938952"/>
        <c:crossesAt val="0.1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0381235327114"/>
          <c:h val="0.786443960462389"/>
        </c:manualLayout>
      </c:layout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'Dose-response'!$I$35:$I$38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15.0</c:v>
                </c:pt>
                <c:pt idx="3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'Dose-response'!$C$35:$C$38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</c:numCache>
            </c:numRef>
          </c:yVal>
          <c:smooth val="1"/>
        </c:ser>
        <c:axId val="685532104"/>
        <c:axId val="907785096"/>
      </c:scatterChart>
      <c:valAx>
        <c:axId val="685532104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LPS (ng/ml)</a:t>
                </a:r>
              </a:p>
            </c:rich>
          </c:tx>
          <c:layout>
            <c:manualLayout>
              <c:xMode val="edge"/>
              <c:yMode val="edge"/>
              <c:x val="0.447647975401492"/>
              <c:y val="0.9157450159155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07785096"/>
        <c:crosses val="autoZero"/>
        <c:crossBetween val="midCat"/>
      </c:valAx>
      <c:valAx>
        <c:axId val="907785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Peak time (min)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8553210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198641680344047"/>
          <c:y val="0.604261685374435"/>
          <c:w val="0.207690773481811"/>
          <c:h val="0.17445535265538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'Dose-response'!$K$35</c:f>
              <c:strCache>
                <c:ptCount val="1"/>
                <c:pt idx="0">
                  <c:v>TRIF-/-</c:v>
                </c:pt>
              </c:strCache>
            </c:strRef>
          </c:tx>
          <c:xVal>
            <c:numRef>
              <c:f>'Dose-response'!$L$35:$L$38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'Dose-response'!$H$35:$H$38</c:f>
              <c:numCache>
                <c:formatCode>0.00</c:formatCode>
                <c:ptCount val="4"/>
                <c:pt idx="0">
                  <c:v>171.7883201995277</c:v>
                </c:pt>
                <c:pt idx="1">
                  <c:v>582.4256414338402</c:v>
                </c:pt>
                <c:pt idx="2">
                  <c:v>1505.978879779246</c:v>
                </c:pt>
                <c:pt idx="3">
                  <c:v>1178.407804664491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'Dose-response'!$E$35</c:f>
              <c:strCache>
                <c:ptCount val="1"/>
                <c:pt idx="0">
                  <c:v>Myd88-/- </c:v>
                </c:pt>
              </c:strCache>
            </c:strRef>
          </c:tx>
          <c:xVal>
            <c:numRef>
              <c:f>'Dose-response'!$F$35:$F$38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'Dose-response'!$B$35:$B$38</c:f>
              <c:numCache>
                <c:formatCode>0.00</c:formatCode>
                <c:ptCount val="4"/>
                <c:pt idx="0">
                  <c:v>168.2242763140439</c:v>
                </c:pt>
                <c:pt idx="1">
                  <c:v>498.8522513200137</c:v>
                </c:pt>
                <c:pt idx="2">
                  <c:v>1207.965653108334</c:v>
                </c:pt>
                <c:pt idx="3">
                  <c:v>1007.878140877776</c:v>
                </c:pt>
              </c:numCache>
            </c:numRef>
          </c:yVal>
          <c:smooth val="1"/>
        </c:ser>
        <c:axId val="907251544"/>
        <c:axId val="907793464"/>
      </c:scatterChart>
      <c:valAx>
        <c:axId val="907251544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LPS (ng/ml)</a:t>
                </a:r>
              </a:p>
            </c:rich>
          </c:tx>
          <c:layout/>
        </c:title>
        <c:numFmt formatCode="General" sourceLinked="1"/>
        <c:tickLblPos val="nextTo"/>
        <c:crossAx val="907793464"/>
        <c:crosses val="autoZero"/>
        <c:crossBetween val="midCat"/>
      </c:valAx>
      <c:valAx>
        <c:axId val="907793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integration (Fold*min)</a:t>
                </a:r>
              </a:p>
            </c:rich>
          </c:tx>
          <c:layout/>
        </c:title>
        <c:numFmt formatCode="0.00" sourceLinked="1"/>
        <c:tickLblPos val="nextTo"/>
        <c:crossAx val="907251544"/>
        <c:crossesAt val="0.1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(3)'!$D$65:$D$69</c:f>
              <c:numCache>
                <c:formatCode>General</c:formatCode>
                <c:ptCount val="5"/>
                <c:pt idx="0">
                  <c:v>1.0</c:v>
                </c:pt>
                <c:pt idx="1">
                  <c:v>1.219740065624807</c:v>
                </c:pt>
                <c:pt idx="2">
                  <c:v>1.25812571307278</c:v>
                </c:pt>
                <c:pt idx="3">
                  <c:v>5.362271927264365</c:v>
                </c:pt>
                <c:pt idx="4">
                  <c:v>2.37481404830764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(3)'!$E$65:$E$69</c:f>
              <c:numCache>
                <c:formatCode>General</c:formatCode>
                <c:ptCount val="5"/>
                <c:pt idx="0">
                  <c:v>1.45166582645688</c:v>
                </c:pt>
                <c:pt idx="1">
                  <c:v>4.649159347997205</c:v>
                </c:pt>
                <c:pt idx="2">
                  <c:v>9.872929325090433</c:v>
                </c:pt>
                <c:pt idx="3">
                  <c:v>8.689423085427223</c:v>
                </c:pt>
                <c:pt idx="4">
                  <c:v>8.593639169695844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(3)'!$F$65:$F$69</c:f>
              <c:numCache>
                <c:formatCode>General</c:formatCode>
                <c:ptCount val="5"/>
                <c:pt idx="0">
                  <c:v>14.19648084763901</c:v>
                </c:pt>
                <c:pt idx="1">
                  <c:v>13.45767553751316</c:v>
                </c:pt>
                <c:pt idx="2">
                  <c:v>27.31543686486773</c:v>
                </c:pt>
                <c:pt idx="3">
                  <c:v>13.94251196193408</c:v>
                </c:pt>
                <c:pt idx="4">
                  <c:v>11.61893832860163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(3)'!$G$65:$G$69</c:f>
              <c:numCache>
                <c:formatCode>General</c:formatCode>
                <c:ptCount val="5"/>
                <c:pt idx="0">
                  <c:v>2.925577312566885</c:v>
                </c:pt>
                <c:pt idx="1">
                  <c:v>23.03627937417637</c:v>
                </c:pt>
                <c:pt idx="2">
                  <c:v>33.3913255</c:v>
                </c:pt>
                <c:pt idx="3">
                  <c:v>3.733513315114048</c:v>
                </c:pt>
                <c:pt idx="4">
                  <c:v>4.105180556661095</c:v>
                </c:pt>
              </c:numCache>
            </c:numRef>
          </c:yVal>
          <c:smooth val="1"/>
        </c:ser>
        <c:axId val="907132488"/>
        <c:axId val="907129240"/>
      </c:scatterChart>
      <c:valAx>
        <c:axId val="907132488"/>
        <c:scaling>
          <c:orientation val="minMax"/>
        </c:scaling>
        <c:axPos val="b"/>
        <c:numFmt formatCode="General" sourceLinked="1"/>
        <c:tickLblPos val="nextTo"/>
        <c:crossAx val="907129240"/>
        <c:crosses val="autoZero"/>
        <c:crossBetween val="midCat"/>
      </c:valAx>
      <c:valAx>
        <c:axId val="907129240"/>
        <c:scaling>
          <c:orientation val="minMax"/>
        </c:scaling>
        <c:axPos val="l"/>
        <c:majorGridlines/>
        <c:numFmt formatCode="General" sourceLinked="1"/>
        <c:tickLblPos val="nextTo"/>
        <c:crossAx val="907132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(3)'!$H$65:$H$69</c:f>
              <c:numCache>
                <c:formatCode>General</c:formatCode>
                <c:ptCount val="5"/>
                <c:pt idx="0">
                  <c:v>0.706119380544279</c:v>
                </c:pt>
                <c:pt idx="1">
                  <c:v>1.756993640938558</c:v>
                </c:pt>
                <c:pt idx="2">
                  <c:v>2.456784915138811</c:v>
                </c:pt>
                <c:pt idx="3">
                  <c:v>3.32019377890985</c:v>
                </c:pt>
                <c:pt idx="4">
                  <c:v>3.212462964437015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(3)'!$I$65:$I$69</c:f>
              <c:numCache>
                <c:formatCode>General</c:formatCode>
                <c:ptCount val="5"/>
                <c:pt idx="0">
                  <c:v>1.45166582645688</c:v>
                </c:pt>
                <c:pt idx="1">
                  <c:v>9.327938302068684</c:v>
                </c:pt>
                <c:pt idx="2">
                  <c:v>14.64449839475709</c:v>
                </c:pt>
                <c:pt idx="3">
                  <c:v>6.845197979958786</c:v>
                </c:pt>
                <c:pt idx="4">
                  <c:v>6.5590755923479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(3)'!$J$65:$J$69</c:f>
              <c:numCache>
                <c:formatCode>0.00</c:formatCode>
                <c:ptCount val="5"/>
                <c:pt idx="0">
                  <c:v>10.19812588995905</c:v>
                </c:pt>
                <c:pt idx="1">
                  <c:v>58.14813340762556</c:v>
                </c:pt>
                <c:pt idx="2">
                  <c:v>21.66652957980666</c:v>
                </c:pt>
                <c:pt idx="3">
                  <c:v>6.497045999274765</c:v>
                </c:pt>
                <c:pt idx="4">
                  <c:v>3.888757108617014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'Dose-response (3)'!$C$65:$C$69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(3)'!$K$65:$K$69</c:f>
              <c:numCache>
                <c:formatCode>General</c:formatCode>
                <c:ptCount val="5"/>
                <c:pt idx="0">
                  <c:v>2.552093449016954</c:v>
                </c:pt>
                <c:pt idx="1">
                  <c:v>60.0</c:v>
                </c:pt>
                <c:pt idx="2">
                  <c:v>9.93018298884732</c:v>
                </c:pt>
                <c:pt idx="3">
                  <c:v>3.719551681746221</c:v>
                </c:pt>
                <c:pt idx="4">
                  <c:v>2.358692191355568</c:v>
                </c:pt>
              </c:numCache>
            </c:numRef>
          </c:yVal>
          <c:smooth val="1"/>
        </c:ser>
        <c:axId val="685553592"/>
        <c:axId val="907166568"/>
      </c:scatterChart>
      <c:valAx>
        <c:axId val="685553592"/>
        <c:scaling>
          <c:orientation val="minMax"/>
        </c:scaling>
        <c:axPos val="b"/>
        <c:numFmt formatCode="General" sourceLinked="1"/>
        <c:tickLblPos val="nextTo"/>
        <c:crossAx val="907166568"/>
        <c:crosses val="autoZero"/>
        <c:crossBetween val="midCat"/>
      </c:valAx>
      <c:valAx>
        <c:axId val="907166568"/>
        <c:scaling>
          <c:orientation val="minMax"/>
        </c:scaling>
        <c:axPos val="l"/>
        <c:majorGridlines/>
        <c:numFmt formatCode="General" sourceLinked="1"/>
        <c:tickLblPos val="nextTo"/>
        <c:crossAx val="685553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(3)'!$D$77:$D$81</c:f>
              <c:numCache>
                <c:formatCode>General</c:formatCode>
                <c:ptCount val="5"/>
                <c:pt idx="0">
                  <c:v>1.0</c:v>
                </c:pt>
                <c:pt idx="1">
                  <c:v>1.219740065624807</c:v>
                </c:pt>
                <c:pt idx="2">
                  <c:v>1.25812571307278</c:v>
                </c:pt>
                <c:pt idx="3">
                  <c:v>5.362271927264365</c:v>
                </c:pt>
                <c:pt idx="4">
                  <c:v>2.37481404830764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(3)'!$E$77:$E$81</c:f>
              <c:numCache>
                <c:formatCode>General</c:formatCode>
                <c:ptCount val="5"/>
                <c:pt idx="0">
                  <c:v>1.0</c:v>
                </c:pt>
                <c:pt idx="1">
                  <c:v>3.202637455029533</c:v>
                </c:pt>
                <c:pt idx="2">
                  <c:v>6.801103356677867</c:v>
                </c:pt>
                <c:pt idx="3">
                  <c:v>5.985828781707795</c:v>
                </c:pt>
                <c:pt idx="4">
                  <c:v>5.919846712015377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(3)'!$F$77:$F$81</c:f>
              <c:numCache>
                <c:formatCode>General</c:formatCode>
                <c:ptCount val="5"/>
                <c:pt idx="0">
                  <c:v>1.0</c:v>
                </c:pt>
                <c:pt idx="1">
                  <c:v>0.947958559726531</c:v>
                </c:pt>
                <c:pt idx="2">
                  <c:v>1.924099159363887</c:v>
                </c:pt>
                <c:pt idx="3">
                  <c:v>0.982110433675035</c:v>
                </c:pt>
                <c:pt idx="4">
                  <c:v>0.818437925095637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(3)'!$G$77:$G$81</c:f>
              <c:numCache>
                <c:formatCode>General</c:formatCode>
                <c:ptCount val="5"/>
                <c:pt idx="0">
                  <c:v>1.0</c:v>
                </c:pt>
                <c:pt idx="1">
                  <c:v>7.874096943267745</c:v>
                </c:pt>
                <c:pt idx="2">
                  <c:v>11.41358505774802</c:v>
                </c:pt>
                <c:pt idx="3">
                  <c:v>1.276162929988777</c:v>
                </c:pt>
                <c:pt idx="4">
                  <c:v>1.403203579350714</c:v>
                </c:pt>
              </c:numCache>
            </c:numRef>
          </c:yVal>
          <c:smooth val="1"/>
        </c:ser>
        <c:axId val="878359928"/>
        <c:axId val="877796872"/>
      </c:scatterChart>
      <c:valAx>
        <c:axId val="878359928"/>
        <c:scaling>
          <c:orientation val="minMax"/>
        </c:scaling>
        <c:axPos val="b"/>
        <c:numFmt formatCode="General" sourceLinked="1"/>
        <c:tickLblPos val="nextTo"/>
        <c:crossAx val="877796872"/>
        <c:crosses val="autoZero"/>
        <c:crossBetween val="midCat"/>
      </c:valAx>
      <c:valAx>
        <c:axId val="877796872"/>
        <c:scaling>
          <c:orientation val="minMax"/>
        </c:scaling>
        <c:axPos val="l"/>
        <c:majorGridlines/>
        <c:numFmt formatCode="General" sourceLinked="1"/>
        <c:tickLblPos val="nextTo"/>
        <c:crossAx val="878359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22047025371829"/>
          <c:y val="0.0648148148148148"/>
          <c:w val="0.683615266841645"/>
          <c:h val="0.799648950131234"/>
        </c:manualLayout>
      </c:layout>
      <c:scatterChart>
        <c:scatterStyle val="smoothMarker"/>
        <c:ser>
          <c:idx val="0"/>
          <c:order val="0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(3)'!$H$77:$H$81</c:f>
              <c:numCache>
                <c:formatCode>General</c:formatCode>
                <c:ptCount val="5"/>
                <c:pt idx="0">
                  <c:v>1.0</c:v>
                </c:pt>
                <c:pt idx="1">
                  <c:v>2.488238801184386</c:v>
                </c:pt>
                <c:pt idx="2">
                  <c:v>3.479276993141179</c:v>
                </c:pt>
                <c:pt idx="3">
                  <c:v>4.702028963361172</c:v>
                </c:pt>
                <c:pt idx="4">
                  <c:v>4.549461540003106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(3)'!$I$77:$I$81</c:f>
              <c:numCache>
                <c:formatCode>General</c:formatCode>
                <c:ptCount val="5"/>
                <c:pt idx="0">
                  <c:v>1.0</c:v>
                </c:pt>
                <c:pt idx="1">
                  <c:v>6.425678783687867</c:v>
                </c:pt>
                <c:pt idx="2">
                  <c:v>10.08806443456778</c:v>
                </c:pt>
                <c:pt idx="3">
                  <c:v>4.715408915195067</c:v>
                </c:pt>
                <c:pt idx="4">
                  <c:v>4.518309567400105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(3)'!$J$77:$J$81</c:f>
              <c:numCache>
                <c:formatCode>General</c:formatCode>
                <c:ptCount val="5"/>
                <c:pt idx="0">
                  <c:v>1.0</c:v>
                </c:pt>
                <c:pt idx="1">
                  <c:v>5.701845028690763</c:v>
                </c:pt>
                <c:pt idx="2">
                  <c:v>2.124559925381904</c:v>
                </c:pt>
                <c:pt idx="3">
                  <c:v>0.637082349186499</c:v>
                </c:pt>
                <c:pt idx="4">
                  <c:v>0.381320759380489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'Dose-response (3)'!$C$77:$C$81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'Dose-response (3)'!$K$77:$K$81</c:f>
              <c:numCache>
                <c:formatCode>General</c:formatCode>
                <c:ptCount val="5"/>
                <c:pt idx="0">
                  <c:v>1.0</c:v>
                </c:pt>
                <c:pt idx="1">
                  <c:v>23.51011089468981</c:v>
                </c:pt>
                <c:pt idx="2">
                  <c:v>3.890995054539381</c:v>
                </c:pt>
                <c:pt idx="3">
                  <c:v>1.457451208606394</c:v>
                </c:pt>
                <c:pt idx="4">
                  <c:v>0.924218583086805</c:v>
                </c:pt>
              </c:numCache>
            </c:numRef>
          </c:yVal>
          <c:smooth val="1"/>
        </c:ser>
        <c:axId val="879323288"/>
        <c:axId val="921829032"/>
      </c:scatterChart>
      <c:valAx>
        <c:axId val="879323288"/>
        <c:scaling>
          <c:orientation val="minMax"/>
        </c:scaling>
        <c:axPos val="b"/>
        <c:numFmt formatCode="General" sourceLinked="1"/>
        <c:tickLblPos val="nextTo"/>
        <c:crossAx val="921829032"/>
        <c:crosses val="autoZero"/>
        <c:crossBetween val="midCat"/>
      </c:valAx>
      <c:valAx>
        <c:axId val="921829032"/>
        <c:scaling>
          <c:orientation val="minMax"/>
        </c:scaling>
        <c:axPos val="l"/>
        <c:majorGridlines/>
        <c:numFmt formatCode="General" sourceLinked="1"/>
        <c:tickLblPos val="nextTo"/>
        <c:crossAx val="879323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5519028871391"/>
          <c:h val="0.762611913094196"/>
        </c:manualLayout>
      </c:layout>
      <c:scatterChart>
        <c:scatterStyle val="smoothMarker"/>
        <c:ser>
          <c:idx val="0"/>
          <c:order val="0"/>
          <c:tx>
            <c:strRef>
              <c:f>'Dose-response (2)'!$K$35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 (2)'!$L$35:$L$38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(2)'!$J$35:$J$38</c:f>
              <c:numCache>
                <c:formatCode>0.00</c:formatCode>
                <c:ptCount val="4"/>
                <c:pt idx="0">
                  <c:v>3.32019377890985</c:v>
                </c:pt>
                <c:pt idx="1">
                  <c:v>14.64449839475709</c:v>
                </c:pt>
                <c:pt idx="2">
                  <c:v>58.14813340762556</c:v>
                </c:pt>
                <c:pt idx="3">
                  <c:v>33.3913255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 (2)'!$E$35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 (2)'!$F$35:$F$38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(2)'!$D$35:$D$38</c:f>
              <c:numCache>
                <c:formatCode>0.00</c:formatCode>
                <c:ptCount val="4"/>
                <c:pt idx="0">
                  <c:v>5.362271927264365</c:v>
                </c:pt>
                <c:pt idx="1">
                  <c:v>9.872929325090433</c:v>
                </c:pt>
                <c:pt idx="2">
                  <c:v>27.31543686486773</c:v>
                </c:pt>
                <c:pt idx="3">
                  <c:v>60.0</c:v>
                </c:pt>
              </c:numCache>
            </c:numRef>
          </c:yVal>
          <c:smooth val="1"/>
        </c:ser>
        <c:dLbls/>
        <c:axId val="885119128"/>
        <c:axId val="884884072"/>
      </c:scatterChart>
      <c:valAx>
        <c:axId val="885119128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/>
                  <a:t>LPS</a:t>
                </a:r>
                <a:r>
                  <a:rPr lang="en-US" sz="1200"/>
                  <a:t> (ng/ml)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4884072"/>
        <c:crosses val="autoZero"/>
        <c:crossBetween val="midCat"/>
      </c:valAx>
      <c:valAx>
        <c:axId val="884884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IKK Peak (fold)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5119128"/>
        <c:crossesAt val="0.01"/>
        <c:crossBetween val="midCat"/>
      </c:valAx>
    </c:plotArea>
    <c:legend>
      <c:legendPos val="r"/>
      <c:layout>
        <c:manualLayout>
          <c:xMode val="edge"/>
          <c:yMode val="edge"/>
          <c:x val="0.697322419130326"/>
          <c:y val="0.566538290576581"/>
          <c:w val="0.207690773481811"/>
          <c:h val="0.165310515621031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2812554680665"/>
          <c:y val="0.0509259259259259"/>
          <c:w val="0.800381235327114"/>
          <c:h val="0.786443960462389"/>
        </c:manualLayout>
      </c:layout>
      <c:scatterChart>
        <c:scatterStyle val="smoothMarker"/>
        <c:ser>
          <c:idx val="0"/>
          <c:order val="0"/>
          <c:tx>
            <c:strRef>
              <c:f>'Dose-response (2)'!$K$35</c:f>
              <c:strCache>
                <c:ptCount val="1"/>
                <c:pt idx="0">
                  <c:v>TRIF-/-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'Dose-response (2)'!$L$35:$L$38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(2)'!$I$35:$I$38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15.0</c:v>
                </c:pt>
                <c:pt idx="3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'Dose-response (2)'!$E$35</c:f>
              <c:strCache>
                <c:ptCount val="1"/>
                <c:pt idx="0">
                  <c:v>Myd88-/-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'Dose-response (2)'!$F$35:$F$38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</c:numCache>
            </c:numRef>
          </c:xVal>
          <c:yVal>
            <c:numRef>
              <c:f>'Dose-response (2)'!$C$35:$C$38</c:f>
              <c:numCache>
                <c:formatCode>General</c:formatCode>
                <c:ptCount val="4"/>
                <c:pt idx="0">
                  <c:v>45.0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</c:numCache>
            </c:numRef>
          </c:yVal>
          <c:smooth val="1"/>
        </c:ser>
        <c:dLbls/>
        <c:axId val="884921496"/>
        <c:axId val="885802776"/>
      </c:scatterChart>
      <c:valAx>
        <c:axId val="884921496"/>
        <c:scaling>
          <c:logBase val="10.0"/>
          <c:orientation val="minMax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LPS (ng/ml)</a:t>
                </a:r>
              </a:p>
            </c:rich>
          </c:tx>
          <c:layout>
            <c:manualLayout>
              <c:xMode val="edge"/>
              <c:yMode val="edge"/>
              <c:x val="0.447647975401492"/>
              <c:y val="0.9157450159155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5802776"/>
        <c:crosses val="autoZero"/>
        <c:crossBetween val="midCat"/>
      </c:valAx>
      <c:valAx>
        <c:axId val="885802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Peak time (min)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4921496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198641680344047"/>
          <c:y val="0.604261685374435"/>
          <c:w val="0.207690773481811"/>
          <c:h val="0.17445535265538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7</xdr:row>
      <xdr:rowOff>88900</xdr:rowOff>
    </xdr:from>
    <xdr:to>
      <xdr:col>18</xdr:col>
      <xdr:colOff>508000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21</xdr:row>
      <xdr:rowOff>63500</xdr:rowOff>
    </xdr:from>
    <xdr:to>
      <xdr:col>18</xdr:col>
      <xdr:colOff>520700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36</xdr:row>
      <xdr:rowOff>215900</xdr:rowOff>
    </xdr:from>
    <xdr:to>
      <xdr:col>18</xdr:col>
      <xdr:colOff>114300</xdr:colOff>
      <xdr:row>53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1701800</xdr:colOff>
      <xdr:row>45</xdr:row>
      <xdr:rowOff>88900</xdr:rowOff>
    </xdr:from>
    <xdr:to>
      <xdr:col>6</xdr:col>
      <xdr:colOff>635000</xdr:colOff>
      <xdr:row>61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723900</xdr:colOff>
      <xdr:row>42</xdr:row>
      <xdr:rowOff>190500</xdr:rowOff>
    </xdr:from>
    <xdr:to>
      <xdr:col>9</xdr:col>
      <xdr:colOff>1206500</xdr:colOff>
      <xdr:row>58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647700</xdr:colOff>
      <xdr:row>56</xdr:row>
      <xdr:rowOff>76200</xdr:rowOff>
    </xdr:from>
    <xdr:to>
      <xdr:col>4</xdr:col>
      <xdr:colOff>711200</xdr:colOff>
      <xdr:row>72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660400</xdr:colOff>
      <xdr:row>73</xdr:row>
      <xdr:rowOff>50800</xdr:rowOff>
    </xdr:from>
    <xdr:to>
      <xdr:col>4</xdr:col>
      <xdr:colOff>723900</xdr:colOff>
      <xdr:row>89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7</xdr:row>
      <xdr:rowOff>88900</xdr:rowOff>
    </xdr:from>
    <xdr:to>
      <xdr:col>18</xdr:col>
      <xdr:colOff>508000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21</xdr:row>
      <xdr:rowOff>63500</xdr:rowOff>
    </xdr:from>
    <xdr:to>
      <xdr:col>18</xdr:col>
      <xdr:colOff>520700</xdr:colOff>
      <xdr:row>36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36</xdr:row>
      <xdr:rowOff>215900</xdr:rowOff>
    </xdr:from>
    <xdr:to>
      <xdr:col>18</xdr:col>
      <xdr:colOff>114300</xdr:colOff>
      <xdr:row>53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1003300</xdr:colOff>
      <xdr:row>31</xdr:row>
      <xdr:rowOff>12700</xdr:rowOff>
    </xdr:from>
    <xdr:to>
      <xdr:col>20</xdr:col>
      <xdr:colOff>736600</xdr:colOff>
      <xdr:row>72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7</xdr:row>
      <xdr:rowOff>88900</xdr:rowOff>
    </xdr:from>
    <xdr:to>
      <xdr:col>18</xdr:col>
      <xdr:colOff>508000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21</xdr:row>
      <xdr:rowOff>63500</xdr:rowOff>
    </xdr:from>
    <xdr:to>
      <xdr:col>18</xdr:col>
      <xdr:colOff>520700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36</xdr:row>
      <xdr:rowOff>215900</xdr:rowOff>
    </xdr:from>
    <xdr:to>
      <xdr:col>18</xdr:col>
      <xdr:colOff>114300</xdr:colOff>
      <xdr:row>53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xhibit">
      <a:dk1>
        <a:sysClr val="windowText" lastClr="000000"/>
      </a:dk1>
      <a:lt1>
        <a:sysClr val="window" lastClr="FFFFFF"/>
      </a:lt1>
      <a:dk2>
        <a:srgbClr val="1C3264"/>
      </a:dk2>
      <a:lt2>
        <a:srgbClr val="CCCCCC"/>
      </a:lt2>
      <a:accent1>
        <a:srgbClr val="3399FF"/>
      </a:accent1>
      <a:accent2>
        <a:srgbClr val="69FFFF"/>
      </a:accent2>
      <a:accent3>
        <a:srgbClr val="CCFF33"/>
      </a:accent3>
      <a:accent4>
        <a:srgbClr val="3333FF"/>
      </a:accent4>
      <a:accent5>
        <a:srgbClr val="9933FF"/>
      </a:accent5>
      <a:accent6>
        <a:srgbClr val="FF33FF"/>
      </a:accent6>
      <a:hlink>
        <a:srgbClr val="6699FF"/>
      </a:hlink>
      <a:folHlink>
        <a:srgbClr val="9999C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6:M81"/>
  <sheetViews>
    <sheetView tabSelected="1" topLeftCell="A38" workbookViewId="0">
      <selection activeCell="F85" sqref="F85"/>
    </sheetView>
  </sheetViews>
  <sheetFormatPr baseColWidth="10" defaultRowHeight="13"/>
  <cols>
    <col min="2" max="2" width="14.42578125" customWidth="1"/>
    <col min="3" max="3" width="20.28515625" customWidth="1"/>
    <col min="4" max="4" width="16" customWidth="1"/>
    <col min="5" max="5" width="16.42578125" customWidth="1"/>
    <col min="8" max="8" width="21.28515625" customWidth="1"/>
    <col min="9" max="9" width="14" customWidth="1"/>
    <col min="10" max="10" width="14.85546875" customWidth="1"/>
  </cols>
  <sheetData>
    <row r="6" spans="2:13" ht="18">
      <c r="B6" s="5" t="s">
        <v>8</v>
      </c>
      <c r="C6" s="5" t="s">
        <v>18</v>
      </c>
      <c r="D6" s="4" t="s">
        <v>19</v>
      </c>
      <c r="E6" s="5" t="s">
        <v>20</v>
      </c>
      <c r="F6" s="7" t="s">
        <v>21</v>
      </c>
      <c r="G6" s="4" t="s">
        <v>22</v>
      </c>
      <c r="H6" s="5" t="s">
        <v>8</v>
      </c>
      <c r="I6" s="5" t="s">
        <v>18</v>
      </c>
      <c r="J6" s="4" t="s">
        <v>39</v>
      </c>
      <c r="K6" s="5" t="s">
        <v>20</v>
      </c>
      <c r="L6" s="7" t="s">
        <v>21</v>
      </c>
      <c r="M6" s="4" t="s">
        <v>23</v>
      </c>
    </row>
    <row r="7" spans="2:13" ht="18">
      <c r="B7" s="3">
        <v>1</v>
      </c>
      <c r="C7">
        <v>0</v>
      </c>
      <c r="D7" s="11">
        <f>G7/G7</f>
        <v>1</v>
      </c>
      <c r="E7" s="8" t="s">
        <v>0</v>
      </c>
      <c r="F7" s="8" t="s">
        <v>2</v>
      </c>
      <c r="G7">
        <v>226134</v>
      </c>
      <c r="H7" s="3">
        <v>1</v>
      </c>
      <c r="I7">
        <v>0</v>
      </c>
      <c r="J7" s="10">
        <f>M7/G7</f>
        <v>14.196480847639011</v>
      </c>
      <c r="K7" s="8" t="s">
        <v>0</v>
      </c>
      <c r="L7" s="8" t="s">
        <v>5</v>
      </c>
      <c r="M7">
        <v>3210307</v>
      </c>
    </row>
    <row r="8" spans="2:13" ht="18">
      <c r="B8">
        <v>2</v>
      </c>
      <c r="C8">
        <v>15</v>
      </c>
      <c r="D8" s="11">
        <f>G8/G7</f>
        <v>1.2197400656248065</v>
      </c>
      <c r="E8" s="8" t="s">
        <v>0</v>
      </c>
      <c r="F8" s="8" t="s">
        <v>2</v>
      </c>
      <c r="G8">
        <v>275824.7</v>
      </c>
      <c r="H8">
        <v>2</v>
      </c>
      <c r="I8">
        <v>15</v>
      </c>
      <c r="J8" s="10">
        <f>M8/G7</f>
        <v>13.457675537513156</v>
      </c>
      <c r="K8" s="8" t="s">
        <v>0</v>
      </c>
      <c r="L8" s="8" t="s">
        <v>5</v>
      </c>
      <c r="M8">
        <v>3043238</v>
      </c>
    </row>
    <row r="9" spans="2:13" ht="18">
      <c r="B9">
        <v>3</v>
      </c>
      <c r="C9">
        <v>30</v>
      </c>
      <c r="D9" s="11">
        <f>G9/G7</f>
        <v>1.2581257130727799</v>
      </c>
      <c r="E9" s="8" t="s">
        <v>0</v>
      </c>
      <c r="F9" s="8" t="s">
        <v>2</v>
      </c>
      <c r="G9">
        <v>284505</v>
      </c>
      <c r="H9">
        <v>3</v>
      </c>
      <c r="I9">
        <v>30</v>
      </c>
      <c r="J9" s="10">
        <f>M9/G7</f>
        <v>27.315436864867735</v>
      </c>
      <c r="K9" s="8" t="s">
        <v>0</v>
      </c>
      <c r="L9" s="8" t="s">
        <v>5</v>
      </c>
      <c r="M9">
        <v>6176949</v>
      </c>
    </row>
    <row r="10" spans="2:13" ht="18">
      <c r="B10" s="3">
        <v>4</v>
      </c>
      <c r="C10">
        <v>45</v>
      </c>
      <c r="D10" s="11">
        <f>G10/G7</f>
        <v>5.3622719272643655</v>
      </c>
      <c r="E10" s="8" t="s">
        <v>0</v>
      </c>
      <c r="F10" s="8" t="s">
        <v>2</v>
      </c>
      <c r="G10">
        <v>1212592</v>
      </c>
      <c r="H10" s="3">
        <v>4</v>
      </c>
      <c r="I10">
        <v>45</v>
      </c>
      <c r="J10" s="10">
        <f>M10/G7</f>
        <v>13.942511961934075</v>
      </c>
      <c r="K10" s="8" t="s">
        <v>0</v>
      </c>
      <c r="L10" s="8" t="s">
        <v>5</v>
      </c>
      <c r="M10">
        <v>3152876</v>
      </c>
    </row>
    <row r="11" spans="2:13" ht="18">
      <c r="B11">
        <v>5</v>
      </c>
      <c r="C11">
        <v>60</v>
      </c>
      <c r="D11" s="11">
        <f>G11/G7</f>
        <v>2.3748140483076403</v>
      </c>
      <c r="E11" s="8" t="s">
        <v>0</v>
      </c>
      <c r="F11" s="8" t="s">
        <v>2</v>
      </c>
      <c r="G11">
        <v>537026.19999999995</v>
      </c>
      <c r="H11">
        <v>5</v>
      </c>
      <c r="I11">
        <v>60</v>
      </c>
      <c r="J11" s="10">
        <f>M11/G7</f>
        <v>11.618938328601626</v>
      </c>
      <c r="K11" s="8" t="s">
        <v>0</v>
      </c>
      <c r="L11" s="8" t="s">
        <v>5</v>
      </c>
      <c r="M11">
        <v>2627437</v>
      </c>
    </row>
    <row r="12" spans="2:13" ht="18">
      <c r="B12">
        <v>6</v>
      </c>
      <c r="C12">
        <v>0</v>
      </c>
      <c r="D12" s="11">
        <f>G12/G7</f>
        <v>0.70611938054427903</v>
      </c>
      <c r="E12" s="8" t="s">
        <v>1</v>
      </c>
      <c r="F12" s="8" t="s">
        <v>2</v>
      </c>
      <c r="G12">
        <v>159677.6</v>
      </c>
      <c r="H12">
        <v>6</v>
      </c>
      <c r="I12">
        <v>0</v>
      </c>
      <c r="J12" s="10">
        <f>M12/G7</f>
        <v>10.198125889959051</v>
      </c>
      <c r="K12" s="8" t="s">
        <v>1</v>
      </c>
      <c r="L12" s="8" t="s">
        <v>5</v>
      </c>
      <c r="M12">
        <v>2306143</v>
      </c>
    </row>
    <row r="13" spans="2:13" ht="18">
      <c r="B13" s="3">
        <v>7</v>
      </c>
      <c r="C13">
        <v>15</v>
      </c>
      <c r="D13" s="11">
        <f>G13/G7</f>
        <v>1.7569936409385585</v>
      </c>
      <c r="E13" s="8" t="s">
        <v>1</v>
      </c>
      <c r="F13" s="8" t="s">
        <v>2</v>
      </c>
      <c r="G13">
        <v>397316</v>
      </c>
      <c r="H13" s="3">
        <v>7</v>
      </c>
      <c r="I13">
        <v>15</v>
      </c>
      <c r="J13" s="10">
        <f>M13/G7</f>
        <v>58.148133407625565</v>
      </c>
      <c r="K13" s="8" t="s">
        <v>1</v>
      </c>
      <c r="L13" s="8" t="s">
        <v>5</v>
      </c>
      <c r="M13">
        <v>13149270</v>
      </c>
    </row>
    <row r="14" spans="2:13" ht="18">
      <c r="B14">
        <v>8</v>
      </c>
      <c r="C14">
        <v>30</v>
      </c>
      <c r="D14" s="11">
        <f>G14/G7</f>
        <v>2.4567849151388113</v>
      </c>
      <c r="E14" s="8" t="s">
        <v>1</v>
      </c>
      <c r="F14" s="8" t="s">
        <v>2</v>
      </c>
      <c r="G14">
        <v>555562.6</v>
      </c>
      <c r="H14">
        <v>8</v>
      </c>
      <c r="I14">
        <v>30</v>
      </c>
      <c r="J14" s="10">
        <f>M14/G7</f>
        <v>21.666529579806664</v>
      </c>
      <c r="K14" s="8" t="s">
        <v>1</v>
      </c>
      <c r="L14" s="8" t="s">
        <v>5</v>
      </c>
      <c r="M14">
        <v>4899539</v>
      </c>
    </row>
    <row r="15" spans="2:13" ht="18">
      <c r="B15">
        <v>9</v>
      </c>
      <c r="C15">
        <v>45</v>
      </c>
      <c r="D15" s="11">
        <f>G15/G7</f>
        <v>3.3201937789098497</v>
      </c>
      <c r="E15" s="8" t="s">
        <v>1</v>
      </c>
      <c r="F15" s="8" t="s">
        <v>2</v>
      </c>
      <c r="G15">
        <v>750808.7</v>
      </c>
      <c r="H15">
        <v>9</v>
      </c>
      <c r="I15">
        <v>45</v>
      </c>
      <c r="J15" s="10">
        <f>M15/G7</f>
        <v>6.497045999274766</v>
      </c>
      <c r="K15" s="8" t="s">
        <v>1</v>
      </c>
      <c r="L15" s="8" t="s">
        <v>5</v>
      </c>
      <c r="M15">
        <v>1469203</v>
      </c>
    </row>
    <row r="16" spans="2:13" ht="18">
      <c r="B16" s="3">
        <v>10</v>
      </c>
      <c r="C16">
        <v>60</v>
      </c>
      <c r="D16" s="11">
        <f>G16/G7</f>
        <v>3.2124629644370151</v>
      </c>
      <c r="E16" s="8" t="s">
        <v>1</v>
      </c>
      <c r="F16" s="8" t="s">
        <v>2</v>
      </c>
      <c r="G16">
        <v>726447.1</v>
      </c>
      <c r="H16" s="3">
        <v>10</v>
      </c>
      <c r="I16">
        <v>60</v>
      </c>
      <c r="J16" s="10">
        <f>M16/G7</f>
        <v>3.8887571086170145</v>
      </c>
      <c r="K16" s="8" t="s">
        <v>1</v>
      </c>
      <c r="L16" s="8" t="s">
        <v>5</v>
      </c>
      <c r="M16">
        <v>879380.2</v>
      </c>
    </row>
    <row r="17" spans="2:13" ht="18">
      <c r="B17">
        <v>11</v>
      </c>
      <c r="C17">
        <v>0</v>
      </c>
      <c r="D17" s="11">
        <f>G17/G7</f>
        <v>1.4516658264568796</v>
      </c>
      <c r="E17" s="8" t="s">
        <v>0</v>
      </c>
      <c r="F17" s="8" t="s">
        <v>3</v>
      </c>
      <c r="G17">
        <v>328271</v>
      </c>
      <c r="H17">
        <v>11</v>
      </c>
      <c r="I17">
        <v>0</v>
      </c>
      <c r="J17" s="10">
        <f>M17/G7</f>
        <v>2.9255773125668849</v>
      </c>
      <c r="K17" s="8" t="s">
        <v>0</v>
      </c>
      <c r="L17" s="8" t="s">
        <v>7</v>
      </c>
      <c r="M17">
        <v>661572.5</v>
      </c>
    </row>
    <row r="18" spans="2:13" ht="18">
      <c r="B18">
        <v>12</v>
      </c>
      <c r="C18">
        <v>15</v>
      </c>
      <c r="D18" s="11">
        <f>G18/G7</f>
        <v>4.6491593479972053</v>
      </c>
      <c r="E18" s="8" t="s">
        <v>0</v>
      </c>
      <c r="F18" s="8" t="s">
        <v>3</v>
      </c>
      <c r="G18">
        <v>1051333</v>
      </c>
      <c r="H18">
        <v>12</v>
      </c>
      <c r="I18">
        <v>15</v>
      </c>
      <c r="J18" s="10">
        <f>M18/G7</f>
        <v>23.036279374176374</v>
      </c>
      <c r="K18" s="8" t="s">
        <v>0</v>
      </c>
      <c r="L18" s="8" t="s">
        <v>7</v>
      </c>
      <c r="M18">
        <v>5209286</v>
      </c>
    </row>
    <row r="19" spans="2:13" ht="18">
      <c r="B19" s="3">
        <v>13</v>
      </c>
      <c r="C19">
        <v>30</v>
      </c>
      <c r="D19" s="11">
        <f>G19/G7</f>
        <v>9.8729293250904337</v>
      </c>
      <c r="E19" s="8" t="s">
        <v>0</v>
      </c>
      <c r="F19" s="8" t="s">
        <v>3</v>
      </c>
      <c r="G19">
        <v>2232605</v>
      </c>
      <c r="H19" s="3">
        <v>13</v>
      </c>
      <c r="I19">
        <v>30</v>
      </c>
      <c r="J19" s="14">
        <v>33.391325500000001</v>
      </c>
      <c r="K19" s="8" t="s">
        <v>0</v>
      </c>
      <c r="L19" s="8" t="s">
        <v>7</v>
      </c>
      <c r="M19">
        <v>12441348</v>
      </c>
    </row>
    <row r="20" spans="2:13" ht="18">
      <c r="B20">
        <v>14</v>
      </c>
      <c r="C20">
        <v>45</v>
      </c>
      <c r="D20" s="11">
        <f>G20/G7</f>
        <v>8.6894230854272241</v>
      </c>
      <c r="E20" s="8" t="s">
        <v>0</v>
      </c>
      <c r="F20" s="8" t="s">
        <v>3</v>
      </c>
      <c r="G20">
        <v>1964974</v>
      </c>
      <c r="H20">
        <v>14</v>
      </c>
      <c r="I20">
        <v>45</v>
      </c>
      <c r="J20" s="10">
        <f>M20/G7</f>
        <v>3.7335133151140476</v>
      </c>
      <c r="K20" s="8" t="s">
        <v>0</v>
      </c>
      <c r="L20" s="8" t="s">
        <v>6</v>
      </c>
      <c r="M20">
        <v>844274.3</v>
      </c>
    </row>
    <row r="21" spans="2:13" ht="18">
      <c r="B21">
        <v>15</v>
      </c>
      <c r="C21">
        <v>60</v>
      </c>
      <c r="D21" s="11">
        <f>G21/G7</f>
        <v>8.5936391696958445</v>
      </c>
      <c r="E21" s="8" t="s">
        <v>0</v>
      </c>
      <c r="F21" s="8" t="s">
        <v>3</v>
      </c>
      <c r="G21">
        <v>1943314</v>
      </c>
      <c r="H21">
        <v>15</v>
      </c>
      <c r="I21">
        <v>60</v>
      </c>
      <c r="J21" s="10">
        <f>M21/G7</f>
        <v>4.1051805566610948</v>
      </c>
      <c r="K21" s="8" t="s">
        <v>0</v>
      </c>
      <c r="L21" s="8" t="s">
        <v>6</v>
      </c>
      <c r="M21">
        <v>928320.9</v>
      </c>
    </row>
    <row r="22" spans="2:13" ht="18">
      <c r="B22" s="3">
        <v>16</v>
      </c>
      <c r="C22">
        <v>0</v>
      </c>
      <c r="D22" s="11">
        <f>G22/G7</f>
        <v>1.4516658264568796</v>
      </c>
      <c r="E22" s="8" t="s">
        <v>1</v>
      </c>
      <c r="F22" s="8" t="s">
        <v>3</v>
      </c>
      <c r="G22">
        <v>328271</v>
      </c>
      <c r="H22" s="3">
        <v>16</v>
      </c>
      <c r="I22">
        <v>0</v>
      </c>
      <c r="J22" s="10">
        <f>M22/G7</f>
        <v>2.5520934490169545</v>
      </c>
      <c r="K22" s="8" t="s">
        <v>1</v>
      </c>
      <c r="L22" s="8" t="s">
        <v>6</v>
      </c>
      <c r="M22">
        <v>577115.1</v>
      </c>
    </row>
    <row r="23" spans="2:13" ht="18">
      <c r="B23">
        <v>17</v>
      </c>
      <c r="C23">
        <v>15</v>
      </c>
      <c r="D23" s="11">
        <f>G23/G7</f>
        <v>9.3279383020686844</v>
      </c>
      <c r="E23" s="8" t="s">
        <v>1</v>
      </c>
      <c r="F23" s="8" t="s">
        <v>3</v>
      </c>
      <c r="G23">
        <v>2109364</v>
      </c>
      <c r="H23">
        <v>17</v>
      </c>
      <c r="I23">
        <v>15</v>
      </c>
      <c r="J23" s="14">
        <v>60</v>
      </c>
      <c r="K23" s="8" t="s">
        <v>1</v>
      </c>
      <c r="L23" s="8" t="s">
        <v>6</v>
      </c>
      <c r="M23">
        <v>7550914</v>
      </c>
    </row>
    <row r="24" spans="2:13" ht="18">
      <c r="B24">
        <v>18</v>
      </c>
      <c r="C24">
        <v>30</v>
      </c>
      <c r="D24" s="11">
        <f>G24/G7</f>
        <v>14.644498394757091</v>
      </c>
      <c r="E24" s="8" t="s">
        <v>1</v>
      </c>
      <c r="F24" s="8" t="s">
        <v>3</v>
      </c>
      <c r="G24">
        <v>3311619</v>
      </c>
      <c r="H24">
        <v>18</v>
      </c>
      <c r="I24">
        <v>30</v>
      </c>
      <c r="J24" s="10">
        <f>M24/G7</f>
        <v>9.9301829888473208</v>
      </c>
      <c r="K24" s="8" t="s">
        <v>1</v>
      </c>
      <c r="L24" s="8" t="s">
        <v>6</v>
      </c>
      <c r="M24">
        <v>2245552</v>
      </c>
    </row>
    <row r="25" spans="2:13" ht="18">
      <c r="B25" s="3">
        <v>19</v>
      </c>
      <c r="C25">
        <v>45</v>
      </c>
      <c r="D25" s="11">
        <f>G25/G7</f>
        <v>6.8451979799587859</v>
      </c>
      <c r="E25" s="8" t="s">
        <v>1</v>
      </c>
      <c r="F25" s="8" t="s">
        <v>3</v>
      </c>
      <c r="G25">
        <v>1547932</v>
      </c>
      <c r="H25" s="3">
        <v>19</v>
      </c>
      <c r="I25">
        <v>45</v>
      </c>
      <c r="J25" s="10">
        <f>M25/G7</f>
        <v>3.7195516817462213</v>
      </c>
      <c r="K25" s="8" t="s">
        <v>1</v>
      </c>
      <c r="L25" s="8" t="s">
        <v>6</v>
      </c>
      <c r="M25">
        <v>841117.1</v>
      </c>
    </row>
    <row r="26" spans="2:13" ht="18">
      <c r="B26">
        <v>20</v>
      </c>
      <c r="C26">
        <v>60</v>
      </c>
      <c r="D26" s="11">
        <f>G26/G7</f>
        <v>6.5590755923478996</v>
      </c>
      <c r="E26" s="8" t="s">
        <v>1</v>
      </c>
      <c r="F26" s="8" t="s">
        <v>3</v>
      </c>
      <c r="G26">
        <v>1483230</v>
      </c>
      <c r="H26" s="3">
        <v>20</v>
      </c>
      <c r="I26">
        <v>60</v>
      </c>
      <c r="J26" s="10">
        <f>M26/G7</f>
        <v>2.3586921913555678</v>
      </c>
      <c r="K26" s="8" t="s">
        <v>1</v>
      </c>
      <c r="L26" s="8" t="s">
        <v>6</v>
      </c>
      <c r="M26">
        <v>533380.5</v>
      </c>
    </row>
    <row r="34" spans="2:12" ht="19">
      <c r="B34" s="13" t="s">
        <v>24</v>
      </c>
      <c r="C34" s="13" t="s">
        <v>25</v>
      </c>
      <c r="D34" s="13" t="s">
        <v>26</v>
      </c>
      <c r="E34" s="13" t="s">
        <v>27</v>
      </c>
      <c r="F34" s="7" t="s">
        <v>28</v>
      </c>
      <c r="H34" s="13" t="s">
        <v>29</v>
      </c>
      <c r="I34" s="13" t="s">
        <v>25</v>
      </c>
      <c r="J34" s="13" t="s">
        <v>26</v>
      </c>
      <c r="K34" s="13" t="s">
        <v>27</v>
      </c>
      <c r="L34" s="7" t="s">
        <v>31</v>
      </c>
    </row>
    <row r="35" spans="2:12" ht="18">
      <c r="B35" s="10">
        <f>SUM(D7:D11)*15</f>
        <v>168.22427631404389</v>
      </c>
      <c r="C35">
        <v>45</v>
      </c>
      <c r="D35" s="10">
        <f>MAX(D7:D11)</f>
        <v>5.3622719272643655</v>
      </c>
      <c r="E35" s="8" t="s">
        <v>0</v>
      </c>
      <c r="F35" s="8">
        <v>0.1</v>
      </c>
      <c r="H35" s="10">
        <f>SUM(D12:D16)*15</f>
        <v>171.78832019952773</v>
      </c>
      <c r="I35">
        <v>45</v>
      </c>
      <c r="J35" s="10">
        <f>MAX(D12:D16)</f>
        <v>3.3201937789098497</v>
      </c>
      <c r="K35" s="8" t="s">
        <v>32</v>
      </c>
      <c r="L35" s="8">
        <v>0.1</v>
      </c>
    </row>
    <row r="36" spans="2:12" ht="18">
      <c r="B36" s="10">
        <f>SUM(D17:D21)*15</f>
        <v>498.85225132001375</v>
      </c>
      <c r="C36">
        <v>30</v>
      </c>
      <c r="D36" s="10">
        <f>MAX(D17:D21)</f>
        <v>9.8729293250904337</v>
      </c>
      <c r="E36" s="8" t="s">
        <v>0</v>
      </c>
      <c r="F36" s="8">
        <v>1</v>
      </c>
      <c r="H36" s="10">
        <f>SUM(D22:D26)*15</f>
        <v>582.42564143384016</v>
      </c>
      <c r="I36">
        <v>30</v>
      </c>
      <c r="J36" s="10">
        <f>MAX(D22:D26)</f>
        <v>14.644498394757091</v>
      </c>
      <c r="K36" s="8" t="s">
        <v>32</v>
      </c>
      <c r="L36" s="8">
        <v>1</v>
      </c>
    </row>
    <row r="37" spans="2:12" ht="18">
      <c r="B37" s="10">
        <f>SUM(J7:J11)*15</f>
        <v>1207.965653108334</v>
      </c>
      <c r="C37">
        <v>30</v>
      </c>
      <c r="D37" s="10">
        <f>MAX(J7:J11)</f>
        <v>27.315436864867735</v>
      </c>
      <c r="E37" s="8" t="s">
        <v>0</v>
      </c>
      <c r="F37" s="8">
        <v>10</v>
      </c>
      <c r="H37" s="10">
        <f>SUM(J12:J16)*15</f>
        <v>1505.978879779246</v>
      </c>
      <c r="I37">
        <v>15</v>
      </c>
      <c r="J37" s="10">
        <f>MAX(J12:J16)</f>
        <v>58.148133407625565</v>
      </c>
      <c r="K37" s="8" t="s">
        <v>32</v>
      </c>
      <c r="L37" s="8">
        <v>10</v>
      </c>
    </row>
    <row r="38" spans="2:12" ht="18">
      <c r="B38" s="10">
        <f>SUM(J17:J21)*15</f>
        <v>1007.8781408777761</v>
      </c>
      <c r="C38">
        <v>30</v>
      </c>
      <c r="D38" s="14">
        <f>MAX(J17:J21)</f>
        <v>33.391325500000001</v>
      </c>
      <c r="E38" s="8" t="s">
        <v>0</v>
      </c>
      <c r="F38" s="8">
        <v>100</v>
      </c>
      <c r="H38" s="10">
        <f>SUM(J22:J26)*15</f>
        <v>1178.4078046644911</v>
      </c>
      <c r="I38">
        <v>15</v>
      </c>
      <c r="J38" s="14">
        <f>MAX(J22:J26)</f>
        <v>60</v>
      </c>
      <c r="K38" s="8" t="s">
        <v>32</v>
      </c>
      <c r="L38" s="8">
        <v>100</v>
      </c>
    </row>
    <row r="42" spans="2:12" ht="18">
      <c r="L42" s="8"/>
    </row>
    <row r="43" spans="2:12" ht="18">
      <c r="D43" s="15" t="s">
        <v>33</v>
      </c>
      <c r="L43" s="8"/>
    </row>
    <row r="44" spans="2:12" ht="18">
      <c r="H44" s="10"/>
      <c r="J44" s="10"/>
      <c r="L44" s="8"/>
    </row>
    <row r="45" spans="2:12" ht="18">
      <c r="H45" s="10"/>
      <c r="J45" s="10"/>
      <c r="L45" s="8"/>
    </row>
    <row r="46" spans="2:12" ht="18">
      <c r="H46" s="10"/>
      <c r="J46" s="10"/>
      <c r="L46" s="8"/>
    </row>
    <row r="47" spans="2:12">
      <c r="H47" s="10"/>
      <c r="J47" s="14"/>
    </row>
    <row r="63" spans="3:11">
      <c r="D63" s="2" t="s">
        <v>37</v>
      </c>
      <c r="E63" s="2"/>
      <c r="F63" s="2"/>
      <c r="G63" s="2"/>
      <c r="H63" s="2" t="s">
        <v>38</v>
      </c>
      <c r="I63" s="2"/>
      <c r="J63" s="2"/>
      <c r="K63" s="2"/>
    </row>
    <row r="64" spans="3:11" ht="18">
      <c r="C64" s="5" t="s">
        <v>18</v>
      </c>
      <c r="D64" s="7" t="s">
        <v>2</v>
      </c>
      <c r="E64" s="7" t="s">
        <v>34</v>
      </c>
      <c r="F64" s="7" t="s">
        <v>35</v>
      </c>
      <c r="G64" s="7" t="s">
        <v>36</v>
      </c>
      <c r="H64" s="7" t="s">
        <v>2</v>
      </c>
      <c r="I64" s="7" t="s">
        <v>34</v>
      </c>
      <c r="J64" s="7" t="s">
        <v>35</v>
      </c>
      <c r="K64" s="7" t="s">
        <v>36</v>
      </c>
    </row>
    <row r="65" spans="3:11">
      <c r="C65">
        <v>0</v>
      </c>
      <c r="D65">
        <v>1</v>
      </c>
      <c r="E65">
        <v>1.4516658264568796</v>
      </c>
      <c r="F65">
        <v>14.196480847639011</v>
      </c>
      <c r="G65">
        <v>2.9255773125668849</v>
      </c>
      <c r="H65">
        <v>0.70611938054427903</v>
      </c>
      <c r="I65">
        <v>1.4516658264568796</v>
      </c>
      <c r="J65" s="10">
        <v>10.198125889959048</v>
      </c>
      <c r="K65">
        <v>2.5520934490169545</v>
      </c>
    </row>
    <row r="66" spans="3:11">
      <c r="C66">
        <v>15</v>
      </c>
      <c r="D66">
        <v>1.2197400656248065</v>
      </c>
      <c r="E66">
        <v>4.6491593479972053</v>
      </c>
      <c r="F66">
        <v>13.457675537513156</v>
      </c>
      <c r="G66">
        <v>23.036279374176374</v>
      </c>
      <c r="H66">
        <v>1.7569936409385585</v>
      </c>
      <c r="I66">
        <v>9.3279383020686844</v>
      </c>
      <c r="J66" s="10">
        <v>58.148133407625558</v>
      </c>
      <c r="K66">
        <v>60</v>
      </c>
    </row>
    <row r="67" spans="3:11">
      <c r="C67">
        <v>30</v>
      </c>
      <c r="D67">
        <v>1.2581257130727799</v>
      </c>
      <c r="E67">
        <v>9.8729293250904337</v>
      </c>
      <c r="F67">
        <v>27.315436864867735</v>
      </c>
      <c r="G67" s="15">
        <v>33.391325500000001</v>
      </c>
      <c r="H67">
        <v>2.4567849151388113</v>
      </c>
      <c r="I67">
        <v>14.644498394757091</v>
      </c>
      <c r="J67" s="10">
        <v>21.666529579806657</v>
      </c>
      <c r="K67">
        <v>9.9301829888473208</v>
      </c>
    </row>
    <row r="68" spans="3:11">
      <c r="C68">
        <v>45</v>
      </c>
      <c r="D68">
        <v>5.3622719272643655</v>
      </c>
      <c r="E68">
        <v>8.6894230854272241</v>
      </c>
      <c r="F68">
        <v>13.942511961934075</v>
      </c>
      <c r="G68">
        <v>3.7335133151140476</v>
      </c>
      <c r="H68">
        <v>3.3201937789098497</v>
      </c>
      <c r="I68">
        <v>6.8451979799587859</v>
      </c>
      <c r="J68" s="10">
        <v>6.497045999274766</v>
      </c>
      <c r="K68">
        <v>3.7195516817462213</v>
      </c>
    </row>
    <row r="69" spans="3:11">
      <c r="C69">
        <v>60</v>
      </c>
      <c r="D69">
        <v>2.3748140483076403</v>
      </c>
      <c r="E69">
        <v>8.5936391696958445</v>
      </c>
      <c r="F69">
        <v>11.618938328601626</v>
      </c>
      <c r="G69">
        <v>4.1051805566610948</v>
      </c>
      <c r="H69">
        <v>3.2124629644370151</v>
      </c>
      <c r="I69">
        <v>6.5590755923478996</v>
      </c>
      <c r="J69" s="10">
        <v>3.8887571086170145</v>
      </c>
      <c r="K69">
        <v>2.3586921913555678</v>
      </c>
    </row>
    <row r="75" spans="3:11">
      <c r="D75" s="2" t="s">
        <v>37</v>
      </c>
      <c r="E75" s="2"/>
      <c r="F75" s="2"/>
      <c r="G75" s="2"/>
      <c r="H75" s="2" t="s">
        <v>38</v>
      </c>
      <c r="I75" s="2"/>
      <c r="J75" s="2"/>
      <c r="K75" s="2"/>
    </row>
    <row r="76" spans="3:11" ht="18">
      <c r="C76" s="5" t="s">
        <v>18</v>
      </c>
      <c r="D76" s="7" t="s">
        <v>2</v>
      </c>
      <c r="E76" s="7" t="s">
        <v>34</v>
      </c>
      <c r="F76" s="7" t="s">
        <v>35</v>
      </c>
      <c r="G76" s="7" t="s">
        <v>36</v>
      </c>
      <c r="H76" s="7" t="s">
        <v>2</v>
      </c>
      <c r="I76" s="7" t="s">
        <v>34</v>
      </c>
      <c r="J76" s="7" t="s">
        <v>35</v>
      </c>
      <c r="K76" s="7" t="s">
        <v>36</v>
      </c>
    </row>
    <row r="77" spans="3:11">
      <c r="C77">
        <v>0</v>
      </c>
      <c r="D77">
        <v>1</v>
      </c>
      <c r="E77">
        <f>E65/E65</f>
        <v>1</v>
      </c>
      <c r="F77">
        <f>F65/F65</f>
        <v>1</v>
      </c>
      <c r="G77">
        <f>G65/G65</f>
        <v>1</v>
      </c>
      <c r="H77">
        <f t="shared" ref="H77:K77" si="0">H65/H65</f>
        <v>1</v>
      </c>
      <c r="I77">
        <f t="shared" si="0"/>
        <v>1</v>
      </c>
      <c r="J77">
        <f t="shared" si="0"/>
        <v>1</v>
      </c>
      <c r="K77">
        <f t="shared" si="0"/>
        <v>1</v>
      </c>
    </row>
    <row r="78" spans="3:11">
      <c r="C78">
        <v>15</v>
      </c>
      <c r="D78">
        <v>1.2197400656248065</v>
      </c>
      <c r="E78">
        <f>E66/E65</f>
        <v>3.2026374550295333</v>
      </c>
      <c r="F78">
        <f>F66/F65</f>
        <v>0.94795855972653076</v>
      </c>
      <c r="G78">
        <f>G66/G65</f>
        <v>7.8740969432677455</v>
      </c>
      <c r="H78">
        <f t="shared" ref="H78:K78" si="1">H66/H65</f>
        <v>2.4882388011843863</v>
      </c>
      <c r="I78">
        <f t="shared" si="1"/>
        <v>6.425678783687867</v>
      </c>
      <c r="J78">
        <f t="shared" si="1"/>
        <v>5.7018450286907632</v>
      </c>
      <c r="K78">
        <f t="shared" si="1"/>
        <v>23.510110894689813</v>
      </c>
    </row>
    <row r="79" spans="3:11">
      <c r="C79">
        <v>30</v>
      </c>
      <c r="D79">
        <v>1.2581257130727799</v>
      </c>
      <c r="E79">
        <f>E67/E65</f>
        <v>6.8011033566778671</v>
      </c>
      <c r="F79">
        <f>F67/F65</f>
        <v>1.9240991593638865</v>
      </c>
      <c r="G79">
        <f>G67/G65</f>
        <v>11.413585057748017</v>
      </c>
      <c r="H79">
        <f t="shared" ref="H79:K79" si="2">H67/H65</f>
        <v>3.4792769931411791</v>
      </c>
      <c r="I79">
        <f t="shared" si="2"/>
        <v>10.088064434567782</v>
      </c>
      <c r="J79">
        <f t="shared" si="2"/>
        <v>2.1245599253819036</v>
      </c>
      <c r="K79">
        <f t="shared" si="2"/>
        <v>3.8909950545393808</v>
      </c>
    </row>
    <row r="80" spans="3:11">
      <c r="C80">
        <v>45</v>
      </c>
      <c r="D80">
        <v>5.3622719272643655</v>
      </c>
      <c r="E80">
        <f>E68/E65</f>
        <v>5.985828781707796</v>
      </c>
      <c r="F80">
        <f>F68/F65</f>
        <v>0.98211043367503481</v>
      </c>
      <c r="G80">
        <f>G68/G65</f>
        <v>1.2761629299887769</v>
      </c>
      <c r="H80">
        <f t="shared" ref="H80:K80" si="3">H68/H65</f>
        <v>4.7020289633611725</v>
      </c>
      <c r="I80">
        <f t="shared" si="3"/>
        <v>4.7154089151950673</v>
      </c>
      <c r="J80">
        <f t="shared" si="3"/>
        <v>0.63708234918649898</v>
      </c>
      <c r="K80">
        <f t="shared" si="3"/>
        <v>1.4574512086063942</v>
      </c>
    </row>
    <row r="81" spans="3:11">
      <c r="C81">
        <v>60</v>
      </c>
      <c r="D81">
        <v>2.3748140483076403</v>
      </c>
      <c r="E81">
        <f>E69/E65</f>
        <v>5.9198467120153779</v>
      </c>
      <c r="F81">
        <f>F69/F65</f>
        <v>0.81843792509563729</v>
      </c>
      <c r="G81">
        <f>G69/G65</f>
        <v>1.4032035793507138</v>
      </c>
      <c r="H81">
        <f t="shared" ref="H81:K81" si="4">H69/H65</f>
        <v>4.5494615400031062</v>
      </c>
      <c r="I81">
        <f t="shared" si="4"/>
        <v>4.518309567400105</v>
      </c>
      <c r="J81">
        <f t="shared" si="4"/>
        <v>0.38132075938048948</v>
      </c>
      <c r="K81">
        <f t="shared" si="4"/>
        <v>0.92421858308680538</v>
      </c>
    </row>
  </sheetData>
  <mergeCells count="4">
    <mergeCell ref="D63:G63"/>
    <mergeCell ref="H63:K63"/>
    <mergeCell ref="D75:G75"/>
    <mergeCell ref="H75:K75"/>
  </mergeCells>
  <phoneticPr fontId="3" type="noConversion"/>
  <pageMargins left="0.75" right="0.75" top="1" bottom="1" header="0.5" footer="0.5"/>
  <pageSetup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6:M69"/>
  <sheetViews>
    <sheetView topLeftCell="A52" workbookViewId="0">
      <selection activeCell="F48" sqref="F48"/>
    </sheetView>
  </sheetViews>
  <sheetFormatPr baseColWidth="10" defaultRowHeight="13"/>
  <cols>
    <col min="2" max="2" width="14.42578125" customWidth="1"/>
    <col min="3" max="3" width="20.28515625" customWidth="1"/>
    <col min="4" max="4" width="16" customWidth="1"/>
    <col min="5" max="5" width="16.42578125" customWidth="1"/>
    <col min="8" max="8" width="21.28515625" customWidth="1"/>
    <col min="9" max="9" width="14" customWidth="1"/>
    <col min="10" max="10" width="14.85546875" customWidth="1"/>
  </cols>
  <sheetData>
    <row r="6" spans="2:13" ht="18">
      <c r="B6" s="5" t="s">
        <v>17</v>
      </c>
      <c r="C6" s="5" t="s">
        <v>18</v>
      </c>
      <c r="D6" s="4" t="s">
        <v>19</v>
      </c>
      <c r="E6" s="5" t="s">
        <v>20</v>
      </c>
      <c r="F6" s="7" t="s">
        <v>21</v>
      </c>
      <c r="G6" s="4" t="s">
        <v>22</v>
      </c>
      <c r="H6" s="5" t="s">
        <v>17</v>
      </c>
      <c r="I6" s="5" t="s">
        <v>18</v>
      </c>
      <c r="J6" s="4" t="s">
        <v>39</v>
      </c>
      <c r="K6" s="5" t="s">
        <v>20</v>
      </c>
      <c r="L6" s="7" t="s">
        <v>21</v>
      </c>
      <c r="M6" s="4" t="s">
        <v>23</v>
      </c>
    </row>
    <row r="7" spans="2:13" ht="18">
      <c r="B7" s="3">
        <v>1</v>
      </c>
      <c r="C7">
        <v>0</v>
      </c>
      <c r="D7" s="11">
        <f>G7/G7</f>
        <v>1</v>
      </c>
      <c r="E7" s="8" t="s">
        <v>0</v>
      </c>
      <c r="F7" s="8" t="s">
        <v>2</v>
      </c>
      <c r="G7">
        <v>226134</v>
      </c>
      <c r="H7" s="3">
        <v>1</v>
      </c>
      <c r="I7">
        <v>0</v>
      </c>
      <c r="J7" s="10">
        <f>M7/G7</f>
        <v>14.196480847639011</v>
      </c>
      <c r="K7" s="8" t="s">
        <v>0</v>
      </c>
      <c r="L7" s="8" t="s">
        <v>5</v>
      </c>
      <c r="M7">
        <v>3210307</v>
      </c>
    </row>
    <row r="8" spans="2:13" ht="18">
      <c r="B8">
        <v>2</v>
      </c>
      <c r="C8">
        <v>15</v>
      </c>
      <c r="D8" s="11">
        <f>G8/G7</f>
        <v>1.2197400656248065</v>
      </c>
      <c r="E8" s="8" t="s">
        <v>0</v>
      </c>
      <c r="F8" s="8" t="s">
        <v>2</v>
      </c>
      <c r="G8">
        <v>275824.7</v>
      </c>
      <c r="H8">
        <v>2</v>
      </c>
      <c r="I8">
        <v>15</v>
      </c>
      <c r="J8" s="10">
        <f>M8/G7</f>
        <v>13.457675537513156</v>
      </c>
      <c r="K8" s="8" t="s">
        <v>0</v>
      </c>
      <c r="L8" s="8" t="s">
        <v>5</v>
      </c>
      <c r="M8">
        <v>3043238</v>
      </c>
    </row>
    <row r="9" spans="2:13" ht="18">
      <c r="B9">
        <v>3</v>
      </c>
      <c r="C9">
        <v>30</v>
      </c>
      <c r="D9" s="11">
        <f>G9/G7</f>
        <v>1.2581257130727799</v>
      </c>
      <c r="E9" s="8" t="s">
        <v>0</v>
      </c>
      <c r="F9" s="8" t="s">
        <v>2</v>
      </c>
      <c r="G9">
        <v>284505</v>
      </c>
      <c r="H9">
        <v>3</v>
      </c>
      <c r="I9">
        <v>30</v>
      </c>
      <c r="J9" s="10">
        <f>M9/G7</f>
        <v>27.315436864867735</v>
      </c>
      <c r="K9" s="8" t="s">
        <v>0</v>
      </c>
      <c r="L9" s="8" t="s">
        <v>5</v>
      </c>
      <c r="M9">
        <v>6176949</v>
      </c>
    </row>
    <row r="10" spans="2:13" ht="18">
      <c r="B10" s="3">
        <v>4</v>
      </c>
      <c r="C10">
        <v>45</v>
      </c>
      <c r="D10" s="11">
        <f>G10/G7</f>
        <v>5.3622719272643655</v>
      </c>
      <c r="E10" s="8" t="s">
        <v>0</v>
      </c>
      <c r="F10" s="8" t="s">
        <v>2</v>
      </c>
      <c r="G10">
        <v>1212592</v>
      </c>
      <c r="H10" s="3">
        <v>4</v>
      </c>
      <c r="I10">
        <v>45</v>
      </c>
      <c r="J10" s="10">
        <f>M10/G7</f>
        <v>13.942511961934075</v>
      </c>
      <c r="K10" s="8" t="s">
        <v>0</v>
      </c>
      <c r="L10" s="8" t="s">
        <v>5</v>
      </c>
      <c r="M10">
        <v>3152876</v>
      </c>
    </row>
    <row r="11" spans="2:13" ht="18">
      <c r="B11">
        <v>5</v>
      </c>
      <c r="C11">
        <v>60</v>
      </c>
      <c r="D11" s="11">
        <f>G11/G7</f>
        <v>2.3748140483076403</v>
      </c>
      <c r="E11" s="8" t="s">
        <v>0</v>
      </c>
      <c r="F11" s="8" t="s">
        <v>2</v>
      </c>
      <c r="G11">
        <v>537026.19999999995</v>
      </c>
      <c r="H11">
        <v>5</v>
      </c>
      <c r="I11">
        <v>60</v>
      </c>
      <c r="J11" s="10">
        <f>M11/G7</f>
        <v>11.618938328601626</v>
      </c>
      <c r="K11" s="8" t="s">
        <v>0</v>
      </c>
      <c r="L11" s="8" t="s">
        <v>5</v>
      </c>
      <c r="M11">
        <v>2627437</v>
      </c>
    </row>
    <row r="12" spans="2:13" ht="18">
      <c r="B12">
        <v>6</v>
      </c>
      <c r="C12">
        <v>0</v>
      </c>
      <c r="D12" s="11">
        <f>G12/G7</f>
        <v>0.70611938054427903</v>
      </c>
      <c r="E12" s="8" t="s">
        <v>1</v>
      </c>
      <c r="F12" s="8" t="s">
        <v>2</v>
      </c>
      <c r="G12">
        <v>159677.6</v>
      </c>
      <c r="H12">
        <v>6</v>
      </c>
      <c r="I12">
        <v>0</v>
      </c>
      <c r="J12" s="10">
        <f>M12/G7</f>
        <v>10.198125889959051</v>
      </c>
      <c r="K12" s="8" t="s">
        <v>1</v>
      </c>
      <c r="L12" s="8" t="s">
        <v>5</v>
      </c>
      <c r="M12">
        <v>2306143</v>
      </c>
    </row>
    <row r="13" spans="2:13" ht="18">
      <c r="B13" s="3">
        <v>7</v>
      </c>
      <c r="C13">
        <v>15</v>
      </c>
      <c r="D13" s="11">
        <f>G13/G7</f>
        <v>1.7569936409385585</v>
      </c>
      <c r="E13" s="8" t="s">
        <v>1</v>
      </c>
      <c r="F13" s="8" t="s">
        <v>2</v>
      </c>
      <c r="G13">
        <v>397316</v>
      </c>
      <c r="H13" s="3">
        <v>7</v>
      </c>
      <c r="I13">
        <v>15</v>
      </c>
      <c r="J13" s="10">
        <f>M13/G7</f>
        <v>58.148133407625565</v>
      </c>
      <c r="K13" s="8" t="s">
        <v>1</v>
      </c>
      <c r="L13" s="8" t="s">
        <v>5</v>
      </c>
      <c r="M13">
        <v>13149270</v>
      </c>
    </row>
    <row r="14" spans="2:13" ht="18">
      <c r="B14">
        <v>8</v>
      </c>
      <c r="C14">
        <v>30</v>
      </c>
      <c r="D14" s="11">
        <f>G14/G7</f>
        <v>2.4567849151388113</v>
      </c>
      <c r="E14" s="8" t="s">
        <v>1</v>
      </c>
      <c r="F14" s="8" t="s">
        <v>2</v>
      </c>
      <c r="G14">
        <v>555562.6</v>
      </c>
      <c r="H14">
        <v>8</v>
      </c>
      <c r="I14">
        <v>30</v>
      </c>
      <c r="J14" s="10">
        <f>M14/G7</f>
        <v>21.666529579806664</v>
      </c>
      <c r="K14" s="8" t="s">
        <v>1</v>
      </c>
      <c r="L14" s="8" t="s">
        <v>5</v>
      </c>
      <c r="M14">
        <v>4899539</v>
      </c>
    </row>
    <row r="15" spans="2:13" ht="18">
      <c r="B15">
        <v>9</v>
      </c>
      <c r="C15">
        <v>45</v>
      </c>
      <c r="D15" s="11">
        <f>G15/G7</f>
        <v>3.3201937789098497</v>
      </c>
      <c r="E15" s="8" t="s">
        <v>1</v>
      </c>
      <c r="F15" s="8" t="s">
        <v>2</v>
      </c>
      <c r="G15">
        <v>750808.7</v>
      </c>
      <c r="H15">
        <v>9</v>
      </c>
      <c r="I15">
        <v>45</v>
      </c>
      <c r="J15" s="10">
        <f>M15/G7</f>
        <v>6.497045999274766</v>
      </c>
      <c r="K15" s="8" t="s">
        <v>1</v>
      </c>
      <c r="L15" s="8" t="s">
        <v>5</v>
      </c>
      <c r="M15">
        <v>1469203</v>
      </c>
    </row>
    <row r="16" spans="2:13" ht="18">
      <c r="B16" s="3">
        <v>10</v>
      </c>
      <c r="C16">
        <v>60</v>
      </c>
      <c r="D16" s="11">
        <f>G16/G7</f>
        <v>3.2124629644370151</v>
      </c>
      <c r="E16" s="8" t="s">
        <v>1</v>
      </c>
      <c r="F16" s="8" t="s">
        <v>2</v>
      </c>
      <c r="G16">
        <v>726447.1</v>
      </c>
      <c r="H16" s="3">
        <v>10</v>
      </c>
      <c r="I16">
        <v>60</v>
      </c>
      <c r="J16" s="10">
        <f>M16/G7</f>
        <v>3.8887571086170145</v>
      </c>
      <c r="K16" s="8" t="s">
        <v>1</v>
      </c>
      <c r="L16" s="8" t="s">
        <v>5</v>
      </c>
      <c r="M16">
        <v>879380.2</v>
      </c>
    </row>
    <row r="17" spans="2:13" ht="18">
      <c r="B17">
        <v>11</v>
      </c>
      <c r="C17">
        <v>0</v>
      </c>
      <c r="D17" s="11">
        <f>G17/G7</f>
        <v>1.4516658264568796</v>
      </c>
      <c r="E17" s="8" t="s">
        <v>0</v>
      </c>
      <c r="F17" s="8" t="s">
        <v>3</v>
      </c>
      <c r="G17">
        <v>328271</v>
      </c>
      <c r="H17">
        <v>11</v>
      </c>
      <c r="I17">
        <v>0</v>
      </c>
      <c r="J17" s="10">
        <f>M17/G7</f>
        <v>2.9255773125668849</v>
      </c>
      <c r="K17" s="8" t="s">
        <v>0</v>
      </c>
      <c r="L17" s="8" t="s">
        <v>7</v>
      </c>
      <c r="M17">
        <v>661572.5</v>
      </c>
    </row>
    <row r="18" spans="2:13" ht="18">
      <c r="B18">
        <v>12</v>
      </c>
      <c r="C18">
        <v>15</v>
      </c>
      <c r="D18" s="11">
        <f>G18/G7</f>
        <v>4.6491593479972053</v>
      </c>
      <c r="E18" s="8" t="s">
        <v>0</v>
      </c>
      <c r="F18" s="8" t="s">
        <v>3</v>
      </c>
      <c r="G18">
        <v>1051333</v>
      </c>
      <c r="H18">
        <v>12</v>
      </c>
      <c r="I18">
        <v>15</v>
      </c>
      <c r="J18" s="10">
        <f>M18/G7</f>
        <v>23.036279374176374</v>
      </c>
      <c r="K18" s="8" t="s">
        <v>0</v>
      </c>
      <c r="L18" s="8" t="s">
        <v>7</v>
      </c>
      <c r="M18">
        <v>5209286</v>
      </c>
    </row>
    <row r="19" spans="2:13" ht="18">
      <c r="B19" s="3">
        <v>13</v>
      </c>
      <c r="C19">
        <v>30</v>
      </c>
      <c r="D19" s="11">
        <f>G19/G7</f>
        <v>9.8729293250904337</v>
      </c>
      <c r="E19" s="8" t="s">
        <v>0</v>
      </c>
      <c r="F19" s="8" t="s">
        <v>3</v>
      </c>
      <c r="G19">
        <v>2232605</v>
      </c>
      <c r="H19" s="3">
        <v>13</v>
      </c>
      <c r="I19">
        <v>30</v>
      </c>
      <c r="J19" s="14">
        <v>60</v>
      </c>
      <c r="K19" s="8" t="s">
        <v>0</v>
      </c>
      <c r="L19" s="8" t="s">
        <v>7</v>
      </c>
      <c r="M19">
        <v>12441348</v>
      </c>
    </row>
    <row r="20" spans="2:13" ht="18">
      <c r="B20">
        <v>14</v>
      </c>
      <c r="C20">
        <v>45</v>
      </c>
      <c r="D20" s="11">
        <f>G20/G7</f>
        <v>8.6894230854272241</v>
      </c>
      <c r="E20" s="8" t="s">
        <v>0</v>
      </c>
      <c r="F20" s="8" t="s">
        <v>3</v>
      </c>
      <c r="G20">
        <v>1964974</v>
      </c>
      <c r="H20">
        <v>14</v>
      </c>
      <c r="I20">
        <v>45</v>
      </c>
      <c r="J20" s="10">
        <f>M20/G7</f>
        <v>3.7335133151140476</v>
      </c>
      <c r="K20" s="8" t="s">
        <v>0</v>
      </c>
      <c r="L20" s="8" t="s">
        <v>6</v>
      </c>
      <c r="M20">
        <v>844274.3</v>
      </c>
    </row>
    <row r="21" spans="2:13" ht="18">
      <c r="B21">
        <v>15</v>
      </c>
      <c r="C21">
        <v>60</v>
      </c>
      <c r="D21" s="11">
        <f>G21/G7</f>
        <v>8.5936391696958445</v>
      </c>
      <c r="E21" s="8" t="s">
        <v>0</v>
      </c>
      <c r="F21" s="8" t="s">
        <v>3</v>
      </c>
      <c r="G21">
        <v>1943314</v>
      </c>
      <c r="H21">
        <v>15</v>
      </c>
      <c r="I21">
        <v>60</v>
      </c>
      <c r="J21" s="10">
        <f>M21/G7</f>
        <v>4.1051805566610948</v>
      </c>
      <c r="K21" s="8" t="s">
        <v>0</v>
      </c>
      <c r="L21" s="8" t="s">
        <v>6</v>
      </c>
      <c r="M21">
        <v>928320.9</v>
      </c>
    </row>
    <row r="22" spans="2:13" ht="18">
      <c r="B22" s="3">
        <v>16</v>
      </c>
      <c r="C22">
        <v>0</v>
      </c>
      <c r="D22" s="11">
        <f>G22/G7</f>
        <v>1.4516658264568796</v>
      </c>
      <c r="E22" s="8" t="s">
        <v>1</v>
      </c>
      <c r="F22" s="8" t="s">
        <v>3</v>
      </c>
      <c r="G22">
        <v>328271</v>
      </c>
      <c r="H22" s="3">
        <v>16</v>
      </c>
      <c r="I22">
        <v>0</v>
      </c>
      <c r="J22" s="10">
        <f>M22/G7</f>
        <v>2.5520934490169545</v>
      </c>
      <c r="K22" s="8" t="s">
        <v>1</v>
      </c>
      <c r="L22" s="8" t="s">
        <v>6</v>
      </c>
      <c r="M22">
        <v>577115.1</v>
      </c>
    </row>
    <row r="23" spans="2:13" ht="18">
      <c r="B23">
        <v>17</v>
      </c>
      <c r="C23">
        <v>15</v>
      </c>
      <c r="D23" s="11">
        <f>G23/G7</f>
        <v>9.3279383020686844</v>
      </c>
      <c r="E23" s="8" t="s">
        <v>1</v>
      </c>
      <c r="F23" s="8" t="s">
        <v>3</v>
      </c>
      <c r="G23">
        <v>2109364</v>
      </c>
      <c r="H23">
        <v>17</v>
      </c>
      <c r="I23">
        <v>15</v>
      </c>
      <c r="J23" s="14">
        <v>33.391325500000001</v>
      </c>
      <c r="K23" s="8" t="s">
        <v>1</v>
      </c>
      <c r="L23" s="8" t="s">
        <v>6</v>
      </c>
      <c r="M23">
        <v>7550914</v>
      </c>
    </row>
    <row r="24" spans="2:13" ht="18">
      <c r="B24">
        <v>18</v>
      </c>
      <c r="C24">
        <v>30</v>
      </c>
      <c r="D24" s="11">
        <f>G24/G7</f>
        <v>14.644498394757091</v>
      </c>
      <c r="E24" s="8" t="s">
        <v>1</v>
      </c>
      <c r="F24" s="8" t="s">
        <v>3</v>
      </c>
      <c r="G24">
        <v>3311619</v>
      </c>
      <c r="H24">
        <v>18</v>
      </c>
      <c r="I24">
        <v>30</v>
      </c>
      <c r="J24" s="10">
        <f>M24/G7</f>
        <v>9.9301829888473208</v>
      </c>
      <c r="K24" s="8" t="s">
        <v>1</v>
      </c>
      <c r="L24" s="8" t="s">
        <v>6</v>
      </c>
      <c r="M24">
        <v>2245552</v>
      </c>
    </row>
    <row r="25" spans="2:13" ht="18">
      <c r="B25" s="3">
        <v>19</v>
      </c>
      <c r="C25">
        <v>45</v>
      </c>
      <c r="D25" s="11">
        <f>G25/G7</f>
        <v>6.8451979799587859</v>
      </c>
      <c r="E25" s="8" t="s">
        <v>1</v>
      </c>
      <c r="F25" s="8" t="s">
        <v>3</v>
      </c>
      <c r="G25">
        <v>1547932</v>
      </c>
      <c r="H25" s="3">
        <v>19</v>
      </c>
      <c r="I25">
        <v>45</v>
      </c>
      <c r="J25" s="10">
        <f>M25/G7</f>
        <v>3.7195516817462213</v>
      </c>
      <c r="K25" s="8" t="s">
        <v>1</v>
      </c>
      <c r="L25" s="8" t="s">
        <v>6</v>
      </c>
      <c r="M25">
        <v>841117.1</v>
      </c>
    </row>
    <row r="26" spans="2:13" ht="18">
      <c r="B26">
        <v>20</v>
      </c>
      <c r="C26">
        <v>60</v>
      </c>
      <c r="D26" s="11">
        <f>G26/G7</f>
        <v>6.5590755923478996</v>
      </c>
      <c r="E26" s="8" t="s">
        <v>1</v>
      </c>
      <c r="F26" s="8" t="s">
        <v>3</v>
      </c>
      <c r="G26">
        <v>1483230</v>
      </c>
      <c r="H26" s="3">
        <v>20</v>
      </c>
      <c r="I26">
        <v>60</v>
      </c>
      <c r="J26" s="10">
        <f>M26/G7</f>
        <v>2.3586921913555678</v>
      </c>
      <c r="K26" s="8" t="s">
        <v>1</v>
      </c>
      <c r="L26" s="8" t="s">
        <v>6</v>
      </c>
      <c r="M26">
        <v>533380.5</v>
      </c>
    </row>
    <row r="34" spans="2:12" ht="19">
      <c r="B34" s="13" t="s">
        <v>24</v>
      </c>
      <c r="C34" s="13" t="s">
        <v>25</v>
      </c>
      <c r="D34" s="13" t="s">
        <v>26</v>
      </c>
      <c r="E34" s="13" t="s">
        <v>27</v>
      </c>
      <c r="F34" s="7" t="s">
        <v>28</v>
      </c>
      <c r="H34" s="13" t="s">
        <v>29</v>
      </c>
      <c r="I34" s="13" t="s">
        <v>30</v>
      </c>
      <c r="J34" s="13" t="s">
        <v>26</v>
      </c>
      <c r="K34" s="13" t="s">
        <v>27</v>
      </c>
      <c r="L34" s="7" t="s">
        <v>31</v>
      </c>
    </row>
    <row r="35" spans="2:12" ht="18">
      <c r="B35" s="10">
        <f>SUM(D7:D11)*15</f>
        <v>168.22427631404389</v>
      </c>
      <c r="C35">
        <v>45</v>
      </c>
      <c r="D35" s="10">
        <f>MAX(D7:D11)</f>
        <v>5.3622719272643655</v>
      </c>
      <c r="E35" s="8" t="s">
        <v>0</v>
      </c>
      <c r="F35" s="8">
        <v>0.1</v>
      </c>
      <c r="H35" s="10">
        <f>SUM(D12:D16)*15</f>
        <v>171.78832019952773</v>
      </c>
      <c r="I35">
        <v>45</v>
      </c>
      <c r="J35" s="10">
        <f>MAX(D12:D16)</f>
        <v>3.3201937789098497</v>
      </c>
      <c r="K35" s="8" t="s">
        <v>32</v>
      </c>
      <c r="L35" s="8">
        <v>0.1</v>
      </c>
    </row>
    <row r="36" spans="2:12" ht="18">
      <c r="B36" s="10">
        <f>SUM(D17:D21)*15</f>
        <v>498.85225132001375</v>
      </c>
      <c r="C36">
        <v>30</v>
      </c>
      <c r="D36" s="10">
        <f>MAX(D17:D21)</f>
        <v>9.8729293250904337</v>
      </c>
      <c r="E36" s="8" t="s">
        <v>0</v>
      </c>
      <c r="F36" s="8">
        <v>1</v>
      </c>
      <c r="H36" s="10">
        <f>SUM(D22:D26)*15</f>
        <v>582.42564143384016</v>
      </c>
      <c r="I36">
        <v>30</v>
      </c>
      <c r="J36" s="10">
        <f>MAX(D22:D26)</f>
        <v>14.644498394757091</v>
      </c>
      <c r="K36" s="8" t="s">
        <v>32</v>
      </c>
      <c r="L36" s="8">
        <v>1</v>
      </c>
    </row>
    <row r="37" spans="2:12" ht="18">
      <c r="B37" s="10">
        <f>SUM(J7:J11)*15</f>
        <v>1207.965653108334</v>
      </c>
      <c r="C37">
        <v>30</v>
      </c>
      <c r="D37" s="10">
        <f>MAX(J7:J11)</f>
        <v>27.315436864867735</v>
      </c>
      <c r="E37" s="8" t="s">
        <v>0</v>
      </c>
      <c r="F37" s="8">
        <v>10</v>
      </c>
      <c r="H37" s="10">
        <f>SUM(J12:J16)*15</f>
        <v>1505.978879779246</v>
      </c>
      <c r="I37">
        <v>15</v>
      </c>
      <c r="J37" s="10">
        <f>MAX(J12:J16)</f>
        <v>58.148133407625565</v>
      </c>
      <c r="K37" s="8" t="s">
        <v>32</v>
      </c>
      <c r="L37" s="8">
        <v>10</v>
      </c>
    </row>
    <row r="38" spans="2:12" ht="18">
      <c r="B38" s="10">
        <f>SUM(J17:J21)*15</f>
        <v>1407.0082583777762</v>
      </c>
      <c r="C38">
        <v>30</v>
      </c>
      <c r="D38" s="14">
        <f>MAX(J17:J21)</f>
        <v>60</v>
      </c>
      <c r="E38" s="8" t="s">
        <v>0</v>
      </c>
      <c r="F38" s="8">
        <v>100</v>
      </c>
      <c r="H38" s="10">
        <f>SUM(J22:J26)*15</f>
        <v>779.277687164491</v>
      </c>
      <c r="I38">
        <v>15</v>
      </c>
      <c r="J38" s="14">
        <f>MAX(J22:J26)</f>
        <v>33.391325500000001</v>
      </c>
      <c r="K38" s="8" t="s">
        <v>32</v>
      </c>
      <c r="L38" s="8">
        <v>100</v>
      </c>
    </row>
    <row r="42" spans="2:12" ht="18">
      <c r="L42" s="8"/>
    </row>
    <row r="43" spans="2:12" ht="18">
      <c r="D43" s="15" t="s">
        <v>33</v>
      </c>
      <c r="L43" s="8"/>
    </row>
    <row r="44" spans="2:12" ht="18">
      <c r="H44" s="10"/>
      <c r="J44" s="10"/>
      <c r="L44" s="8"/>
    </row>
    <row r="45" spans="2:12" ht="18">
      <c r="H45" s="10"/>
      <c r="J45" s="10"/>
      <c r="L45" s="8"/>
    </row>
    <row r="46" spans="2:12" ht="18">
      <c r="H46" s="10"/>
      <c r="J46" s="10"/>
      <c r="L46" s="8"/>
    </row>
    <row r="47" spans="2:12">
      <c r="H47" s="10"/>
      <c r="J47" s="14"/>
    </row>
    <row r="63" spans="3:11">
      <c r="D63" s="2" t="s">
        <v>37</v>
      </c>
      <c r="E63" s="2"/>
      <c r="F63" s="2"/>
      <c r="G63" s="2"/>
      <c r="H63" s="2" t="s">
        <v>38</v>
      </c>
      <c r="I63" s="2"/>
      <c r="J63" s="2"/>
      <c r="K63" s="2"/>
    </row>
    <row r="64" spans="3:11" ht="18">
      <c r="C64" s="5" t="s">
        <v>18</v>
      </c>
      <c r="D64" s="7" t="s">
        <v>2</v>
      </c>
      <c r="E64" s="7" t="s">
        <v>34</v>
      </c>
      <c r="F64" s="7" t="s">
        <v>35</v>
      </c>
      <c r="G64" s="7" t="s">
        <v>36</v>
      </c>
      <c r="H64" s="7" t="s">
        <v>2</v>
      </c>
      <c r="I64" s="7" t="s">
        <v>34</v>
      </c>
      <c r="J64" s="7" t="s">
        <v>35</v>
      </c>
      <c r="K64" s="7" t="s">
        <v>36</v>
      </c>
    </row>
    <row r="65" spans="3:11">
      <c r="C65">
        <v>0</v>
      </c>
      <c r="D65">
        <v>1</v>
      </c>
      <c r="E65">
        <v>1.4516658264568796</v>
      </c>
      <c r="F65">
        <v>14.196480847639011</v>
      </c>
      <c r="G65">
        <v>2.9255773125668849</v>
      </c>
      <c r="H65">
        <v>0.70611938054427903</v>
      </c>
      <c r="I65">
        <v>1.4516658264568796</v>
      </c>
      <c r="J65" s="10">
        <v>10.198125889959048</v>
      </c>
      <c r="K65">
        <v>2.5520934490169545</v>
      </c>
    </row>
    <row r="66" spans="3:11">
      <c r="C66">
        <v>15</v>
      </c>
      <c r="D66">
        <v>1.2197400656248065</v>
      </c>
      <c r="E66">
        <v>4.6491593479972053</v>
      </c>
      <c r="F66">
        <v>13.457675537513156</v>
      </c>
      <c r="G66">
        <v>23.036279374176374</v>
      </c>
      <c r="H66">
        <v>1.7569936409385585</v>
      </c>
      <c r="I66">
        <v>9.3279383020686844</v>
      </c>
      <c r="J66" s="10">
        <v>58.148133407625558</v>
      </c>
      <c r="K66">
        <v>60</v>
      </c>
    </row>
    <row r="67" spans="3:11">
      <c r="C67">
        <v>30</v>
      </c>
      <c r="D67">
        <v>1.2581257130727799</v>
      </c>
      <c r="E67">
        <v>9.8729293250904337</v>
      </c>
      <c r="F67">
        <v>27.315436864867735</v>
      </c>
      <c r="G67" s="15">
        <v>33.391325500000001</v>
      </c>
      <c r="H67">
        <v>2.4567849151388113</v>
      </c>
      <c r="I67">
        <v>14.644498394757091</v>
      </c>
      <c r="J67" s="10">
        <v>21.666529579806657</v>
      </c>
      <c r="K67">
        <v>9.9301829888473208</v>
      </c>
    </row>
    <row r="68" spans="3:11">
      <c r="C68">
        <v>45</v>
      </c>
      <c r="D68">
        <v>5.3622719272643655</v>
      </c>
      <c r="E68">
        <v>8.6894230854272241</v>
      </c>
      <c r="F68">
        <v>13.942511961934075</v>
      </c>
      <c r="G68">
        <v>3.7335133151140476</v>
      </c>
      <c r="H68">
        <v>3.3201937789098497</v>
      </c>
      <c r="I68">
        <v>6.8451979799587859</v>
      </c>
      <c r="J68" s="10">
        <v>6.497045999274766</v>
      </c>
      <c r="K68">
        <v>3.7195516817462213</v>
      </c>
    </row>
    <row r="69" spans="3:11">
      <c r="C69">
        <v>60</v>
      </c>
      <c r="D69">
        <v>2.3748140483076403</v>
      </c>
      <c r="E69">
        <v>8.5936391696958445</v>
      </c>
      <c r="F69">
        <v>11.618938328601626</v>
      </c>
      <c r="G69">
        <v>4.1051805566610948</v>
      </c>
      <c r="H69">
        <v>3.2124629644370151</v>
      </c>
      <c r="I69">
        <v>6.5590755923478996</v>
      </c>
      <c r="J69" s="10">
        <v>3.8887571086170145</v>
      </c>
      <c r="K69">
        <v>2.3586921913555678</v>
      </c>
    </row>
  </sheetData>
  <sheetCalcPr fullCalcOnLoad="1"/>
  <mergeCells count="2">
    <mergeCell ref="D63:G63"/>
    <mergeCell ref="H63:K63"/>
  </mergeCells>
  <phoneticPr fontId="3" type="noConversion"/>
  <pageMargins left="0.75" right="0.75" top="1" bottom="1" header="0.5" footer="0.5"/>
  <colBreaks count="1" manualBreakCount="1">
    <brk id="3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5"/>
  <sheetViews>
    <sheetView topLeftCell="E28" workbookViewId="0">
      <selection activeCell="I19" sqref="I19"/>
    </sheetView>
  </sheetViews>
  <sheetFormatPr baseColWidth="10" defaultRowHeight="13"/>
  <cols>
    <col min="2" max="2" width="10.28515625" customWidth="1"/>
    <col min="3" max="3" width="8" customWidth="1"/>
    <col min="4" max="5" width="10.7109375" style="9"/>
    <col min="6" max="6" width="9" customWidth="1"/>
    <col min="7" max="7" width="7.28515625" customWidth="1"/>
    <col min="9" max="9" width="7.42578125" customWidth="1"/>
    <col min="10" max="10" width="12.28515625" customWidth="1"/>
    <col min="12" max="12" width="9.5703125" customWidth="1"/>
  </cols>
  <sheetData>
    <row r="1" spans="1:12" ht="20" customHeight="1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J2" s="9"/>
      <c r="K2" s="9"/>
    </row>
    <row r="3" spans="1:12">
      <c r="J3" s="9"/>
      <c r="K3" s="9"/>
    </row>
    <row r="4" spans="1:12">
      <c r="J4" s="9"/>
      <c r="K4" s="9"/>
    </row>
    <row r="5" spans="1:12" s="6" customFormat="1" ht="31" customHeight="1">
      <c r="A5" s="4" t="s">
        <v>8</v>
      </c>
      <c r="B5" s="4" t="s">
        <v>9</v>
      </c>
      <c r="C5" s="4" t="s">
        <v>4</v>
      </c>
      <c r="D5" s="4" t="s">
        <v>10</v>
      </c>
      <c r="E5" s="12" t="s">
        <v>15</v>
      </c>
      <c r="F5" s="4" t="s">
        <v>11</v>
      </c>
      <c r="G5" s="4" t="s">
        <v>12</v>
      </c>
      <c r="H5" s="4" t="s">
        <v>9</v>
      </c>
      <c r="I5" s="4" t="s">
        <v>4</v>
      </c>
      <c r="J5" s="4" t="s">
        <v>13</v>
      </c>
      <c r="K5" s="12" t="s">
        <v>15</v>
      </c>
      <c r="L5" s="4" t="s">
        <v>14</v>
      </c>
    </row>
    <row r="6" spans="1:12" ht="18">
      <c r="A6" s="3">
        <v>1</v>
      </c>
      <c r="B6">
        <v>0</v>
      </c>
      <c r="C6" s="11">
        <f>F6/F6</f>
        <v>1</v>
      </c>
      <c r="D6" s="8" t="s">
        <v>0</v>
      </c>
      <c r="E6" s="8" t="s">
        <v>2</v>
      </c>
      <c r="F6">
        <v>226134</v>
      </c>
      <c r="G6" s="3">
        <v>1</v>
      </c>
      <c r="H6">
        <v>0</v>
      </c>
      <c r="I6" s="10">
        <f>L6/F6</f>
        <v>14.196480847639011</v>
      </c>
      <c r="J6" s="8" t="s">
        <v>0</v>
      </c>
      <c r="K6" s="8" t="s">
        <v>5</v>
      </c>
      <c r="L6">
        <v>3210307</v>
      </c>
    </row>
    <row r="7" spans="1:12" ht="18">
      <c r="A7">
        <v>2</v>
      </c>
      <c r="B7">
        <v>15</v>
      </c>
      <c r="C7" s="11">
        <f>F7/F6</f>
        <v>1.2197400656248065</v>
      </c>
      <c r="D7" s="8" t="s">
        <v>0</v>
      </c>
      <c r="E7" s="8" t="s">
        <v>2</v>
      </c>
      <c r="F7">
        <v>275824.7</v>
      </c>
      <c r="G7">
        <v>2</v>
      </c>
      <c r="H7">
        <v>15</v>
      </c>
      <c r="I7" s="10">
        <f>L7/F6</f>
        <v>13.457675537513156</v>
      </c>
      <c r="J7" s="8" t="s">
        <v>0</v>
      </c>
      <c r="K7" s="8" t="s">
        <v>5</v>
      </c>
      <c r="L7">
        <v>3043238</v>
      </c>
    </row>
    <row r="8" spans="1:12" ht="18">
      <c r="A8">
        <v>3</v>
      </c>
      <c r="B8">
        <v>30</v>
      </c>
      <c r="C8" s="11">
        <f>F8/F6</f>
        <v>1.2581257130727799</v>
      </c>
      <c r="D8" s="8" t="s">
        <v>0</v>
      </c>
      <c r="E8" s="8" t="s">
        <v>2</v>
      </c>
      <c r="F8">
        <v>284505</v>
      </c>
      <c r="G8">
        <v>3</v>
      </c>
      <c r="H8">
        <v>30</v>
      </c>
      <c r="I8" s="10">
        <f>L8/F6</f>
        <v>27.315436864867735</v>
      </c>
      <c r="J8" s="8" t="s">
        <v>0</v>
      </c>
      <c r="K8" s="8" t="s">
        <v>5</v>
      </c>
      <c r="L8">
        <v>6176949</v>
      </c>
    </row>
    <row r="9" spans="1:12" ht="18">
      <c r="A9" s="3">
        <v>4</v>
      </c>
      <c r="B9">
        <v>45</v>
      </c>
      <c r="C9" s="11">
        <f>F9/F6</f>
        <v>5.3622719272643655</v>
      </c>
      <c r="D9" s="8" t="s">
        <v>0</v>
      </c>
      <c r="E9" s="8" t="s">
        <v>2</v>
      </c>
      <c r="F9">
        <v>1212592</v>
      </c>
      <c r="G9" s="3">
        <v>4</v>
      </c>
      <c r="H9">
        <v>45</v>
      </c>
      <c r="I9" s="10">
        <f>L9/F6</f>
        <v>13.942511961934075</v>
      </c>
      <c r="J9" s="8" t="s">
        <v>0</v>
      </c>
      <c r="K9" s="8" t="s">
        <v>5</v>
      </c>
      <c r="L9">
        <v>3152876</v>
      </c>
    </row>
    <row r="10" spans="1:12" ht="18">
      <c r="A10">
        <v>5</v>
      </c>
      <c r="B10">
        <v>60</v>
      </c>
      <c r="C10" s="11">
        <f>F10/F6</f>
        <v>2.3748140483076403</v>
      </c>
      <c r="D10" s="8" t="s">
        <v>0</v>
      </c>
      <c r="E10" s="8" t="s">
        <v>2</v>
      </c>
      <c r="F10">
        <v>537026.19999999995</v>
      </c>
      <c r="G10">
        <v>5</v>
      </c>
      <c r="H10">
        <v>60</v>
      </c>
      <c r="I10" s="10">
        <f>L10/F6</f>
        <v>11.618938328601626</v>
      </c>
      <c r="J10" s="8" t="s">
        <v>0</v>
      </c>
      <c r="K10" s="8" t="s">
        <v>5</v>
      </c>
      <c r="L10">
        <v>2627437</v>
      </c>
    </row>
    <row r="11" spans="1:12" ht="18">
      <c r="A11">
        <v>6</v>
      </c>
      <c r="B11">
        <v>0</v>
      </c>
      <c r="C11" s="11">
        <f>F11/F6</f>
        <v>0.70611938054427903</v>
      </c>
      <c r="D11" s="8" t="s">
        <v>1</v>
      </c>
      <c r="E11" s="8" t="s">
        <v>2</v>
      </c>
      <c r="F11">
        <v>159677.6</v>
      </c>
      <c r="G11">
        <v>6</v>
      </c>
      <c r="H11">
        <v>0</v>
      </c>
      <c r="I11" s="10">
        <f>L11/F6</f>
        <v>10.198125889959051</v>
      </c>
      <c r="J11" s="8" t="s">
        <v>1</v>
      </c>
      <c r="K11" s="8" t="s">
        <v>5</v>
      </c>
      <c r="L11">
        <v>2306143</v>
      </c>
    </row>
    <row r="12" spans="1:12" ht="18">
      <c r="A12" s="3">
        <v>7</v>
      </c>
      <c r="B12">
        <v>15</v>
      </c>
      <c r="C12" s="11">
        <f>F12/F6</f>
        <v>1.7569936409385585</v>
      </c>
      <c r="D12" s="8" t="s">
        <v>1</v>
      </c>
      <c r="E12" s="8" t="s">
        <v>2</v>
      </c>
      <c r="F12">
        <v>397316</v>
      </c>
      <c r="G12" s="3">
        <v>7</v>
      </c>
      <c r="H12">
        <v>15</v>
      </c>
      <c r="I12" s="10">
        <f>L12/F6</f>
        <v>58.148133407625565</v>
      </c>
      <c r="J12" s="8" t="s">
        <v>1</v>
      </c>
      <c r="K12" s="8" t="s">
        <v>5</v>
      </c>
      <c r="L12">
        <v>13149270</v>
      </c>
    </row>
    <row r="13" spans="1:12" ht="18">
      <c r="A13">
        <v>8</v>
      </c>
      <c r="B13">
        <v>30</v>
      </c>
      <c r="C13" s="11">
        <f>F13/F6</f>
        <v>2.4567849151388113</v>
      </c>
      <c r="D13" s="8" t="s">
        <v>1</v>
      </c>
      <c r="E13" s="8" t="s">
        <v>2</v>
      </c>
      <c r="F13">
        <v>555562.6</v>
      </c>
      <c r="G13">
        <v>8</v>
      </c>
      <c r="H13">
        <v>30</v>
      </c>
      <c r="I13" s="10">
        <f>L13/F6</f>
        <v>21.666529579806664</v>
      </c>
      <c r="J13" s="8" t="s">
        <v>1</v>
      </c>
      <c r="K13" s="8" t="s">
        <v>5</v>
      </c>
      <c r="L13">
        <v>4899539</v>
      </c>
    </row>
    <row r="14" spans="1:12" ht="18">
      <c r="A14">
        <v>9</v>
      </c>
      <c r="B14">
        <v>45</v>
      </c>
      <c r="C14" s="11">
        <f>F14/F6</f>
        <v>3.3201937789098497</v>
      </c>
      <c r="D14" s="8" t="s">
        <v>1</v>
      </c>
      <c r="E14" s="8" t="s">
        <v>2</v>
      </c>
      <c r="F14">
        <v>750808.7</v>
      </c>
      <c r="G14">
        <v>9</v>
      </c>
      <c r="H14">
        <v>45</v>
      </c>
      <c r="I14" s="10">
        <f>L14/F6</f>
        <v>6.497045999274766</v>
      </c>
      <c r="J14" s="8" t="s">
        <v>1</v>
      </c>
      <c r="K14" s="8" t="s">
        <v>5</v>
      </c>
      <c r="L14">
        <v>1469203</v>
      </c>
    </row>
    <row r="15" spans="1:12" ht="18">
      <c r="A15" s="3">
        <v>10</v>
      </c>
      <c r="B15">
        <v>60</v>
      </c>
      <c r="C15" s="11">
        <f>F15/F6</f>
        <v>3.2124629644370151</v>
      </c>
      <c r="D15" s="8" t="s">
        <v>1</v>
      </c>
      <c r="E15" s="8" t="s">
        <v>2</v>
      </c>
      <c r="F15">
        <v>726447.1</v>
      </c>
      <c r="G15" s="3">
        <v>10</v>
      </c>
      <c r="H15">
        <v>60</v>
      </c>
      <c r="I15" s="10">
        <f>L15/F6</f>
        <v>3.8887571086170145</v>
      </c>
      <c r="J15" s="8" t="s">
        <v>1</v>
      </c>
      <c r="K15" s="8" t="s">
        <v>5</v>
      </c>
      <c r="L15">
        <v>879380.2</v>
      </c>
    </row>
    <row r="16" spans="1:12" ht="18">
      <c r="A16">
        <v>11</v>
      </c>
      <c r="B16">
        <v>0</v>
      </c>
      <c r="C16" s="11">
        <f>F16/F6</f>
        <v>1.4516658264568796</v>
      </c>
      <c r="D16" s="8" t="s">
        <v>0</v>
      </c>
      <c r="E16" s="8" t="s">
        <v>3</v>
      </c>
      <c r="F16">
        <v>328271</v>
      </c>
      <c r="G16">
        <v>11</v>
      </c>
      <c r="H16">
        <v>0</v>
      </c>
      <c r="I16" s="10">
        <f>L16/F6</f>
        <v>2.9255773125668849</v>
      </c>
      <c r="J16" s="8" t="s">
        <v>0</v>
      </c>
      <c r="K16" s="8" t="s">
        <v>7</v>
      </c>
      <c r="L16">
        <v>661572.5</v>
      </c>
    </row>
    <row r="17" spans="1:12" ht="18">
      <c r="A17">
        <v>12</v>
      </c>
      <c r="B17">
        <v>15</v>
      </c>
      <c r="C17" s="11">
        <f>F17/F6</f>
        <v>4.6491593479972053</v>
      </c>
      <c r="D17" s="8" t="s">
        <v>0</v>
      </c>
      <c r="E17" s="8" t="s">
        <v>3</v>
      </c>
      <c r="F17">
        <v>1051333</v>
      </c>
      <c r="G17">
        <v>12</v>
      </c>
      <c r="H17">
        <v>15</v>
      </c>
      <c r="I17" s="10">
        <f>L17/F6</f>
        <v>23.036279374176374</v>
      </c>
      <c r="J17" s="8" t="s">
        <v>0</v>
      </c>
      <c r="K17" s="8" t="s">
        <v>7</v>
      </c>
      <c r="L17">
        <v>5209286</v>
      </c>
    </row>
    <row r="18" spans="1:12" ht="18">
      <c r="A18" s="3">
        <v>13</v>
      </c>
      <c r="B18">
        <v>30</v>
      </c>
      <c r="C18" s="11">
        <f>F18/F6</f>
        <v>9.8729293250904337</v>
      </c>
      <c r="D18" s="8" t="s">
        <v>0</v>
      </c>
      <c r="E18" s="8" t="s">
        <v>3</v>
      </c>
      <c r="F18">
        <v>2232605</v>
      </c>
      <c r="G18" s="3">
        <v>13</v>
      </c>
      <c r="H18">
        <v>30</v>
      </c>
      <c r="I18" s="10">
        <v>60</v>
      </c>
      <c r="J18" s="8" t="s">
        <v>0</v>
      </c>
      <c r="K18" s="8" t="s">
        <v>7</v>
      </c>
      <c r="L18">
        <v>12441348</v>
      </c>
    </row>
    <row r="19" spans="1:12" ht="18">
      <c r="A19">
        <v>14</v>
      </c>
      <c r="B19">
        <v>45</v>
      </c>
      <c r="C19" s="11">
        <f>F19/F6</f>
        <v>8.6894230854272241</v>
      </c>
      <c r="D19" s="8" t="s">
        <v>0</v>
      </c>
      <c r="E19" s="8" t="s">
        <v>3</v>
      </c>
      <c r="F19">
        <v>1964974</v>
      </c>
      <c r="G19">
        <v>14</v>
      </c>
      <c r="H19">
        <v>45</v>
      </c>
      <c r="I19" s="10">
        <f>L19/F6</f>
        <v>3.7335133151140476</v>
      </c>
      <c r="J19" s="8" t="s">
        <v>0</v>
      </c>
      <c r="K19" s="8" t="s">
        <v>6</v>
      </c>
      <c r="L19">
        <v>844274.3</v>
      </c>
    </row>
    <row r="20" spans="1:12" ht="18">
      <c r="A20">
        <v>15</v>
      </c>
      <c r="B20">
        <v>60</v>
      </c>
      <c r="C20" s="11">
        <f>F20/F6</f>
        <v>8.5936391696958445</v>
      </c>
      <c r="D20" s="8" t="s">
        <v>0</v>
      </c>
      <c r="E20" s="8" t="s">
        <v>3</v>
      </c>
      <c r="F20">
        <v>1943314</v>
      </c>
      <c r="G20">
        <v>15</v>
      </c>
      <c r="H20">
        <v>60</v>
      </c>
      <c r="I20" s="10">
        <f>L20/F6</f>
        <v>4.1051805566610948</v>
      </c>
      <c r="J20" s="8" t="s">
        <v>0</v>
      </c>
      <c r="K20" s="8" t="s">
        <v>6</v>
      </c>
      <c r="L20">
        <v>928320.9</v>
      </c>
    </row>
    <row r="21" spans="1:12" ht="18">
      <c r="A21" s="3">
        <v>16</v>
      </c>
      <c r="B21">
        <v>0</v>
      </c>
      <c r="C21" s="11">
        <f>F21/F6</f>
        <v>1.4516658264568796</v>
      </c>
      <c r="D21" s="8" t="s">
        <v>1</v>
      </c>
      <c r="E21" s="8" t="s">
        <v>3</v>
      </c>
      <c r="F21">
        <v>328271</v>
      </c>
      <c r="G21" s="3">
        <v>16</v>
      </c>
      <c r="H21">
        <v>0</v>
      </c>
      <c r="I21" s="10">
        <f>L21/F6</f>
        <v>2.5520934490169545</v>
      </c>
      <c r="J21" s="8" t="s">
        <v>1</v>
      </c>
      <c r="K21" s="8" t="s">
        <v>6</v>
      </c>
      <c r="L21">
        <v>577115.1</v>
      </c>
    </row>
    <row r="22" spans="1:12" ht="18">
      <c r="A22">
        <v>17</v>
      </c>
      <c r="B22">
        <v>15</v>
      </c>
      <c r="C22" s="11">
        <f>F22/F6</f>
        <v>9.3279383020686844</v>
      </c>
      <c r="D22" s="8" t="s">
        <v>1</v>
      </c>
      <c r="E22" s="8" t="s">
        <v>3</v>
      </c>
      <c r="F22">
        <v>2109364</v>
      </c>
      <c r="G22">
        <v>17</v>
      </c>
      <c r="H22">
        <v>15</v>
      </c>
      <c r="I22" s="10">
        <v>33.391325500000001</v>
      </c>
      <c r="J22" s="8" t="s">
        <v>1</v>
      </c>
      <c r="K22" s="8" t="s">
        <v>6</v>
      </c>
      <c r="L22">
        <v>7550914</v>
      </c>
    </row>
    <row r="23" spans="1:12" ht="18">
      <c r="A23">
        <v>18</v>
      </c>
      <c r="B23">
        <v>30</v>
      </c>
      <c r="C23" s="11">
        <f>F23/F6</f>
        <v>14.644498394757091</v>
      </c>
      <c r="D23" s="8" t="s">
        <v>1</v>
      </c>
      <c r="E23" s="8" t="s">
        <v>3</v>
      </c>
      <c r="F23">
        <v>3311619</v>
      </c>
      <c r="G23">
        <v>18</v>
      </c>
      <c r="H23">
        <v>30</v>
      </c>
      <c r="I23" s="10">
        <f>L23/F6</f>
        <v>9.9301829888473208</v>
      </c>
      <c r="J23" s="8" t="s">
        <v>1</v>
      </c>
      <c r="K23" s="8" t="s">
        <v>6</v>
      </c>
      <c r="L23">
        <v>2245552</v>
      </c>
    </row>
    <row r="24" spans="1:12" ht="18">
      <c r="A24" s="3">
        <v>19</v>
      </c>
      <c r="B24">
        <v>45</v>
      </c>
      <c r="C24" s="11">
        <f>F24/F6</f>
        <v>6.8451979799587859</v>
      </c>
      <c r="D24" s="8" t="s">
        <v>1</v>
      </c>
      <c r="E24" s="8" t="s">
        <v>3</v>
      </c>
      <c r="F24">
        <v>1547932</v>
      </c>
      <c r="G24" s="3">
        <v>19</v>
      </c>
      <c r="H24">
        <v>45</v>
      </c>
      <c r="I24" s="10">
        <f>L24/F6</f>
        <v>3.7195516817462213</v>
      </c>
      <c r="J24" s="8" t="s">
        <v>1</v>
      </c>
      <c r="K24" s="8" t="s">
        <v>6</v>
      </c>
      <c r="L24">
        <v>841117.1</v>
      </c>
    </row>
    <row r="25" spans="1:12" ht="18">
      <c r="A25">
        <v>20</v>
      </c>
      <c r="B25">
        <v>60</v>
      </c>
      <c r="C25" s="11">
        <f>F25/F6</f>
        <v>6.5590755923478996</v>
      </c>
      <c r="D25" s="8" t="s">
        <v>1</v>
      </c>
      <c r="E25" s="8" t="s">
        <v>3</v>
      </c>
      <c r="F25">
        <v>1483230</v>
      </c>
      <c r="G25" s="3">
        <v>20</v>
      </c>
      <c r="H25">
        <v>60</v>
      </c>
      <c r="I25" s="10">
        <f>L25/F6</f>
        <v>2.3586921913555678</v>
      </c>
      <c r="J25" s="8" t="s">
        <v>1</v>
      </c>
      <c r="K25" s="8" t="s">
        <v>6</v>
      </c>
      <c r="L25">
        <v>533380.5</v>
      </c>
    </row>
  </sheetData>
  <mergeCells count="1">
    <mergeCell ref="A1:L1"/>
  </mergeCells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6:M69"/>
  <sheetViews>
    <sheetView topLeftCell="D40" workbookViewId="0">
      <selection activeCell="K64" sqref="K64"/>
    </sheetView>
  </sheetViews>
  <sheetFormatPr baseColWidth="10" defaultRowHeight="13"/>
  <cols>
    <col min="2" max="2" width="14.42578125" customWidth="1"/>
    <col min="3" max="3" width="20.28515625" customWidth="1"/>
    <col min="4" max="4" width="16" customWidth="1"/>
    <col min="5" max="5" width="16.42578125" customWidth="1"/>
    <col min="8" max="8" width="21.28515625" customWidth="1"/>
    <col min="9" max="9" width="14" customWidth="1"/>
    <col min="10" max="10" width="14.85546875" customWidth="1"/>
  </cols>
  <sheetData>
    <row r="6" spans="2:13" ht="18">
      <c r="B6" s="5" t="s">
        <v>17</v>
      </c>
      <c r="C6" s="5" t="s">
        <v>18</v>
      </c>
      <c r="D6" s="4" t="s">
        <v>19</v>
      </c>
      <c r="E6" s="5" t="s">
        <v>20</v>
      </c>
      <c r="F6" s="7" t="s">
        <v>21</v>
      </c>
      <c r="G6" s="4" t="s">
        <v>22</v>
      </c>
      <c r="H6" s="5" t="s">
        <v>17</v>
      </c>
      <c r="I6" s="5" t="s">
        <v>18</v>
      </c>
      <c r="J6" s="4" t="s">
        <v>39</v>
      </c>
      <c r="K6" s="5" t="s">
        <v>20</v>
      </c>
      <c r="L6" s="7" t="s">
        <v>21</v>
      </c>
      <c r="M6" s="4" t="s">
        <v>23</v>
      </c>
    </row>
    <row r="7" spans="2:13" ht="18">
      <c r="B7" s="3">
        <v>1</v>
      </c>
      <c r="C7">
        <v>0</v>
      </c>
      <c r="D7" s="11">
        <f>G7/G7</f>
        <v>1</v>
      </c>
      <c r="E7" s="8" t="s">
        <v>0</v>
      </c>
      <c r="F7" s="8" t="s">
        <v>2</v>
      </c>
      <c r="G7">
        <v>226134</v>
      </c>
      <c r="H7" s="3">
        <v>1</v>
      </c>
      <c r="I7">
        <v>0</v>
      </c>
      <c r="J7" s="10">
        <f>M7/G7</f>
        <v>14.196480847639011</v>
      </c>
      <c r="K7" s="8" t="s">
        <v>0</v>
      </c>
      <c r="L7" s="8" t="s">
        <v>5</v>
      </c>
      <c r="M7">
        <v>3210307</v>
      </c>
    </row>
    <row r="8" spans="2:13" ht="18">
      <c r="B8">
        <v>2</v>
      </c>
      <c r="C8">
        <v>15</v>
      </c>
      <c r="D8" s="11">
        <f>G8/G7</f>
        <v>1.2197400656248065</v>
      </c>
      <c r="E8" s="8" t="s">
        <v>0</v>
      </c>
      <c r="F8" s="8" t="s">
        <v>2</v>
      </c>
      <c r="G8">
        <v>275824.7</v>
      </c>
      <c r="H8">
        <v>2</v>
      </c>
      <c r="I8">
        <v>15</v>
      </c>
      <c r="J8" s="10">
        <f>M8/G7</f>
        <v>13.457675537513156</v>
      </c>
      <c r="K8" s="8" t="s">
        <v>0</v>
      </c>
      <c r="L8" s="8" t="s">
        <v>5</v>
      </c>
      <c r="M8">
        <v>3043238</v>
      </c>
    </row>
    <row r="9" spans="2:13" ht="18">
      <c r="B9">
        <v>3</v>
      </c>
      <c r="C9">
        <v>30</v>
      </c>
      <c r="D9" s="11">
        <f>G9/G7</f>
        <v>1.2581257130727799</v>
      </c>
      <c r="E9" s="8" t="s">
        <v>0</v>
      </c>
      <c r="F9" s="8" t="s">
        <v>2</v>
      </c>
      <c r="G9">
        <v>284505</v>
      </c>
      <c r="H9">
        <v>3</v>
      </c>
      <c r="I9">
        <v>30</v>
      </c>
      <c r="J9" s="10">
        <f>M9/G7</f>
        <v>27.315436864867735</v>
      </c>
      <c r="K9" s="8" t="s">
        <v>0</v>
      </c>
      <c r="L9" s="8" t="s">
        <v>5</v>
      </c>
      <c r="M9">
        <v>6176949</v>
      </c>
    </row>
    <row r="10" spans="2:13" ht="18">
      <c r="B10" s="3">
        <v>4</v>
      </c>
      <c r="C10">
        <v>45</v>
      </c>
      <c r="D10" s="11">
        <f>G10/G7</f>
        <v>5.3622719272643655</v>
      </c>
      <c r="E10" s="8" t="s">
        <v>0</v>
      </c>
      <c r="F10" s="8" t="s">
        <v>2</v>
      </c>
      <c r="G10">
        <v>1212592</v>
      </c>
      <c r="H10" s="3">
        <v>4</v>
      </c>
      <c r="I10">
        <v>45</v>
      </c>
      <c r="J10" s="10">
        <f>M10/G7</f>
        <v>13.942511961934075</v>
      </c>
      <c r="K10" s="8" t="s">
        <v>0</v>
      </c>
      <c r="L10" s="8" t="s">
        <v>5</v>
      </c>
      <c r="M10">
        <v>3152876</v>
      </c>
    </row>
    <row r="11" spans="2:13" ht="18">
      <c r="B11">
        <v>5</v>
      </c>
      <c r="C11">
        <v>60</v>
      </c>
      <c r="D11" s="11">
        <f>G11/G7</f>
        <v>2.3748140483076403</v>
      </c>
      <c r="E11" s="8" t="s">
        <v>0</v>
      </c>
      <c r="F11" s="8" t="s">
        <v>2</v>
      </c>
      <c r="G11">
        <v>537026.19999999995</v>
      </c>
      <c r="H11">
        <v>5</v>
      </c>
      <c r="I11">
        <v>60</v>
      </c>
      <c r="J11" s="10">
        <f>M11/G7</f>
        <v>11.618938328601626</v>
      </c>
      <c r="K11" s="8" t="s">
        <v>0</v>
      </c>
      <c r="L11" s="8" t="s">
        <v>5</v>
      </c>
      <c r="M11">
        <v>2627437</v>
      </c>
    </row>
    <row r="12" spans="2:13" ht="18">
      <c r="B12">
        <v>6</v>
      </c>
      <c r="C12">
        <v>0</v>
      </c>
      <c r="D12" s="11">
        <f>G12/G7</f>
        <v>0.70611938054427903</v>
      </c>
      <c r="E12" s="8" t="s">
        <v>1</v>
      </c>
      <c r="F12" s="8" t="s">
        <v>2</v>
      </c>
      <c r="G12">
        <v>159677.6</v>
      </c>
      <c r="H12">
        <v>6</v>
      </c>
      <c r="I12">
        <v>0</v>
      </c>
      <c r="J12" s="10">
        <f>M12/G7</f>
        <v>10.198125889959051</v>
      </c>
      <c r="K12" s="8" t="s">
        <v>1</v>
      </c>
      <c r="L12" s="8" t="s">
        <v>5</v>
      </c>
      <c r="M12">
        <v>2306143</v>
      </c>
    </row>
    <row r="13" spans="2:13" ht="18">
      <c r="B13" s="3">
        <v>7</v>
      </c>
      <c r="C13">
        <v>15</v>
      </c>
      <c r="D13" s="11">
        <f>G13/G7</f>
        <v>1.7569936409385585</v>
      </c>
      <c r="E13" s="8" t="s">
        <v>1</v>
      </c>
      <c r="F13" s="8" t="s">
        <v>2</v>
      </c>
      <c r="G13">
        <v>397316</v>
      </c>
      <c r="H13" s="3">
        <v>7</v>
      </c>
      <c r="I13">
        <v>15</v>
      </c>
      <c r="J13" s="10">
        <f>M13/G7</f>
        <v>58.148133407625565</v>
      </c>
      <c r="K13" s="8" t="s">
        <v>1</v>
      </c>
      <c r="L13" s="8" t="s">
        <v>5</v>
      </c>
      <c r="M13">
        <v>13149270</v>
      </c>
    </row>
    <row r="14" spans="2:13" ht="18">
      <c r="B14">
        <v>8</v>
      </c>
      <c r="C14">
        <v>30</v>
      </c>
      <c r="D14" s="11">
        <f>G14/G7</f>
        <v>2.4567849151388113</v>
      </c>
      <c r="E14" s="8" t="s">
        <v>1</v>
      </c>
      <c r="F14" s="8" t="s">
        <v>2</v>
      </c>
      <c r="G14">
        <v>555562.6</v>
      </c>
      <c r="H14">
        <v>8</v>
      </c>
      <c r="I14">
        <v>30</v>
      </c>
      <c r="J14" s="10">
        <f>M14/G7</f>
        <v>21.666529579806664</v>
      </c>
      <c r="K14" s="8" t="s">
        <v>1</v>
      </c>
      <c r="L14" s="8" t="s">
        <v>5</v>
      </c>
      <c r="M14">
        <v>4899539</v>
      </c>
    </row>
    <row r="15" spans="2:13" ht="18">
      <c r="B15">
        <v>9</v>
      </c>
      <c r="C15">
        <v>45</v>
      </c>
      <c r="D15" s="11">
        <f>G15/G7</f>
        <v>3.3201937789098497</v>
      </c>
      <c r="E15" s="8" t="s">
        <v>1</v>
      </c>
      <c r="F15" s="8" t="s">
        <v>2</v>
      </c>
      <c r="G15">
        <v>750808.7</v>
      </c>
      <c r="H15">
        <v>9</v>
      </c>
      <c r="I15">
        <v>45</v>
      </c>
      <c r="J15" s="10">
        <f>M15/G7</f>
        <v>6.497045999274766</v>
      </c>
      <c r="K15" s="8" t="s">
        <v>1</v>
      </c>
      <c r="L15" s="8" t="s">
        <v>5</v>
      </c>
      <c r="M15">
        <v>1469203</v>
      </c>
    </row>
    <row r="16" spans="2:13" ht="18">
      <c r="B16" s="3">
        <v>10</v>
      </c>
      <c r="C16">
        <v>60</v>
      </c>
      <c r="D16" s="11">
        <f>G16/G7</f>
        <v>3.2124629644370151</v>
      </c>
      <c r="E16" s="8" t="s">
        <v>1</v>
      </c>
      <c r="F16" s="8" t="s">
        <v>2</v>
      </c>
      <c r="G16">
        <v>726447.1</v>
      </c>
      <c r="H16" s="3">
        <v>10</v>
      </c>
      <c r="I16">
        <v>60</v>
      </c>
      <c r="J16" s="10">
        <f>M16/G7</f>
        <v>3.8887571086170145</v>
      </c>
      <c r="K16" s="8" t="s">
        <v>1</v>
      </c>
      <c r="L16" s="8" t="s">
        <v>5</v>
      </c>
      <c r="M16">
        <v>879380.2</v>
      </c>
    </row>
    <row r="17" spans="2:13" ht="18">
      <c r="B17">
        <v>11</v>
      </c>
      <c r="C17">
        <v>0</v>
      </c>
      <c r="D17" s="11">
        <f>G17/G7</f>
        <v>1.4516658264568796</v>
      </c>
      <c r="E17" s="8" t="s">
        <v>0</v>
      </c>
      <c r="F17" s="8" t="s">
        <v>3</v>
      </c>
      <c r="G17">
        <v>328271</v>
      </c>
      <c r="H17">
        <v>11</v>
      </c>
      <c r="I17">
        <v>0</v>
      </c>
      <c r="J17" s="10">
        <f>M17/G7</f>
        <v>2.9255773125668849</v>
      </c>
      <c r="K17" s="8" t="s">
        <v>0</v>
      </c>
      <c r="L17" s="8" t="s">
        <v>7</v>
      </c>
      <c r="M17">
        <v>661572.5</v>
      </c>
    </row>
    <row r="18" spans="2:13" ht="18">
      <c r="B18">
        <v>12</v>
      </c>
      <c r="C18">
        <v>15</v>
      </c>
      <c r="D18" s="11">
        <f>G18/G7</f>
        <v>4.6491593479972053</v>
      </c>
      <c r="E18" s="8" t="s">
        <v>0</v>
      </c>
      <c r="F18" s="8" t="s">
        <v>3</v>
      </c>
      <c r="G18">
        <v>1051333</v>
      </c>
      <c r="H18">
        <v>12</v>
      </c>
      <c r="I18">
        <v>15</v>
      </c>
      <c r="J18" s="10">
        <f>M18/G7</f>
        <v>23.036279374176374</v>
      </c>
      <c r="K18" s="8" t="s">
        <v>0</v>
      </c>
      <c r="L18" s="8" t="s">
        <v>7</v>
      </c>
      <c r="M18">
        <v>5209286</v>
      </c>
    </row>
    <row r="19" spans="2:13" ht="18">
      <c r="B19" s="3">
        <v>13</v>
      </c>
      <c r="C19">
        <v>30</v>
      </c>
      <c r="D19" s="11">
        <f>G19/G7</f>
        <v>9.8729293250904337</v>
      </c>
      <c r="E19" s="8" t="s">
        <v>0</v>
      </c>
      <c r="F19" s="8" t="s">
        <v>3</v>
      </c>
      <c r="G19">
        <v>2232605</v>
      </c>
      <c r="H19" s="3">
        <v>13</v>
      </c>
      <c r="I19">
        <v>30</v>
      </c>
      <c r="J19" s="14">
        <v>33.391325500000001</v>
      </c>
      <c r="K19" s="8" t="s">
        <v>0</v>
      </c>
      <c r="L19" s="8" t="s">
        <v>7</v>
      </c>
      <c r="M19">
        <v>12441348</v>
      </c>
    </row>
    <row r="20" spans="2:13" ht="18">
      <c r="B20">
        <v>14</v>
      </c>
      <c r="C20">
        <v>45</v>
      </c>
      <c r="D20" s="11">
        <f>G20/G7</f>
        <v>8.6894230854272241</v>
      </c>
      <c r="E20" s="8" t="s">
        <v>0</v>
      </c>
      <c r="F20" s="8" t="s">
        <v>3</v>
      </c>
      <c r="G20">
        <v>1964974</v>
      </c>
      <c r="H20">
        <v>14</v>
      </c>
      <c r="I20">
        <v>45</v>
      </c>
      <c r="J20" s="10">
        <f>M20/G7</f>
        <v>3.7335133151140476</v>
      </c>
      <c r="K20" s="8" t="s">
        <v>0</v>
      </c>
      <c r="L20" s="8" t="s">
        <v>6</v>
      </c>
      <c r="M20">
        <v>844274.3</v>
      </c>
    </row>
    <row r="21" spans="2:13" ht="18">
      <c r="B21">
        <v>15</v>
      </c>
      <c r="C21">
        <v>60</v>
      </c>
      <c r="D21" s="11">
        <f>G21/G7</f>
        <v>8.5936391696958445</v>
      </c>
      <c r="E21" s="8" t="s">
        <v>0</v>
      </c>
      <c r="F21" s="8" t="s">
        <v>3</v>
      </c>
      <c r="G21">
        <v>1943314</v>
      </c>
      <c r="H21">
        <v>15</v>
      </c>
      <c r="I21">
        <v>60</v>
      </c>
      <c r="J21" s="10">
        <f>M21/G7</f>
        <v>4.1051805566610948</v>
      </c>
      <c r="K21" s="8" t="s">
        <v>0</v>
      </c>
      <c r="L21" s="8" t="s">
        <v>6</v>
      </c>
      <c r="M21">
        <v>928320.9</v>
      </c>
    </row>
    <row r="22" spans="2:13" ht="18">
      <c r="B22" s="3">
        <v>16</v>
      </c>
      <c r="C22">
        <v>0</v>
      </c>
      <c r="D22" s="11">
        <f>G22/G7</f>
        <v>1.4516658264568796</v>
      </c>
      <c r="E22" s="8" t="s">
        <v>1</v>
      </c>
      <c r="F22" s="8" t="s">
        <v>3</v>
      </c>
      <c r="G22">
        <v>328271</v>
      </c>
      <c r="H22" s="3">
        <v>16</v>
      </c>
      <c r="I22">
        <v>0</v>
      </c>
      <c r="J22" s="10">
        <f>M22/G7</f>
        <v>2.5520934490169545</v>
      </c>
      <c r="K22" s="8" t="s">
        <v>1</v>
      </c>
      <c r="L22" s="8" t="s">
        <v>6</v>
      </c>
      <c r="M22">
        <v>577115.1</v>
      </c>
    </row>
    <row r="23" spans="2:13" ht="18">
      <c r="B23">
        <v>17</v>
      </c>
      <c r="C23">
        <v>15</v>
      </c>
      <c r="D23" s="11">
        <f>G23/G7</f>
        <v>9.3279383020686844</v>
      </c>
      <c r="E23" s="8" t="s">
        <v>1</v>
      </c>
      <c r="F23" s="8" t="s">
        <v>3</v>
      </c>
      <c r="G23">
        <v>2109364</v>
      </c>
      <c r="H23">
        <v>17</v>
      </c>
      <c r="I23">
        <v>15</v>
      </c>
      <c r="J23" s="14">
        <v>60</v>
      </c>
      <c r="K23" s="8" t="s">
        <v>1</v>
      </c>
      <c r="L23" s="8" t="s">
        <v>6</v>
      </c>
      <c r="M23">
        <v>7550914</v>
      </c>
    </row>
    <row r="24" spans="2:13" ht="18">
      <c r="B24">
        <v>18</v>
      </c>
      <c r="C24">
        <v>30</v>
      </c>
      <c r="D24" s="11">
        <f>G24/G7</f>
        <v>14.644498394757091</v>
      </c>
      <c r="E24" s="8" t="s">
        <v>1</v>
      </c>
      <c r="F24" s="8" t="s">
        <v>3</v>
      </c>
      <c r="G24">
        <v>3311619</v>
      </c>
      <c r="H24">
        <v>18</v>
      </c>
      <c r="I24">
        <v>30</v>
      </c>
      <c r="J24" s="10">
        <f>M24/G7</f>
        <v>9.9301829888473208</v>
      </c>
      <c r="K24" s="8" t="s">
        <v>1</v>
      </c>
      <c r="L24" s="8" t="s">
        <v>6</v>
      </c>
      <c r="M24">
        <v>2245552</v>
      </c>
    </row>
    <row r="25" spans="2:13" ht="18">
      <c r="B25" s="3">
        <v>19</v>
      </c>
      <c r="C25">
        <v>45</v>
      </c>
      <c r="D25" s="11">
        <f>G25/G7</f>
        <v>6.8451979799587859</v>
      </c>
      <c r="E25" s="8" t="s">
        <v>1</v>
      </c>
      <c r="F25" s="8" t="s">
        <v>3</v>
      </c>
      <c r="G25">
        <v>1547932</v>
      </c>
      <c r="H25" s="3">
        <v>19</v>
      </c>
      <c r="I25">
        <v>45</v>
      </c>
      <c r="J25" s="10">
        <f>M25/G7</f>
        <v>3.7195516817462213</v>
      </c>
      <c r="K25" s="8" t="s">
        <v>1</v>
      </c>
      <c r="L25" s="8" t="s">
        <v>6</v>
      </c>
      <c r="M25">
        <v>841117.1</v>
      </c>
    </row>
    <row r="26" spans="2:13" ht="18">
      <c r="B26">
        <v>20</v>
      </c>
      <c r="C26">
        <v>60</v>
      </c>
      <c r="D26" s="11">
        <f>G26/G7</f>
        <v>6.5590755923478996</v>
      </c>
      <c r="E26" s="8" t="s">
        <v>1</v>
      </c>
      <c r="F26" s="8" t="s">
        <v>3</v>
      </c>
      <c r="G26">
        <v>1483230</v>
      </c>
      <c r="H26" s="3">
        <v>20</v>
      </c>
      <c r="I26">
        <v>60</v>
      </c>
      <c r="J26" s="10">
        <f>M26/G7</f>
        <v>2.3586921913555678</v>
      </c>
      <c r="K26" s="8" t="s">
        <v>1</v>
      </c>
      <c r="L26" s="8" t="s">
        <v>6</v>
      </c>
      <c r="M26">
        <v>533380.5</v>
      </c>
    </row>
    <row r="34" spans="2:12" ht="19">
      <c r="B34" s="13" t="s">
        <v>24</v>
      </c>
      <c r="C34" s="13" t="s">
        <v>25</v>
      </c>
      <c r="D34" s="13" t="s">
        <v>26</v>
      </c>
      <c r="E34" s="13" t="s">
        <v>27</v>
      </c>
      <c r="F34" s="7" t="s">
        <v>28</v>
      </c>
      <c r="H34" s="13" t="s">
        <v>29</v>
      </c>
      <c r="I34" s="13" t="s">
        <v>30</v>
      </c>
      <c r="J34" s="13" t="s">
        <v>26</v>
      </c>
      <c r="K34" s="13" t="s">
        <v>27</v>
      </c>
      <c r="L34" s="7" t="s">
        <v>31</v>
      </c>
    </row>
    <row r="35" spans="2:12" ht="18">
      <c r="B35" s="10">
        <f>SUM(D7:D11)*15</f>
        <v>168.22427631404389</v>
      </c>
      <c r="C35">
        <v>45</v>
      </c>
      <c r="D35" s="10">
        <f>MAX(D7:D11)</f>
        <v>5.3622719272643655</v>
      </c>
      <c r="E35" s="8" t="s">
        <v>0</v>
      </c>
      <c r="F35" s="8">
        <v>0.1</v>
      </c>
      <c r="H35" s="10">
        <f>SUM(D12:D16)*15</f>
        <v>171.78832019952773</v>
      </c>
      <c r="I35">
        <v>45</v>
      </c>
      <c r="J35" s="10">
        <f>MAX(D12:D16)</f>
        <v>3.3201937789098497</v>
      </c>
      <c r="K35" s="8" t="s">
        <v>32</v>
      </c>
      <c r="L35" s="8">
        <v>0.1</v>
      </c>
    </row>
    <row r="36" spans="2:12" ht="18">
      <c r="B36" s="10">
        <f>SUM(D17:D21)*15</f>
        <v>498.85225132001375</v>
      </c>
      <c r="C36">
        <v>30</v>
      </c>
      <c r="D36" s="10">
        <f>MAX(D17:D21)</f>
        <v>9.8729293250904337</v>
      </c>
      <c r="E36" s="8" t="s">
        <v>0</v>
      </c>
      <c r="F36" s="8">
        <v>1</v>
      </c>
      <c r="H36" s="10">
        <f>SUM(D22:D26)*15</f>
        <v>582.42564143384016</v>
      </c>
      <c r="I36">
        <v>30</v>
      </c>
      <c r="J36" s="10">
        <f>MAX(D22:D26)</f>
        <v>14.644498394757091</v>
      </c>
      <c r="K36" s="8" t="s">
        <v>32</v>
      </c>
      <c r="L36" s="8">
        <v>1</v>
      </c>
    </row>
    <row r="37" spans="2:12" ht="18">
      <c r="B37" s="10">
        <f>SUM(J7:J11)*15</f>
        <v>1207.965653108334</v>
      </c>
      <c r="C37">
        <v>30</v>
      </c>
      <c r="D37" s="10">
        <f>MAX(J7:J11)</f>
        <v>27.315436864867735</v>
      </c>
      <c r="E37" s="8" t="s">
        <v>0</v>
      </c>
      <c r="F37" s="8">
        <v>10</v>
      </c>
      <c r="H37" s="10">
        <f>SUM(J12:J16)*15</f>
        <v>1505.978879779246</v>
      </c>
      <c r="I37">
        <v>15</v>
      </c>
      <c r="J37" s="10">
        <f>MAX(J12:J16)</f>
        <v>58.148133407625565</v>
      </c>
      <c r="K37" s="8" t="s">
        <v>32</v>
      </c>
      <c r="L37" s="8">
        <v>10</v>
      </c>
    </row>
    <row r="38" spans="2:12" ht="18">
      <c r="B38" s="10">
        <f>SUM(J17:J21)*15</f>
        <v>1007.8781408777761</v>
      </c>
      <c r="C38">
        <v>30</v>
      </c>
      <c r="D38" s="14">
        <f>MAX(J17:J21)</f>
        <v>33.391325500000001</v>
      </c>
      <c r="E38" s="8" t="s">
        <v>0</v>
      </c>
      <c r="F38" s="8">
        <v>100</v>
      </c>
      <c r="H38" s="10">
        <f>SUM(J22:J26)*15</f>
        <v>1178.4078046644911</v>
      </c>
      <c r="I38">
        <v>15</v>
      </c>
      <c r="J38" s="14">
        <f>MAX(J22:J26)</f>
        <v>60</v>
      </c>
      <c r="K38" s="8" t="s">
        <v>32</v>
      </c>
      <c r="L38" s="8">
        <v>100</v>
      </c>
    </row>
    <row r="42" spans="2:12" ht="18">
      <c r="L42" s="8"/>
    </row>
    <row r="43" spans="2:12" ht="18">
      <c r="D43" s="15" t="s">
        <v>33</v>
      </c>
      <c r="L43" s="8"/>
    </row>
    <row r="44" spans="2:12" ht="18">
      <c r="H44" s="10"/>
      <c r="J44" s="10"/>
      <c r="L44" s="8"/>
    </row>
    <row r="45" spans="2:12" ht="18">
      <c r="H45" s="10"/>
      <c r="J45" s="10"/>
      <c r="L45" s="8"/>
    </row>
    <row r="46" spans="2:12" ht="18">
      <c r="H46" s="10"/>
      <c r="J46" s="10"/>
      <c r="L46" s="8"/>
    </row>
    <row r="47" spans="2:12">
      <c r="H47" s="10"/>
      <c r="J47" s="14"/>
    </row>
    <row r="63" spans="3:11">
      <c r="D63" s="2" t="s">
        <v>37</v>
      </c>
      <c r="E63" s="2"/>
      <c r="F63" s="2"/>
      <c r="G63" s="2"/>
      <c r="H63" s="2" t="s">
        <v>38</v>
      </c>
      <c r="I63" s="2"/>
      <c r="J63" s="2"/>
      <c r="K63" s="2"/>
    </row>
    <row r="64" spans="3:11" ht="18">
      <c r="C64" s="5" t="s">
        <v>18</v>
      </c>
      <c r="D64" s="7" t="s">
        <v>2</v>
      </c>
      <c r="E64" s="7" t="s">
        <v>34</v>
      </c>
      <c r="F64" s="7" t="s">
        <v>35</v>
      </c>
      <c r="G64" s="7" t="s">
        <v>36</v>
      </c>
      <c r="H64" s="7" t="s">
        <v>2</v>
      </c>
      <c r="I64" s="7" t="s">
        <v>34</v>
      </c>
      <c r="J64" s="7" t="s">
        <v>35</v>
      </c>
      <c r="K64" s="7" t="s">
        <v>36</v>
      </c>
    </row>
    <row r="65" spans="3:11">
      <c r="C65">
        <v>0</v>
      </c>
      <c r="D65">
        <v>1</v>
      </c>
      <c r="E65">
        <v>1.4516658264568796</v>
      </c>
      <c r="F65">
        <v>14.196480847639011</v>
      </c>
      <c r="G65">
        <v>2.9255773125668849</v>
      </c>
      <c r="H65">
        <v>0.70611938054427903</v>
      </c>
      <c r="I65">
        <v>1.4516658264568796</v>
      </c>
      <c r="J65" s="10">
        <v>10.198125889959048</v>
      </c>
      <c r="K65">
        <v>2.5520934490169545</v>
      </c>
    </row>
    <row r="66" spans="3:11">
      <c r="C66">
        <v>15</v>
      </c>
      <c r="D66">
        <v>1.2197400656248065</v>
      </c>
      <c r="E66">
        <v>4.6491593479972053</v>
      </c>
      <c r="F66">
        <v>13.457675537513156</v>
      </c>
      <c r="G66">
        <v>23.036279374176374</v>
      </c>
      <c r="H66">
        <v>1.7569936409385585</v>
      </c>
      <c r="I66">
        <v>9.3279383020686844</v>
      </c>
      <c r="J66" s="10">
        <v>58.148133407625558</v>
      </c>
      <c r="K66">
        <v>60</v>
      </c>
    </row>
    <row r="67" spans="3:11">
      <c r="C67">
        <v>30</v>
      </c>
      <c r="D67">
        <v>1.2581257130727799</v>
      </c>
      <c r="E67">
        <v>9.8729293250904337</v>
      </c>
      <c r="F67">
        <v>27.315436864867735</v>
      </c>
      <c r="G67" s="15">
        <v>33.391325500000001</v>
      </c>
      <c r="H67">
        <v>2.4567849151388113</v>
      </c>
      <c r="I67">
        <v>14.644498394757091</v>
      </c>
      <c r="J67" s="10">
        <v>21.666529579806657</v>
      </c>
      <c r="K67">
        <v>9.9301829888473208</v>
      </c>
    </row>
    <row r="68" spans="3:11">
      <c r="C68">
        <v>45</v>
      </c>
      <c r="D68">
        <v>5.3622719272643655</v>
      </c>
      <c r="E68">
        <v>8.6894230854272241</v>
      </c>
      <c r="F68">
        <v>13.942511961934075</v>
      </c>
      <c r="G68">
        <v>3.7335133151140476</v>
      </c>
      <c r="H68">
        <v>3.3201937789098497</v>
      </c>
      <c r="I68">
        <v>6.8451979799587859</v>
      </c>
      <c r="J68" s="10">
        <v>6.497045999274766</v>
      </c>
      <c r="K68">
        <v>3.7195516817462213</v>
      </c>
    </row>
    <row r="69" spans="3:11">
      <c r="C69">
        <v>60</v>
      </c>
      <c r="D69">
        <v>2.3748140483076403</v>
      </c>
      <c r="E69">
        <v>8.5936391696958445</v>
      </c>
      <c r="F69">
        <v>11.618938328601626</v>
      </c>
      <c r="G69">
        <v>4.1051805566610948</v>
      </c>
      <c r="H69">
        <v>3.2124629644370151</v>
      </c>
      <c r="I69">
        <v>6.5590755923478996</v>
      </c>
      <c r="J69" s="10">
        <v>3.8887571086170145</v>
      </c>
      <c r="K69">
        <v>2.3586921913555678</v>
      </c>
    </row>
  </sheetData>
  <sheetCalcPr fullCalcOnLoad="1"/>
  <mergeCells count="2">
    <mergeCell ref="D63:G63"/>
    <mergeCell ref="H63:K63"/>
  </mergeCells>
  <phoneticPr fontId="3" type="noConversion"/>
  <pageMargins left="0.75" right="0.75" top="1" bottom="1" header="0.5" footer="0.5"/>
  <colBreaks count="1" manualBreakCount="1">
    <brk id="3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Dose-response (3)</vt:lpstr>
      <vt:lpstr>Dose-response (2)</vt:lpstr>
      <vt:lpstr>Sheet1 (3)</vt:lpstr>
      <vt:lpstr>Dose-response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Cheng</dc:creator>
  <cp:lastModifiedBy>zhang Cheng</cp:lastModifiedBy>
  <dcterms:created xsi:type="dcterms:W3CDTF">2011-08-04T21:45:50Z</dcterms:created>
  <dcterms:modified xsi:type="dcterms:W3CDTF">2012-03-06T00:02:58Z</dcterms:modified>
</cp:coreProperties>
</file>